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8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9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0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1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drawings/drawing12.xml" ContentType="application/vnd.openxmlformats-officedocument.drawing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3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14.xml" ContentType="application/vnd.openxmlformats-officedocument.drawing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15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drawings/drawing16.xml" ContentType="application/vnd.openxmlformats-officedocument.drawing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drawings/drawing17.xml" ContentType="application/vnd.openxmlformats-officedocument.drawing+xml"/>
  <Override PartName="/xl/charts/chart49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18.xml" ContentType="application/vnd.openxmlformats-officedocument.drawingml.chartshapes+xml"/>
  <Override PartName="/xl/drawings/drawing19.xml" ContentType="application/vnd.openxmlformats-officedocument.drawing+xml"/>
  <Override PartName="/xl/charts/chart50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0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3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navonil/Documents/Hallem lab/Data/Calcium imaging/Adults/AIB/3hr starved adults/"/>
    </mc:Choice>
  </mc:AlternateContent>
  <xr:revisionPtr revIDLastSave="0" documentId="13_ncr:1_{97E89550-7FA8-924D-8FD4-74E284443051}" xr6:coauthVersionLast="47" xr6:coauthVersionMax="47" xr10:uidLastSave="{00000000-0000-0000-0000-000000000000}"/>
  <bookViews>
    <workbookView xWindow="0" yWindow="460" windowWidth="39960" windowHeight="22300" tabRatio="926" activeTab="18" xr2:uid="{00000000-000D-0000-FFFF-FFFF00000000}"/>
  </bookViews>
  <sheets>
    <sheet name="info" sheetId="113" r:id="rId1"/>
    <sheet name="6051" sheetId="105" r:id="rId2"/>
    <sheet name="6052" sheetId="116" r:id="rId3"/>
    <sheet name="6057" sheetId="93" r:id="rId4"/>
    <sheet name="6185" sheetId="120" r:id="rId5"/>
    <sheet name="6216" sheetId="94" r:id="rId6"/>
    <sheet name="6217" sheetId="131" r:id="rId7"/>
    <sheet name="6220" sheetId="95" r:id="rId8"/>
    <sheet name="6223" sheetId="96" r:id="rId9"/>
    <sheet name="6238" sheetId="121" r:id="rId10"/>
    <sheet name="6239" sheetId="122" r:id="rId11"/>
    <sheet name="6761" sheetId="151" r:id="rId12"/>
    <sheet name="6762" sheetId="152" r:id="rId13"/>
    <sheet name="6763" sheetId="153" r:id="rId14"/>
    <sheet name="6765" sheetId="154" r:id="rId15"/>
    <sheet name="6768" sheetId="155" r:id="rId16"/>
    <sheet name="x10 (7)" sheetId="156" r:id="rId17"/>
    <sheet name="summary" sheetId="39" r:id="rId18"/>
    <sheet name="graph" sheetId="150" r:id="rId19"/>
    <sheet name="analysis" sheetId="149" r:id="rId20"/>
  </sheets>
  <calcPr calcId="191029"/>
  <fileRecoveryPr autoRecover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2" i="149" l="1"/>
  <c r="E8" i="149"/>
  <c r="E5" i="149"/>
  <c r="J152" i="156"/>
  <c r="I152" i="156"/>
  <c r="K152" i="156" s="1"/>
  <c r="L152" i="156" s="1"/>
  <c r="J151" i="156"/>
  <c r="I151" i="156"/>
  <c r="K151" i="156" s="1"/>
  <c r="L151" i="156" s="1"/>
  <c r="J150" i="156"/>
  <c r="I150" i="156"/>
  <c r="K150" i="156" s="1"/>
  <c r="L150" i="156" s="1"/>
  <c r="J149" i="156"/>
  <c r="I149" i="156"/>
  <c r="K149" i="156" s="1"/>
  <c r="L149" i="156" s="1"/>
  <c r="J148" i="156"/>
  <c r="K148" i="156" s="1"/>
  <c r="L148" i="156" s="1"/>
  <c r="I148" i="156"/>
  <c r="J147" i="156"/>
  <c r="I147" i="156"/>
  <c r="K147" i="156"/>
  <c r="L147" i="156" s="1"/>
  <c r="J146" i="156"/>
  <c r="I146" i="156"/>
  <c r="J145" i="156"/>
  <c r="I145" i="156"/>
  <c r="K145" i="156"/>
  <c r="L145" i="156" s="1"/>
  <c r="J144" i="156"/>
  <c r="I144" i="156"/>
  <c r="K143" i="156"/>
  <c r="L143" i="156" s="1"/>
  <c r="J143" i="156"/>
  <c r="I143" i="156"/>
  <c r="J142" i="156"/>
  <c r="K142" i="156" s="1"/>
  <c r="L142" i="156" s="1"/>
  <c r="I142" i="156"/>
  <c r="J141" i="156"/>
  <c r="I141" i="156"/>
  <c r="K141" i="156" s="1"/>
  <c r="L141" i="156" s="1"/>
  <c r="V94" i="156" s="1"/>
  <c r="J140" i="156"/>
  <c r="I140" i="156"/>
  <c r="K140" i="156" s="1"/>
  <c r="L140" i="156" s="1"/>
  <c r="J139" i="156"/>
  <c r="I139" i="156"/>
  <c r="K139" i="156" s="1"/>
  <c r="L139" i="156" s="1"/>
  <c r="J138" i="156"/>
  <c r="I138" i="156"/>
  <c r="J137" i="156"/>
  <c r="I137" i="156"/>
  <c r="K137" i="156" s="1"/>
  <c r="L137" i="156" s="1"/>
  <c r="V90" i="156" s="1"/>
  <c r="J136" i="156"/>
  <c r="K136" i="156" s="1"/>
  <c r="L136" i="156" s="1"/>
  <c r="I136" i="156"/>
  <c r="J135" i="156"/>
  <c r="I135" i="156"/>
  <c r="K135" i="156"/>
  <c r="L135" i="156" s="1"/>
  <c r="J134" i="156"/>
  <c r="I134" i="156"/>
  <c r="J133" i="156"/>
  <c r="I133" i="156"/>
  <c r="K133" i="156" s="1"/>
  <c r="L133" i="156" s="1"/>
  <c r="J132" i="156"/>
  <c r="I132" i="156"/>
  <c r="K131" i="156"/>
  <c r="L131" i="156" s="1"/>
  <c r="J131" i="156"/>
  <c r="I131" i="156"/>
  <c r="J130" i="156"/>
  <c r="K130" i="156" s="1"/>
  <c r="L130" i="156" s="1"/>
  <c r="I130" i="156"/>
  <c r="J129" i="156"/>
  <c r="I129" i="156"/>
  <c r="K129" i="156" s="1"/>
  <c r="L129" i="156" s="1"/>
  <c r="J128" i="156"/>
  <c r="I128" i="156"/>
  <c r="J127" i="156"/>
  <c r="I127" i="156"/>
  <c r="K127" i="156" s="1"/>
  <c r="L127" i="156" s="1"/>
  <c r="J126" i="156"/>
  <c r="I126" i="156"/>
  <c r="K126" i="156" s="1"/>
  <c r="L126" i="156" s="1"/>
  <c r="K125" i="156"/>
  <c r="L125" i="156" s="1"/>
  <c r="J125" i="156"/>
  <c r="I125" i="156"/>
  <c r="J124" i="156"/>
  <c r="K124" i="156"/>
  <c r="L124" i="156" s="1"/>
  <c r="I124" i="156"/>
  <c r="J123" i="156"/>
  <c r="I123" i="156"/>
  <c r="K123" i="156" s="1"/>
  <c r="L123" i="156" s="1"/>
  <c r="J122" i="156"/>
  <c r="I122" i="156"/>
  <c r="J121" i="156"/>
  <c r="I121" i="156"/>
  <c r="K121" i="156"/>
  <c r="L121" i="156" s="1"/>
  <c r="J120" i="156"/>
  <c r="I120" i="156"/>
  <c r="K120" i="156" s="1"/>
  <c r="L120" i="156" s="1"/>
  <c r="J119" i="156"/>
  <c r="I119" i="156"/>
  <c r="K119" i="156" s="1"/>
  <c r="L119" i="156" s="1"/>
  <c r="J118" i="156"/>
  <c r="K118" i="156" s="1"/>
  <c r="L118" i="156" s="1"/>
  <c r="I118" i="156"/>
  <c r="J117" i="156"/>
  <c r="I117" i="156"/>
  <c r="K117" i="156" s="1"/>
  <c r="L117" i="156" s="1"/>
  <c r="J116" i="156"/>
  <c r="I116" i="156"/>
  <c r="K116" i="156" s="1"/>
  <c r="L116" i="156" s="1"/>
  <c r="J115" i="156"/>
  <c r="K115" i="156" s="1"/>
  <c r="L115" i="156" s="1"/>
  <c r="I115" i="156"/>
  <c r="J114" i="156"/>
  <c r="I114" i="156"/>
  <c r="K114" i="156" s="1"/>
  <c r="L114" i="156" s="1"/>
  <c r="K113" i="156"/>
  <c r="L113" i="156"/>
  <c r="J113" i="156"/>
  <c r="I113" i="156"/>
  <c r="J112" i="156"/>
  <c r="K112" i="156"/>
  <c r="L112" i="156" s="1"/>
  <c r="I112" i="156"/>
  <c r="J111" i="156"/>
  <c r="I111" i="156"/>
  <c r="K111" i="156"/>
  <c r="L111" i="156" s="1"/>
  <c r="J110" i="156"/>
  <c r="I110" i="156"/>
  <c r="K110" i="156" s="1"/>
  <c r="L110" i="156" s="1"/>
  <c r="J109" i="156"/>
  <c r="I109" i="156"/>
  <c r="K109" i="156"/>
  <c r="L109" i="156" s="1"/>
  <c r="J108" i="156"/>
  <c r="I108" i="156"/>
  <c r="J107" i="156"/>
  <c r="I107" i="156"/>
  <c r="K107" i="156" s="1"/>
  <c r="L107" i="156" s="1"/>
  <c r="J106" i="156"/>
  <c r="K106" i="156" s="1"/>
  <c r="L106" i="156" s="1"/>
  <c r="I106" i="156"/>
  <c r="J105" i="156"/>
  <c r="K105" i="156" s="1"/>
  <c r="L105" i="156" s="1"/>
  <c r="I105" i="156"/>
  <c r="J104" i="156"/>
  <c r="K104" i="156"/>
  <c r="L104" i="156" s="1"/>
  <c r="I104" i="156"/>
  <c r="K103" i="156"/>
  <c r="L103" i="156" s="1"/>
  <c r="J103" i="156"/>
  <c r="I103" i="156"/>
  <c r="J102" i="156"/>
  <c r="I102" i="156"/>
  <c r="J101" i="156"/>
  <c r="I101" i="156"/>
  <c r="K101" i="156" s="1"/>
  <c r="L101" i="156" s="1"/>
  <c r="J100" i="156"/>
  <c r="I100" i="156"/>
  <c r="K100" i="156" s="1"/>
  <c r="L100" i="156" s="1"/>
  <c r="J99" i="156"/>
  <c r="L99" i="156"/>
  <c r="I99" i="156"/>
  <c r="K99" i="156" s="1"/>
  <c r="J98" i="156"/>
  <c r="K98" i="156" s="1"/>
  <c r="L98" i="156" s="1"/>
  <c r="I98" i="156"/>
  <c r="J97" i="156"/>
  <c r="I97" i="156"/>
  <c r="K97" i="156" s="1"/>
  <c r="L97" i="156" s="1"/>
  <c r="J96" i="156"/>
  <c r="I96" i="156"/>
  <c r="K96" i="156" s="1"/>
  <c r="L96" i="156" s="1"/>
  <c r="J95" i="156"/>
  <c r="I95" i="156"/>
  <c r="K95" i="156" s="1"/>
  <c r="L95" i="156" s="1"/>
  <c r="J94" i="156"/>
  <c r="I94" i="156"/>
  <c r="K94" i="156" s="1"/>
  <c r="L94" i="156" s="1"/>
  <c r="J93" i="156"/>
  <c r="I93" i="156"/>
  <c r="J92" i="156"/>
  <c r="I92" i="156"/>
  <c r="K92" i="156" s="1"/>
  <c r="L92" i="156" s="1"/>
  <c r="J91" i="156"/>
  <c r="I91" i="156"/>
  <c r="K91" i="156"/>
  <c r="L91" i="156" s="1"/>
  <c r="J90" i="156"/>
  <c r="I90" i="156"/>
  <c r="J89" i="156"/>
  <c r="I89" i="156"/>
  <c r="K89" i="156" s="1"/>
  <c r="L89" i="156" s="1"/>
  <c r="J88" i="156"/>
  <c r="I88" i="156"/>
  <c r="K88" i="156" s="1"/>
  <c r="L88" i="156" s="1"/>
  <c r="J87" i="156"/>
  <c r="I87" i="156"/>
  <c r="K87" i="156"/>
  <c r="L87" i="156" s="1"/>
  <c r="J86" i="156"/>
  <c r="K86" i="156" s="1"/>
  <c r="L86" i="156" s="1"/>
  <c r="I86" i="156"/>
  <c r="J85" i="156"/>
  <c r="I85" i="156"/>
  <c r="K85" i="156"/>
  <c r="L85" i="156"/>
  <c r="J84" i="156"/>
  <c r="I84" i="156"/>
  <c r="K84" i="156" s="1"/>
  <c r="L84" i="156" s="1"/>
  <c r="J83" i="156"/>
  <c r="I83" i="156"/>
  <c r="K83" i="156"/>
  <c r="L83" i="156"/>
  <c r="J82" i="156"/>
  <c r="I82" i="156"/>
  <c r="K82" i="156" s="1"/>
  <c r="L82" i="156" s="1"/>
  <c r="J81" i="156"/>
  <c r="I81" i="156"/>
  <c r="K81" i="156"/>
  <c r="L81" i="156"/>
  <c r="K80" i="156"/>
  <c r="L80" i="156" s="1"/>
  <c r="J80" i="156"/>
  <c r="I80" i="156"/>
  <c r="J79" i="156"/>
  <c r="I79" i="156"/>
  <c r="K79" i="156" s="1"/>
  <c r="L79" i="156" s="1"/>
  <c r="J78" i="156"/>
  <c r="I78" i="156"/>
  <c r="J77" i="156"/>
  <c r="I77" i="156"/>
  <c r="K77" i="156"/>
  <c r="L77" i="156" s="1"/>
  <c r="J76" i="156"/>
  <c r="I76" i="156"/>
  <c r="J75" i="156"/>
  <c r="I75" i="156"/>
  <c r="K75" i="156"/>
  <c r="L75" i="156"/>
  <c r="J74" i="156"/>
  <c r="I74" i="156"/>
  <c r="K74" i="156" s="1"/>
  <c r="L74" i="156" s="1"/>
  <c r="K73" i="156"/>
  <c r="L73" i="156" s="1"/>
  <c r="J73" i="156"/>
  <c r="I73" i="156"/>
  <c r="J72" i="156"/>
  <c r="I72" i="156"/>
  <c r="J71" i="156"/>
  <c r="I71" i="156"/>
  <c r="J70" i="156"/>
  <c r="I70" i="156"/>
  <c r="K70" i="156"/>
  <c r="L70" i="156" s="1"/>
  <c r="J69" i="156"/>
  <c r="I69" i="156"/>
  <c r="K69" i="156" s="1"/>
  <c r="L69" i="156" s="1"/>
  <c r="J68" i="156"/>
  <c r="I68" i="156"/>
  <c r="K68" i="156" s="1"/>
  <c r="L68" i="156" s="1"/>
  <c r="J67" i="156"/>
  <c r="I67" i="156"/>
  <c r="K67" i="156" s="1"/>
  <c r="L67" i="156" s="1"/>
  <c r="J66" i="156"/>
  <c r="I66" i="156"/>
  <c r="J65" i="156"/>
  <c r="I65" i="156"/>
  <c r="K65" i="156" s="1"/>
  <c r="L65" i="156" s="1"/>
  <c r="J64" i="156"/>
  <c r="K64" i="156"/>
  <c r="L64" i="156" s="1"/>
  <c r="I64" i="156"/>
  <c r="J63" i="156"/>
  <c r="I63" i="156"/>
  <c r="K63" i="156"/>
  <c r="L63" i="156" s="1"/>
  <c r="J62" i="156"/>
  <c r="I62" i="156"/>
  <c r="K62" i="156"/>
  <c r="L62" i="156" s="1"/>
  <c r="J61" i="156"/>
  <c r="I61" i="156"/>
  <c r="K61" i="156" s="1"/>
  <c r="L61" i="156" s="1"/>
  <c r="J60" i="156"/>
  <c r="I60" i="156"/>
  <c r="K60" i="156"/>
  <c r="L60" i="156" s="1"/>
  <c r="J59" i="156"/>
  <c r="I59" i="156"/>
  <c r="K59" i="156"/>
  <c r="L59" i="156" s="1"/>
  <c r="J58" i="156"/>
  <c r="I58" i="156"/>
  <c r="K58" i="156" s="1"/>
  <c r="L58" i="156" s="1"/>
  <c r="J57" i="156"/>
  <c r="I57" i="156"/>
  <c r="J56" i="156"/>
  <c r="I56" i="156"/>
  <c r="K56" i="156" s="1"/>
  <c r="L56" i="156" s="1"/>
  <c r="J55" i="156"/>
  <c r="I55" i="156"/>
  <c r="K55" i="156" s="1"/>
  <c r="L55" i="156" s="1"/>
  <c r="J54" i="156"/>
  <c r="I54" i="156"/>
  <c r="K54" i="156" s="1"/>
  <c r="L54" i="156" s="1"/>
  <c r="J53" i="156"/>
  <c r="I53" i="156"/>
  <c r="K53" i="156" s="1"/>
  <c r="L53" i="156" s="1"/>
  <c r="J52" i="156"/>
  <c r="I52" i="156"/>
  <c r="K52" i="156" s="1"/>
  <c r="L52" i="156" s="1"/>
  <c r="J51" i="156"/>
  <c r="I51" i="156"/>
  <c r="K51" i="156"/>
  <c r="L51" i="156" s="1"/>
  <c r="J50" i="156"/>
  <c r="I50" i="156"/>
  <c r="K50" i="156" s="1"/>
  <c r="L50" i="156" s="1"/>
  <c r="J49" i="156"/>
  <c r="I49" i="156"/>
  <c r="K49" i="156"/>
  <c r="L49" i="156" s="1"/>
  <c r="J48" i="156"/>
  <c r="I48" i="156"/>
  <c r="K48" i="156"/>
  <c r="L48" i="156" s="1"/>
  <c r="J47" i="156"/>
  <c r="I47" i="156"/>
  <c r="K47" i="156"/>
  <c r="L47" i="156" s="1"/>
  <c r="J46" i="156"/>
  <c r="I46" i="156"/>
  <c r="K46" i="156" s="1"/>
  <c r="L46" i="156" s="1"/>
  <c r="J45" i="156"/>
  <c r="I45" i="156"/>
  <c r="J44" i="156"/>
  <c r="I44" i="156"/>
  <c r="K44" i="156" s="1"/>
  <c r="L44" i="156" s="1"/>
  <c r="J43" i="156"/>
  <c r="I43" i="156"/>
  <c r="K43" i="156" s="1"/>
  <c r="L43" i="156" s="1"/>
  <c r="V81" i="156" s="1"/>
  <c r="J42" i="156"/>
  <c r="I42" i="156"/>
  <c r="K42" i="156" s="1"/>
  <c r="L42" i="156" s="1"/>
  <c r="V80" i="156" s="1"/>
  <c r="J41" i="156"/>
  <c r="I41" i="156"/>
  <c r="K41" i="156" s="1"/>
  <c r="L41" i="156" s="1"/>
  <c r="V79" i="156" s="1"/>
  <c r="J40" i="156"/>
  <c r="I40" i="156"/>
  <c r="K40" i="156" s="1"/>
  <c r="L40" i="156" s="1"/>
  <c r="J39" i="156"/>
  <c r="I39" i="156"/>
  <c r="K39" i="156"/>
  <c r="L39" i="156" s="1"/>
  <c r="J38" i="156"/>
  <c r="I38" i="156"/>
  <c r="J37" i="156"/>
  <c r="I37" i="156"/>
  <c r="K37" i="156" s="1"/>
  <c r="L37" i="156" s="1"/>
  <c r="J36" i="156"/>
  <c r="I36" i="156"/>
  <c r="K36" i="156"/>
  <c r="L36" i="156" s="1"/>
  <c r="J35" i="156"/>
  <c r="I35" i="156"/>
  <c r="J34" i="156"/>
  <c r="I34" i="156"/>
  <c r="K34" i="156" s="1"/>
  <c r="L34" i="156" s="1"/>
  <c r="J33" i="156"/>
  <c r="I33" i="156"/>
  <c r="K33" i="156"/>
  <c r="L33" i="156" s="1"/>
  <c r="V71" i="156" s="1"/>
  <c r="J32" i="156"/>
  <c r="I32" i="156"/>
  <c r="J31" i="156"/>
  <c r="I31" i="156"/>
  <c r="K31" i="156" s="1"/>
  <c r="L31" i="156" s="1"/>
  <c r="J30" i="156"/>
  <c r="I30" i="156"/>
  <c r="K30" i="156" s="1"/>
  <c r="L30" i="156" s="1"/>
  <c r="J29" i="156"/>
  <c r="I29" i="156"/>
  <c r="K29" i="156" s="1"/>
  <c r="L29" i="156" s="1"/>
  <c r="J28" i="156"/>
  <c r="I28" i="156"/>
  <c r="K28" i="156" s="1"/>
  <c r="L28" i="156" s="1"/>
  <c r="J27" i="156"/>
  <c r="I27" i="156"/>
  <c r="K27" i="156" s="1"/>
  <c r="L27" i="156" s="1"/>
  <c r="V65" i="156" s="1"/>
  <c r="J26" i="156"/>
  <c r="I26" i="156"/>
  <c r="K26" i="156" s="1"/>
  <c r="L26" i="156" s="1"/>
  <c r="J25" i="156"/>
  <c r="I25" i="156"/>
  <c r="K25" i="156" s="1"/>
  <c r="L25" i="156" s="1"/>
  <c r="J24" i="156"/>
  <c r="I24" i="156"/>
  <c r="K24" i="156"/>
  <c r="L24" i="156" s="1"/>
  <c r="J23" i="156"/>
  <c r="I23" i="156"/>
  <c r="K23" i="156"/>
  <c r="L23" i="156"/>
  <c r="J22" i="156"/>
  <c r="I22" i="156"/>
  <c r="K22" i="156" s="1"/>
  <c r="L22" i="156" s="1"/>
  <c r="J21" i="156"/>
  <c r="K21" i="156" s="1"/>
  <c r="L21" i="156" s="1"/>
  <c r="I21" i="156"/>
  <c r="J20" i="156"/>
  <c r="I20" i="156"/>
  <c r="K20" i="156" s="1"/>
  <c r="L20" i="156" s="1"/>
  <c r="J19" i="156"/>
  <c r="I19" i="156"/>
  <c r="K19" i="156" s="1"/>
  <c r="L19" i="156" s="1"/>
  <c r="J18" i="156"/>
  <c r="I18" i="156"/>
  <c r="K18" i="156"/>
  <c r="L18" i="156" s="1"/>
  <c r="J17" i="156"/>
  <c r="K17" i="156" s="1"/>
  <c r="L17" i="156" s="1"/>
  <c r="I17" i="156"/>
  <c r="J16" i="156"/>
  <c r="I16" i="156"/>
  <c r="K16" i="156"/>
  <c r="L16" i="156" s="1"/>
  <c r="J15" i="156"/>
  <c r="I15" i="156"/>
  <c r="K15" i="156" s="1"/>
  <c r="L15" i="156" s="1"/>
  <c r="K14" i="156"/>
  <c r="L14" i="156" s="1"/>
  <c r="J14" i="156"/>
  <c r="I14" i="156"/>
  <c r="J13" i="156"/>
  <c r="I13" i="156"/>
  <c r="K13" i="156" s="1"/>
  <c r="L13" i="156" s="1"/>
  <c r="J12" i="156"/>
  <c r="I12" i="156"/>
  <c r="K12" i="156"/>
  <c r="L12" i="156"/>
  <c r="J11" i="156"/>
  <c r="I11" i="156"/>
  <c r="K11" i="156" s="1"/>
  <c r="L11" i="156" s="1"/>
  <c r="J10" i="156"/>
  <c r="I10" i="156"/>
  <c r="K10" i="156"/>
  <c r="L10" i="156" s="1"/>
  <c r="J9" i="156"/>
  <c r="I9" i="156"/>
  <c r="K9" i="156" s="1"/>
  <c r="L9" i="156" s="1"/>
  <c r="K8" i="156"/>
  <c r="L8" i="156" s="1"/>
  <c r="J8" i="156"/>
  <c r="I8" i="156"/>
  <c r="J7" i="156"/>
  <c r="I7" i="156"/>
  <c r="K7" i="156"/>
  <c r="L7" i="156"/>
  <c r="J6" i="156"/>
  <c r="I6" i="156"/>
  <c r="K6" i="156" s="1"/>
  <c r="L6" i="156" s="1"/>
  <c r="J5" i="156"/>
  <c r="I5" i="156"/>
  <c r="K5" i="156"/>
  <c r="L5" i="156" s="1"/>
  <c r="J4" i="156"/>
  <c r="I4" i="156"/>
  <c r="K4" i="156" s="1"/>
  <c r="L4" i="156" s="1"/>
  <c r="J3" i="156"/>
  <c r="I3" i="156"/>
  <c r="K3" i="156"/>
  <c r="L3" i="156" s="1"/>
  <c r="J2" i="156"/>
  <c r="I2" i="156"/>
  <c r="K2" i="156"/>
  <c r="L2" i="156"/>
  <c r="J152" i="155"/>
  <c r="I152" i="155"/>
  <c r="K152" i="155"/>
  <c r="L152" i="155" s="1"/>
  <c r="J151" i="155"/>
  <c r="I151" i="155"/>
  <c r="K151" i="155" s="1"/>
  <c r="L151" i="155" s="1"/>
  <c r="J150" i="155"/>
  <c r="I150" i="155"/>
  <c r="K150" i="155"/>
  <c r="L150" i="155" s="1"/>
  <c r="J149" i="155"/>
  <c r="I149" i="155"/>
  <c r="K149" i="155"/>
  <c r="L149" i="155"/>
  <c r="J148" i="155"/>
  <c r="K148" i="155" s="1"/>
  <c r="L148" i="155" s="1"/>
  <c r="I148" i="155"/>
  <c r="J147" i="155"/>
  <c r="I147" i="155"/>
  <c r="K147" i="155"/>
  <c r="L147" i="155"/>
  <c r="J146" i="155"/>
  <c r="I146" i="155"/>
  <c r="K146" i="155"/>
  <c r="L146" i="155" s="1"/>
  <c r="V99" i="155" s="1"/>
  <c r="J145" i="155"/>
  <c r="I145" i="155"/>
  <c r="K145" i="155" s="1"/>
  <c r="L145" i="155" s="1"/>
  <c r="J144" i="155"/>
  <c r="I144" i="155"/>
  <c r="K144" i="155"/>
  <c r="L144" i="155" s="1"/>
  <c r="J143" i="155"/>
  <c r="I143" i="155"/>
  <c r="K143" i="155"/>
  <c r="L143" i="155"/>
  <c r="J142" i="155"/>
  <c r="K142" i="155" s="1"/>
  <c r="L142" i="155" s="1"/>
  <c r="V95" i="155" s="1"/>
  <c r="I142" i="155"/>
  <c r="J141" i="155"/>
  <c r="I141" i="155"/>
  <c r="K141" i="155"/>
  <c r="L141" i="155"/>
  <c r="J140" i="155"/>
  <c r="I140" i="155"/>
  <c r="K140" i="155"/>
  <c r="L140" i="155" s="1"/>
  <c r="J139" i="155"/>
  <c r="I139" i="155"/>
  <c r="K139" i="155" s="1"/>
  <c r="L139" i="155" s="1"/>
  <c r="J138" i="155"/>
  <c r="I138" i="155"/>
  <c r="K138" i="155"/>
  <c r="L138" i="155" s="1"/>
  <c r="J137" i="155"/>
  <c r="I137" i="155"/>
  <c r="K137" i="155"/>
  <c r="L137" i="155"/>
  <c r="J136" i="155"/>
  <c r="K136" i="155" s="1"/>
  <c r="L136" i="155" s="1"/>
  <c r="I136" i="155"/>
  <c r="J135" i="155"/>
  <c r="I135" i="155"/>
  <c r="K135" i="155"/>
  <c r="L135" i="155"/>
  <c r="J134" i="155"/>
  <c r="I134" i="155"/>
  <c r="J133" i="155"/>
  <c r="I133" i="155"/>
  <c r="J132" i="155"/>
  <c r="I132" i="155"/>
  <c r="K132" i="155"/>
  <c r="L132" i="155"/>
  <c r="J131" i="155"/>
  <c r="I131" i="155"/>
  <c r="J130" i="155"/>
  <c r="I130" i="155"/>
  <c r="J129" i="155"/>
  <c r="I129" i="155"/>
  <c r="K129" i="155"/>
  <c r="L129" i="155"/>
  <c r="J128" i="155"/>
  <c r="I128" i="155"/>
  <c r="J127" i="155"/>
  <c r="I127" i="155"/>
  <c r="J126" i="155"/>
  <c r="I126" i="155"/>
  <c r="K126" i="155"/>
  <c r="L126" i="155"/>
  <c r="J125" i="155"/>
  <c r="I125" i="155"/>
  <c r="J124" i="155"/>
  <c r="I124" i="155"/>
  <c r="J123" i="155"/>
  <c r="I123" i="155"/>
  <c r="K123" i="155"/>
  <c r="L123" i="155"/>
  <c r="J122" i="155"/>
  <c r="I122" i="155"/>
  <c r="J121" i="155"/>
  <c r="I121" i="155"/>
  <c r="J120" i="155"/>
  <c r="I120" i="155"/>
  <c r="K120" i="155"/>
  <c r="L120" i="155"/>
  <c r="J119" i="155"/>
  <c r="I119" i="155"/>
  <c r="K119" i="155" s="1"/>
  <c r="L119" i="155" s="1"/>
  <c r="J118" i="155"/>
  <c r="I118" i="155"/>
  <c r="J117" i="155"/>
  <c r="I117" i="155"/>
  <c r="J116" i="155"/>
  <c r="I116" i="155"/>
  <c r="K116" i="155"/>
  <c r="L116" i="155" s="1"/>
  <c r="J115" i="155"/>
  <c r="I115" i="155"/>
  <c r="J114" i="155"/>
  <c r="I114" i="155"/>
  <c r="J113" i="155"/>
  <c r="I113" i="155"/>
  <c r="K113" i="155"/>
  <c r="L113" i="155" s="1"/>
  <c r="J112" i="155"/>
  <c r="I112" i="155"/>
  <c r="J111" i="155"/>
  <c r="I111" i="155"/>
  <c r="J110" i="155"/>
  <c r="I110" i="155"/>
  <c r="K110" i="155"/>
  <c r="L110" i="155" s="1"/>
  <c r="J109" i="155"/>
  <c r="I109" i="155"/>
  <c r="J108" i="155"/>
  <c r="I108" i="155"/>
  <c r="J107" i="155"/>
  <c r="I107" i="155"/>
  <c r="K107" i="155"/>
  <c r="L107" i="155" s="1"/>
  <c r="J106" i="155"/>
  <c r="I106" i="155"/>
  <c r="J105" i="155"/>
  <c r="I105" i="155"/>
  <c r="J104" i="155"/>
  <c r="I104" i="155"/>
  <c r="K103" i="155"/>
  <c r="L103" i="155" s="1"/>
  <c r="J103" i="155"/>
  <c r="I103" i="155"/>
  <c r="J102" i="155"/>
  <c r="I102" i="155"/>
  <c r="K102" i="155"/>
  <c r="L102" i="155" s="1"/>
  <c r="J101" i="155"/>
  <c r="I101" i="155"/>
  <c r="K101" i="155" s="1"/>
  <c r="L101" i="155" s="1"/>
  <c r="J100" i="155"/>
  <c r="I100" i="155"/>
  <c r="K100" i="155" s="1"/>
  <c r="L100" i="155" s="1"/>
  <c r="J99" i="155"/>
  <c r="I99" i="155"/>
  <c r="J98" i="155"/>
  <c r="I98" i="155"/>
  <c r="K98" i="155" s="1"/>
  <c r="L98" i="155" s="1"/>
  <c r="J97" i="155"/>
  <c r="I97" i="155"/>
  <c r="K97" i="155"/>
  <c r="L97" i="155" s="1"/>
  <c r="J96" i="155"/>
  <c r="I96" i="155"/>
  <c r="J95" i="155"/>
  <c r="I95" i="155"/>
  <c r="V94" i="155"/>
  <c r="J94" i="155"/>
  <c r="I94" i="155"/>
  <c r="K94" i="155" s="1"/>
  <c r="L94" i="155" s="1"/>
  <c r="J93" i="155"/>
  <c r="I93" i="155"/>
  <c r="K93" i="155"/>
  <c r="L93" i="155" s="1"/>
  <c r="J92" i="155"/>
  <c r="I92" i="155"/>
  <c r="K92" i="155" s="1"/>
  <c r="L92" i="155" s="1"/>
  <c r="J91" i="155"/>
  <c r="I91" i="155"/>
  <c r="K91" i="155" s="1"/>
  <c r="L91" i="155" s="1"/>
  <c r="J90" i="155"/>
  <c r="I90" i="155"/>
  <c r="K90" i="155" s="1"/>
  <c r="L90" i="155" s="1"/>
  <c r="J89" i="155"/>
  <c r="I89" i="155"/>
  <c r="J88" i="155"/>
  <c r="I88" i="155"/>
  <c r="K88" i="155" s="1"/>
  <c r="L88" i="155" s="1"/>
  <c r="J87" i="155"/>
  <c r="I87" i="155"/>
  <c r="K87" i="155" s="1"/>
  <c r="L87" i="155" s="1"/>
  <c r="J86" i="155"/>
  <c r="I86" i="155"/>
  <c r="K86" i="155" s="1"/>
  <c r="L86" i="155" s="1"/>
  <c r="J85" i="155"/>
  <c r="I85" i="155"/>
  <c r="K85" i="155" s="1"/>
  <c r="L85" i="155" s="1"/>
  <c r="J84" i="155"/>
  <c r="I84" i="155"/>
  <c r="J83" i="155"/>
  <c r="I83" i="155"/>
  <c r="K83" i="155" s="1"/>
  <c r="L83" i="155" s="1"/>
  <c r="J82" i="155"/>
  <c r="I82" i="155"/>
  <c r="K82" i="155"/>
  <c r="L82" i="155"/>
  <c r="J81" i="155"/>
  <c r="K81" i="155"/>
  <c r="L81" i="155" s="1"/>
  <c r="I81" i="155"/>
  <c r="J80" i="155"/>
  <c r="I80" i="155"/>
  <c r="K80" i="155"/>
  <c r="L80" i="155"/>
  <c r="K79" i="155"/>
  <c r="L79" i="155"/>
  <c r="J79" i="155"/>
  <c r="I79" i="155"/>
  <c r="J78" i="155"/>
  <c r="I78" i="155"/>
  <c r="K78" i="155"/>
  <c r="L78" i="155"/>
  <c r="J77" i="155"/>
  <c r="I77" i="155"/>
  <c r="J76" i="155"/>
  <c r="I76" i="155"/>
  <c r="K76" i="155" s="1"/>
  <c r="L76" i="155" s="1"/>
  <c r="J75" i="155"/>
  <c r="I75" i="155"/>
  <c r="K75" i="155" s="1"/>
  <c r="L75" i="155" s="1"/>
  <c r="K74" i="155"/>
  <c r="L74" i="155" s="1"/>
  <c r="J74" i="155"/>
  <c r="I74" i="155"/>
  <c r="J73" i="155"/>
  <c r="I73" i="155"/>
  <c r="K73" i="155" s="1"/>
  <c r="L73" i="155" s="1"/>
  <c r="J72" i="155"/>
  <c r="I72" i="155"/>
  <c r="J71" i="155"/>
  <c r="I71" i="155"/>
  <c r="J70" i="155"/>
  <c r="I70" i="155"/>
  <c r="K70" i="155" s="1"/>
  <c r="L70" i="155" s="1"/>
  <c r="J69" i="155"/>
  <c r="I69" i="155"/>
  <c r="J68" i="155"/>
  <c r="I68" i="155"/>
  <c r="J67" i="155"/>
  <c r="I67" i="155"/>
  <c r="K67" i="155" s="1"/>
  <c r="L67" i="155" s="1"/>
  <c r="J66" i="155"/>
  <c r="I66" i="155"/>
  <c r="K66" i="155" s="1"/>
  <c r="L66" i="155" s="1"/>
  <c r="J65" i="155"/>
  <c r="I65" i="155"/>
  <c r="K65" i="155"/>
  <c r="L65" i="155"/>
  <c r="J64" i="155"/>
  <c r="I64" i="155"/>
  <c r="K64" i="155" s="1"/>
  <c r="L64" i="155" s="1"/>
  <c r="J63" i="155"/>
  <c r="I63" i="155"/>
  <c r="K63" i="155"/>
  <c r="L63" i="155"/>
  <c r="J62" i="155"/>
  <c r="I62" i="155"/>
  <c r="J61" i="155"/>
  <c r="K61" i="155" s="1"/>
  <c r="L61" i="155" s="1"/>
  <c r="I61" i="155"/>
  <c r="J60" i="155"/>
  <c r="I60" i="155"/>
  <c r="K60" i="155" s="1"/>
  <c r="L60" i="155" s="1"/>
  <c r="J59" i="155"/>
  <c r="I59" i="155"/>
  <c r="K59" i="155" s="1"/>
  <c r="L59" i="155" s="1"/>
  <c r="J58" i="155"/>
  <c r="I58" i="155"/>
  <c r="K58" i="155" s="1"/>
  <c r="L58" i="155" s="1"/>
  <c r="J57" i="155"/>
  <c r="I57" i="155"/>
  <c r="K57" i="155" s="1"/>
  <c r="L57" i="155" s="1"/>
  <c r="J56" i="155"/>
  <c r="I56" i="155"/>
  <c r="K56" i="155" s="1"/>
  <c r="L56" i="155" s="1"/>
  <c r="J55" i="155"/>
  <c r="I55" i="155"/>
  <c r="K55" i="155" s="1"/>
  <c r="L55" i="155" s="1"/>
  <c r="J54" i="155"/>
  <c r="I54" i="155"/>
  <c r="K54" i="155" s="1"/>
  <c r="L54" i="155" s="1"/>
  <c r="J53" i="155"/>
  <c r="I53" i="155"/>
  <c r="K53" i="155" s="1"/>
  <c r="L53" i="155" s="1"/>
  <c r="J52" i="155"/>
  <c r="I52" i="155"/>
  <c r="K52" i="155" s="1"/>
  <c r="L52" i="155" s="1"/>
  <c r="J51" i="155"/>
  <c r="I51" i="155"/>
  <c r="K51" i="155" s="1"/>
  <c r="L51" i="155" s="1"/>
  <c r="J50" i="155"/>
  <c r="I50" i="155"/>
  <c r="K50" i="155" s="1"/>
  <c r="L50" i="155" s="1"/>
  <c r="J49" i="155"/>
  <c r="I49" i="155"/>
  <c r="K49" i="155" s="1"/>
  <c r="L49" i="155" s="1"/>
  <c r="J48" i="155"/>
  <c r="I48" i="155"/>
  <c r="K48" i="155" s="1"/>
  <c r="L48" i="155" s="1"/>
  <c r="J47" i="155"/>
  <c r="I47" i="155"/>
  <c r="K47" i="155" s="1"/>
  <c r="L47" i="155" s="1"/>
  <c r="J46" i="155"/>
  <c r="I46" i="155"/>
  <c r="K46" i="155" s="1"/>
  <c r="L46" i="155" s="1"/>
  <c r="J45" i="155"/>
  <c r="I45" i="155"/>
  <c r="K45" i="155" s="1"/>
  <c r="L45" i="155" s="1"/>
  <c r="V83" i="155" s="1"/>
  <c r="J44" i="155"/>
  <c r="I44" i="155"/>
  <c r="K44" i="155" s="1"/>
  <c r="L44" i="155" s="1"/>
  <c r="J43" i="155"/>
  <c r="I43" i="155"/>
  <c r="K43" i="155" s="1"/>
  <c r="L43" i="155" s="1"/>
  <c r="J42" i="155"/>
  <c r="I42" i="155"/>
  <c r="K42" i="155" s="1"/>
  <c r="L42" i="155" s="1"/>
  <c r="J41" i="155"/>
  <c r="I41" i="155"/>
  <c r="K41" i="155" s="1"/>
  <c r="L41" i="155" s="1"/>
  <c r="J40" i="155"/>
  <c r="I40" i="155"/>
  <c r="K40" i="155" s="1"/>
  <c r="L40" i="155" s="1"/>
  <c r="J39" i="155"/>
  <c r="I39" i="155"/>
  <c r="K39" i="155" s="1"/>
  <c r="L39" i="155" s="1"/>
  <c r="J38" i="155"/>
  <c r="K38" i="155"/>
  <c r="L38" i="155" s="1"/>
  <c r="V76" i="155" s="1"/>
  <c r="I38" i="155"/>
  <c r="J37" i="155"/>
  <c r="I37" i="155"/>
  <c r="K37" i="155"/>
  <c r="L37" i="155"/>
  <c r="J36" i="155"/>
  <c r="K36" i="155" s="1"/>
  <c r="L36" i="155" s="1"/>
  <c r="I36" i="155"/>
  <c r="J35" i="155"/>
  <c r="I35" i="155"/>
  <c r="K35" i="155"/>
  <c r="L35" i="155"/>
  <c r="J34" i="155"/>
  <c r="K34" i="155" s="1"/>
  <c r="L34" i="155" s="1"/>
  <c r="V72" i="155" s="1"/>
  <c r="I34" i="155"/>
  <c r="J33" i="155"/>
  <c r="I33" i="155"/>
  <c r="K33" i="155"/>
  <c r="L33" i="155"/>
  <c r="J32" i="155"/>
  <c r="K32" i="155" s="1"/>
  <c r="L32" i="155" s="1"/>
  <c r="V70" i="155" s="1"/>
  <c r="I32" i="155"/>
  <c r="J31" i="155"/>
  <c r="I31" i="155"/>
  <c r="K31" i="155"/>
  <c r="L31" i="155"/>
  <c r="J30" i="155"/>
  <c r="K30" i="155" s="1"/>
  <c r="L30" i="155" s="1"/>
  <c r="V68" i="155" s="1"/>
  <c r="I30" i="155"/>
  <c r="J29" i="155"/>
  <c r="I29" i="155"/>
  <c r="K29" i="155"/>
  <c r="L29" i="155"/>
  <c r="J28" i="155"/>
  <c r="K28" i="155" s="1"/>
  <c r="L28" i="155" s="1"/>
  <c r="I28" i="155"/>
  <c r="J27" i="155"/>
  <c r="I27" i="155"/>
  <c r="K27" i="155"/>
  <c r="L27" i="155"/>
  <c r="J26" i="155"/>
  <c r="K26" i="155" s="1"/>
  <c r="L26" i="155" s="1"/>
  <c r="I26" i="155"/>
  <c r="J25" i="155"/>
  <c r="I25" i="155"/>
  <c r="K25" i="155"/>
  <c r="L25" i="155"/>
  <c r="J24" i="155"/>
  <c r="K24" i="155" s="1"/>
  <c r="L24" i="155" s="1"/>
  <c r="I24" i="155"/>
  <c r="J23" i="155"/>
  <c r="I23" i="155"/>
  <c r="K23" i="155"/>
  <c r="L23" i="155"/>
  <c r="J22" i="155"/>
  <c r="K22" i="155" s="1"/>
  <c r="L22" i="155" s="1"/>
  <c r="I22" i="155"/>
  <c r="J21" i="155"/>
  <c r="I21" i="155"/>
  <c r="K21" i="155"/>
  <c r="L21" i="155"/>
  <c r="J20" i="155"/>
  <c r="K20" i="155" s="1"/>
  <c r="L20" i="155" s="1"/>
  <c r="I20" i="155"/>
  <c r="J19" i="155"/>
  <c r="I19" i="155"/>
  <c r="K19" i="155"/>
  <c r="L19" i="155"/>
  <c r="J18" i="155"/>
  <c r="K18" i="155" s="1"/>
  <c r="L18" i="155" s="1"/>
  <c r="I18" i="155"/>
  <c r="J17" i="155"/>
  <c r="I17" i="155"/>
  <c r="K17" i="155"/>
  <c r="L17" i="155"/>
  <c r="J16" i="155"/>
  <c r="I16" i="155"/>
  <c r="K16" i="155" s="1"/>
  <c r="L16" i="155" s="1"/>
  <c r="J15" i="155"/>
  <c r="I15" i="155"/>
  <c r="K15" i="155"/>
  <c r="L15" i="155"/>
  <c r="J14" i="155"/>
  <c r="I14" i="155"/>
  <c r="K14" i="155"/>
  <c r="L14" i="155" s="1"/>
  <c r="J13" i="155"/>
  <c r="I13" i="155"/>
  <c r="K13" i="155"/>
  <c r="L13" i="155"/>
  <c r="J12" i="155"/>
  <c r="I12" i="155"/>
  <c r="K12" i="155"/>
  <c r="L12" i="155" s="1"/>
  <c r="J11" i="155"/>
  <c r="I11" i="155"/>
  <c r="K11" i="155"/>
  <c r="L11" i="155"/>
  <c r="J10" i="155"/>
  <c r="I10" i="155"/>
  <c r="K10" i="155"/>
  <c r="L10" i="155" s="1"/>
  <c r="J9" i="155"/>
  <c r="I9" i="155"/>
  <c r="K9" i="155" s="1"/>
  <c r="L9" i="155" s="1"/>
  <c r="J8" i="155"/>
  <c r="I8" i="155"/>
  <c r="K8" i="155"/>
  <c r="L8" i="155" s="1"/>
  <c r="J7" i="155"/>
  <c r="I7" i="155"/>
  <c r="K7" i="155" s="1"/>
  <c r="L7" i="155" s="1"/>
  <c r="J6" i="155"/>
  <c r="I6" i="155"/>
  <c r="K6" i="155"/>
  <c r="L6" i="155" s="1"/>
  <c r="J5" i="155"/>
  <c r="I5" i="155"/>
  <c r="K5" i="155" s="1"/>
  <c r="L5" i="155" s="1"/>
  <c r="J4" i="155"/>
  <c r="I4" i="155"/>
  <c r="J3" i="155"/>
  <c r="I3" i="155"/>
  <c r="K3" i="155" s="1"/>
  <c r="L3" i="155" s="1"/>
  <c r="J2" i="155"/>
  <c r="I2" i="155"/>
  <c r="J152" i="154"/>
  <c r="I152" i="154"/>
  <c r="K152" i="154"/>
  <c r="L152" i="154" s="1"/>
  <c r="J151" i="154"/>
  <c r="I151" i="154"/>
  <c r="K151" i="154"/>
  <c r="L151" i="154"/>
  <c r="J150" i="154"/>
  <c r="I150" i="154"/>
  <c r="K150" i="154"/>
  <c r="L150" i="154" s="1"/>
  <c r="V103" i="154" s="1"/>
  <c r="J149" i="154"/>
  <c r="I149" i="154"/>
  <c r="J148" i="154"/>
  <c r="I148" i="154"/>
  <c r="K148" i="154"/>
  <c r="L148" i="154" s="1"/>
  <c r="J147" i="154"/>
  <c r="I147" i="154"/>
  <c r="K147" i="154" s="1"/>
  <c r="L147" i="154" s="1"/>
  <c r="J146" i="154"/>
  <c r="I146" i="154"/>
  <c r="K146" i="154"/>
  <c r="L146" i="154" s="1"/>
  <c r="J145" i="154"/>
  <c r="I145" i="154"/>
  <c r="K145" i="154" s="1"/>
  <c r="L145" i="154" s="1"/>
  <c r="J144" i="154"/>
  <c r="I144" i="154"/>
  <c r="J143" i="154"/>
  <c r="K143" i="154" s="1"/>
  <c r="I143" i="154"/>
  <c r="J142" i="154"/>
  <c r="I142" i="154"/>
  <c r="K142" i="154" s="1"/>
  <c r="L142" i="154" s="1"/>
  <c r="J141" i="154"/>
  <c r="I141" i="154"/>
  <c r="K141" i="154"/>
  <c r="L141" i="154" s="1"/>
  <c r="J140" i="154"/>
  <c r="I140" i="154"/>
  <c r="J139" i="154"/>
  <c r="I139" i="154"/>
  <c r="K139" i="154" s="1"/>
  <c r="L139" i="154" s="1"/>
  <c r="J138" i="154"/>
  <c r="I138" i="154"/>
  <c r="J137" i="154"/>
  <c r="I137" i="154"/>
  <c r="K137" i="154" s="1"/>
  <c r="L137" i="154" s="1"/>
  <c r="J136" i="154"/>
  <c r="I136" i="154"/>
  <c r="K136" i="154" s="1"/>
  <c r="L136" i="154" s="1"/>
  <c r="J135" i="154"/>
  <c r="K135" i="154" s="1"/>
  <c r="L135" i="154" s="1"/>
  <c r="I135" i="154"/>
  <c r="J134" i="154"/>
  <c r="I134" i="154"/>
  <c r="J133" i="154"/>
  <c r="I133" i="154"/>
  <c r="K133" i="154"/>
  <c r="L133" i="154" s="1"/>
  <c r="J132" i="154"/>
  <c r="I132" i="154"/>
  <c r="J131" i="154"/>
  <c r="I131" i="154"/>
  <c r="K131" i="154"/>
  <c r="L131" i="154" s="1"/>
  <c r="J130" i="154"/>
  <c r="I130" i="154"/>
  <c r="K130" i="154" s="1"/>
  <c r="L130" i="154" s="1"/>
  <c r="J129" i="154"/>
  <c r="I129" i="154"/>
  <c r="J128" i="154"/>
  <c r="I128" i="154"/>
  <c r="J127" i="154"/>
  <c r="I127" i="154"/>
  <c r="J126" i="154"/>
  <c r="I126" i="154"/>
  <c r="K126" i="154"/>
  <c r="L126" i="154"/>
  <c r="J125" i="154"/>
  <c r="I125" i="154"/>
  <c r="J124" i="154"/>
  <c r="K124" i="154" s="1"/>
  <c r="L124" i="154" s="1"/>
  <c r="I124" i="154"/>
  <c r="J123" i="154"/>
  <c r="I123" i="154"/>
  <c r="J122" i="154"/>
  <c r="I122" i="154"/>
  <c r="K122" i="154"/>
  <c r="L122" i="154" s="1"/>
  <c r="J121" i="154"/>
  <c r="I121" i="154"/>
  <c r="J120" i="154"/>
  <c r="I120" i="154"/>
  <c r="K120" i="154"/>
  <c r="L120" i="154" s="1"/>
  <c r="J119" i="154"/>
  <c r="I119" i="154"/>
  <c r="K119" i="154" s="1"/>
  <c r="L119" i="154" s="1"/>
  <c r="J118" i="154"/>
  <c r="I118" i="154"/>
  <c r="K118" i="154"/>
  <c r="L118" i="154" s="1"/>
  <c r="J117" i="154"/>
  <c r="K117" i="154" s="1"/>
  <c r="L117" i="154" s="1"/>
  <c r="I117" i="154"/>
  <c r="J116" i="154"/>
  <c r="I116" i="154"/>
  <c r="J115" i="154"/>
  <c r="I115" i="154"/>
  <c r="K115" i="154"/>
  <c r="L115" i="154" s="1"/>
  <c r="J114" i="154"/>
  <c r="I114" i="154"/>
  <c r="J113" i="154"/>
  <c r="I113" i="154"/>
  <c r="J112" i="154"/>
  <c r="I112" i="154"/>
  <c r="K112" i="154"/>
  <c r="L112" i="154" s="1"/>
  <c r="J111" i="154"/>
  <c r="I111" i="154"/>
  <c r="J110" i="154"/>
  <c r="I110" i="154"/>
  <c r="J109" i="154"/>
  <c r="I109" i="154"/>
  <c r="K109" i="154"/>
  <c r="L109" i="154" s="1"/>
  <c r="J108" i="154"/>
  <c r="I108" i="154"/>
  <c r="K108" i="154"/>
  <c r="L108" i="154"/>
  <c r="J107" i="154"/>
  <c r="I107" i="154"/>
  <c r="K107" i="154" s="1"/>
  <c r="L107" i="154" s="1"/>
  <c r="J106" i="154"/>
  <c r="K106" i="154" s="1"/>
  <c r="L106" i="154" s="1"/>
  <c r="I106" i="154"/>
  <c r="J105" i="154"/>
  <c r="I105" i="154"/>
  <c r="K105" i="154" s="1"/>
  <c r="L105" i="154" s="1"/>
  <c r="J104" i="154"/>
  <c r="I104" i="154"/>
  <c r="J103" i="154"/>
  <c r="I103" i="154"/>
  <c r="K103" i="154" s="1"/>
  <c r="L103" i="154" s="1"/>
  <c r="J102" i="154"/>
  <c r="I102" i="154"/>
  <c r="K102" i="154"/>
  <c r="L102" i="154" s="1"/>
  <c r="J101" i="154"/>
  <c r="I101" i="154"/>
  <c r="K101" i="154" s="1"/>
  <c r="L101" i="154" s="1"/>
  <c r="J100" i="154"/>
  <c r="I100" i="154"/>
  <c r="K100" i="154"/>
  <c r="L100" i="154" s="1"/>
  <c r="J99" i="154"/>
  <c r="I99" i="154"/>
  <c r="K99" i="154" s="1"/>
  <c r="L99" i="154" s="1"/>
  <c r="J98" i="154"/>
  <c r="K98" i="154" s="1"/>
  <c r="L98" i="154" s="1"/>
  <c r="I98" i="154"/>
  <c r="J97" i="154"/>
  <c r="I97" i="154"/>
  <c r="J96" i="154"/>
  <c r="I96" i="154"/>
  <c r="J95" i="154"/>
  <c r="K95" i="154" s="1"/>
  <c r="L95" i="154" s="1"/>
  <c r="I95" i="154"/>
  <c r="J94" i="154"/>
  <c r="I94" i="154"/>
  <c r="J93" i="154"/>
  <c r="I93" i="154"/>
  <c r="K93" i="154"/>
  <c r="L93" i="154" s="1"/>
  <c r="J92" i="154"/>
  <c r="I92" i="154"/>
  <c r="J91" i="154"/>
  <c r="I91" i="154"/>
  <c r="J90" i="154"/>
  <c r="I90" i="154"/>
  <c r="K90" i="154"/>
  <c r="L90" i="154" s="1"/>
  <c r="J89" i="154"/>
  <c r="I89" i="154"/>
  <c r="J88" i="154"/>
  <c r="I88" i="154"/>
  <c r="J87" i="154"/>
  <c r="I87" i="154"/>
  <c r="K87" i="154"/>
  <c r="L87" i="154" s="1"/>
  <c r="J86" i="154"/>
  <c r="I86" i="154"/>
  <c r="J85" i="154"/>
  <c r="I85" i="154"/>
  <c r="J84" i="154"/>
  <c r="I84" i="154"/>
  <c r="J83" i="154"/>
  <c r="I83" i="154"/>
  <c r="J82" i="154"/>
  <c r="I82" i="154"/>
  <c r="J81" i="154"/>
  <c r="I81" i="154"/>
  <c r="K81" i="154"/>
  <c r="L81" i="154"/>
  <c r="J80" i="154"/>
  <c r="I80" i="154"/>
  <c r="J79" i="154"/>
  <c r="I79" i="154"/>
  <c r="J78" i="154"/>
  <c r="I78" i="154"/>
  <c r="K78" i="154"/>
  <c r="L78" i="154"/>
  <c r="J77" i="154"/>
  <c r="I77" i="154"/>
  <c r="K77" i="154"/>
  <c r="L77" i="154"/>
  <c r="J76" i="154"/>
  <c r="I76" i="154"/>
  <c r="J75" i="154"/>
  <c r="I75" i="154"/>
  <c r="K75" i="154" s="1"/>
  <c r="L75" i="154" s="1"/>
  <c r="J74" i="154"/>
  <c r="I74" i="154"/>
  <c r="K74" i="154"/>
  <c r="L74" i="154" s="1"/>
  <c r="J73" i="154"/>
  <c r="I73" i="154"/>
  <c r="K73" i="154" s="1"/>
  <c r="L73" i="154" s="1"/>
  <c r="J72" i="154"/>
  <c r="I72" i="154"/>
  <c r="J71" i="154"/>
  <c r="K71" i="154" s="1"/>
  <c r="L71" i="154" s="1"/>
  <c r="I71" i="154"/>
  <c r="J70" i="154"/>
  <c r="I70" i="154"/>
  <c r="J69" i="154"/>
  <c r="I69" i="154"/>
  <c r="J68" i="154"/>
  <c r="K68" i="154" s="1"/>
  <c r="L68" i="154" s="1"/>
  <c r="I68" i="154"/>
  <c r="J67" i="154"/>
  <c r="I67" i="154"/>
  <c r="K67" i="154"/>
  <c r="L67" i="154"/>
  <c r="J66" i="154"/>
  <c r="I66" i="154"/>
  <c r="J65" i="154"/>
  <c r="I65" i="154"/>
  <c r="J64" i="154"/>
  <c r="I64" i="154"/>
  <c r="K64" i="154" s="1"/>
  <c r="L64" i="154" s="1"/>
  <c r="J63" i="154"/>
  <c r="I63" i="154"/>
  <c r="K63" i="154" s="1"/>
  <c r="L63" i="154" s="1"/>
  <c r="J62" i="154"/>
  <c r="I62" i="154"/>
  <c r="K62" i="154"/>
  <c r="L62" i="154"/>
  <c r="J61" i="154"/>
  <c r="I61" i="154"/>
  <c r="J60" i="154"/>
  <c r="I60" i="154"/>
  <c r="J59" i="154"/>
  <c r="I59" i="154"/>
  <c r="K59" i="154"/>
  <c r="L59" i="154"/>
  <c r="J58" i="154"/>
  <c r="I58" i="154"/>
  <c r="K58" i="154" s="1"/>
  <c r="L58" i="154" s="1"/>
  <c r="J57" i="154"/>
  <c r="I57" i="154"/>
  <c r="K57" i="154" s="1"/>
  <c r="L57" i="154" s="1"/>
  <c r="J56" i="154"/>
  <c r="I56" i="154"/>
  <c r="K56" i="154"/>
  <c r="L56" i="154"/>
  <c r="J55" i="154"/>
  <c r="I55" i="154"/>
  <c r="J54" i="154"/>
  <c r="I54" i="154"/>
  <c r="K54" i="154"/>
  <c r="L54" i="154"/>
  <c r="J53" i="154"/>
  <c r="I53" i="154"/>
  <c r="K53" i="154"/>
  <c r="L53" i="154"/>
  <c r="J52" i="154"/>
  <c r="I52" i="154"/>
  <c r="J51" i="154"/>
  <c r="I51" i="154"/>
  <c r="K51" i="154"/>
  <c r="L51" i="154"/>
  <c r="J50" i="154"/>
  <c r="I50" i="154"/>
  <c r="K50" i="154" s="1"/>
  <c r="L50" i="154" s="1"/>
  <c r="J49" i="154"/>
  <c r="I49" i="154"/>
  <c r="J48" i="154"/>
  <c r="I48" i="154"/>
  <c r="K48" i="154" s="1"/>
  <c r="L48" i="154" s="1"/>
  <c r="J47" i="154"/>
  <c r="I47" i="154"/>
  <c r="K47" i="154"/>
  <c r="L47" i="154"/>
  <c r="J46" i="154"/>
  <c r="I46" i="154"/>
  <c r="K46" i="154" s="1"/>
  <c r="J45" i="154"/>
  <c r="I45" i="154"/>
  <c r="K45" i="154" s="1"/>
  <c r="L45" i="154" s="1"/>
  <c r="J44" i="154"/>
  <c r="I44" i="154"/>
  <c r="K44" i="154"/>
  <c r="L44" i="154"/>
  <c r="J43" i="154"/>
  <c r="I43" i="154"/>
  <c r="K43" i="154" s="1"/>
  <c r="L43" i="154" s="1"/>
  <c r="V81" i="154" s="1"/>
  <c r="J42" i="154"/>
  <c r="I42" i="154"/>
  <c r="K42" i="154"/>
  <c r="L42" i="154"/>
  <c r="J41" i="154"/>
  <c r="I41" i="154"/>
  <c r="K41" i="154" s="1"/>
  <c r="L41" i="154" s="1"/>
  <c r="V79" i="154" s="1"/>
  <c r="J40" i="154"/>
  <c r="I40" i="154"/>
  <c r="J39" i="154"/>
  <c r="I39" i="154"/>
  <c r="K39" i="154"/>
  <c r="L39" i="154"/>
  <c r="J38" i="154"/>
  <c r="I38" i="154"/>
  <c r="K38" i="154" s="1"/>
  <c r="L38" i="154" s="1"/>
  <c r="V76" i="154" s="1"/>
  <c r="J37" i="154"/>
  <c r="I37" i="154"/>
  <c r="J36" i="154"/>
  <c r="I36" i="154"/>
  <c r="K36" i="154"/>
  <c r="L36" i="154"/>
  <c r="V74" i="154" s="1"/>
  <c r="J35" i="154"/>
  <c r="I35" i="154"/>
  <c r="K35" i="154"/>
  <c r="L35" i="154" s="1"/>
  <c r="J34" i="154"/>
  <c r="I34" i="154"/>
  <c r="K34" i="154" s="1"/>
  <c r="L34" i="154" s="1"/>
  <c r="J33" i="154"/>
  <c r="I33" i="154"/>
  <c r="K33" i="154" s="1"/>
  <c r="L33" i="154" s="1"/>
  <c r="J32" i="154"/>
  <c r="I32" i="154"/>
  <c r="K32" i="154"/>
  <c r="L32" i="154" s="1"/>
  <c r="V70" i="154" s="1"/>
  <c r="J31" i="154"/>
  <c r="I31" i="154"/>
  <c r="J30" i="154"/>
  <c r="I30" i="154"/>
  <c r="K30" i="154"/>
  <c r="L30" i="154" s="1"/>
  <c r="J29" i="154"/>
  <c r="I29" i="154"/>
  <c r="K29" i="154" s="1"/>
  <c r="L29" i="154" s="1"/>
  <c r="V67" i="154" s="1"/>
  <c r="J28" i="154"/>
  <c r="I28" i="154"/>
  <c r="J27" i="154"/>
  <c r="I27" i="154"/>
  <c r="K27" i="154"/>
  <c r="L27" i="154"/>
  <c r="V65" i="154" s="1"/>
  <c r="J26" i="154"/>
  <c r="I26" i="154"/>
  <c r="K26" i="154" s="1"/>
  <c r="L26" i="154" s="1"/>
  <c r="J25" i="154"/>
  <c r="I25" i="154"/>
  <c r="J24" i="154"/>
  <c r="I24" i="154"/>
  <c r="J23" i="154"/>
  <c r="I23" i="154"/>
  <c r="K23" i="154" s="1"/>
  <c r="L23" i="154" s="1"/>
  <c r="J22" i="154"/>
  <c r="I22" i="154"/>
  <c r="J21" i="154"/>
  <c r="I21" i="154"/>
  <c r="J20" i="154"/>
  <c r="I20" i="154"/>
  <c r="K20" i="154" s="1"/>
  <c r="L20" i="154" s="1"/>
  <c r="J19" i="154"/>
  <c r="I19" i="154"/>
  <c r="J18" i="154"/>
  <c r="I18" i="154"/>
  <c r="K18" i="154" s="1"/>
  <c r="J17" i="154"/>
  <c r="I17" i="154"/>
  <c r="K17" i="154" s="1"/>
  <c r="L17" i="154" s="1"/>
  <c r="J16" i="154"/>
  <c r="I16" i="154"/>
  <c r="J15" i="154"/>
  <c r="I15" i="154"/>
  <c r="K15" i="154" s="1"/>
  <c r="L15" i="154" s="1"/>
  <c r="J14" i="154"/>
  <c r="I14" i="154"/>
  <c r="K14" i="154" s="1"/>
  <c r="L14" i="154" s="1"/>
  <c r="J13" i="154"/>
  <c r="I13" i="154"/>
  <c r="K13" i="154" s="1"/>
  <c r="J12" i="154"/>
  <c r="I12" i="154"/>
  <c r="J11" i="154"/>
  <c r="I11" i="154"/>
  <c r="K11" i="154" s="1"/>
  <c r="L11" i="154" s="1"/>
  <c r="J10" i="154"/>
  <c r="I10" i="154"/>
  <c r="J9" i="154"/>
  <c r="I9" i="154"/>
  <c r="J8" i="154"/>
  <c r="I8" i="154"/>
  <c r="K8" i="154" s="1"/>
  <c r="L8" i="154" s="1"/>
  <c r="J7" i="154"/>
  <c r="I7" i="154"/>
  <c r="J6" i="154"/>
  <c r="I6" i="154"/>
  <c r="J5" i="154"/>
  <c r="I5" i="154"/>
  <c r="K5" i="154" s="1"/>
  <c r="L5" i="154" s="1"/>
  <c r="J4" i="154"/>
  <c r="I4" i="154"/>
  <c r="K4" i="154" s="1"/>
  <c r="L4" i="154" s="1"/>
  <c r="J3" i="154"/>
  <c r="I3" i="154"/>
  <c r="J2" i="154"/>
  <c r="I2" i="154"/>
  <c r="J152" i="153"/>
  <c r="I152" i="153"/>
  <c r="K152" i="153"/>
  <c r="L152" i="153"/>
  <c r="J151" i="153"/>
  <c r="I151" i="153"/>
  <c r="K151" i="153" s="1"/>
  <c r="L151" i="153" s="1"/>
  <c r="V104" i="153" s="1"/>
  <c r="J150" i="153"/>
  <c r="I150" i="153"/>
  <c r="J149" i="153"/>
  <c r="I149" i="153"/>
  <c r="K149" i="153" s="1"/>
  <c r="J148" i="153"/>
  <c r="I148" i="153"/>
  <c r="K148" i="153" s="1"/>
  <c r="L148" i="153" s="1"/>
  <c r="J147" i="153"/>
  <c r="I147" i="153"/>
  <c r="K147" i="153"/>
  <c r="L147" i="153"/>
  <c r="J146" i="153"/>
  <c r="I146" i="153"/>
  <c r="J145" i="153"/>
  <c r="I145" i="153"/>
  <c r="K145" i="153" s="1"/>
  <c r="L145" i="153" s="1"/>
  <c r="J144" i="153"/>
  <c r="I144" i="153"/>
  <c r="K144" i="153" s="1"/>
  <c r="L144" i="153" s="1"/>
  <c r="V97" i="153" s="1"/>
  <c r="J143" i="153"/>
  <c r="I143" i="153"/>
  <c r="K143" i="153" s="1"/>
  <c r="L143" i="153" s="1"/>
  <c r="J142" i="153"/>
  <c r="I142" i="153"/>
  <c r="K142" i="153"/>
  <c r="L142" i="153"/>
  <c r="J141" i="153"/>
  <c r="I141" i="153"/>
  <c r="K141" i="153" s="1"/>
  <c r="L141" i="153" s="1"/>
  <c r="V94" i="153" s="1"/>
  <c r="J140" i="153"/>
  <c r="I140" i="153"/>
  <c r="K140" i="153"/>
  <c r="L140" i="153"/>
  <c r="J139" i="153"/>
  <c r="I139" i="153"/>
  <c r="K139" i="153" s="1"/>
  <c r="L139" i="153" s="1"/>
  <c r="J138" i="153"/>
  <c r="I138" i="153"/>
  <c r="J137" i="153"/>
  <c r="I137" i="153"/>
  <c r="J136" i="153"/>
  <c r="I136" i="153"/>
  <c r="K136" i="153" s="1"/>
  <c r="L136" i="153" s="1"/>
  <c r="V89" i="153" s="1"/>
  <c r="J135" i="153"/>
  <c r="I135" i="153"/>
  <c r="K135" i="153"/>
  <c r="L135" i="153"/>
  <c r="V88" i="153" s="1"/>
  <c r="J134" i="153"/>
  <c r="I134" i="153"/>
  <c r="K134" i="153" s="1"/>
  <c r="L134" i="153" s="1"/>
  <c r="J133" i="153"/>
  <c r="I133" i="153"/>
  <c r="K133" i="153" s="1"/>
  <c r="L133" i="153" s="1"/>
  <c r="J132" i="153"/>
  <c r="I132" i="153"/>
  <c r="K132" i="153" s="1"/>
  <c r="L132" i="153" s="1"/>
  <c r="J131" i="153"/>
  <c r="I131" i="153"/>
  <c r="K131" i="153" s="1"/>
  <c r="L131" i="153" s="1"/>
  <c r="V84" i="153" s="1"/>
  <c r="J130" i="153"/>
  <c r="I130" i="153"/>
  <c r="K130" i="153" s="1"/>
  <c r="L130" i="153" s="1"/>
  <c r="J129" i="153"/>
  <c r="I129" i="153"/>
  <c r="K129" i="153"/>
  <c r="L129" i="153" s="1"/>
  <c r="J128" i="153"/>
  <c r="I128" i="153"/>
  <c r="J127" i="153"/>
  <c r="I127" i="153"/>
  <c r="K127" i="153" s="1"/>
  <c r="L127" i="153" s="1"/>
  <c r="J126" i="153"/>
  <c r="I126" i="153"/>
  <c r="J125" i="153"/>
  <c r="I125" i="153"/>
  <c r="J124" i="153"/>
  <c r="K124" i="153" s="1"/>
  <c r="L124" i="153" s="1"/>
  <c r="I124" i="153"/>
  <c r="J123" i="153"/>
  <c r="I123" i="153"/>
  <c r="K123" i="153" s="1"/>
  <c r="L123" i="153" s="1"/>
  <c r="J122" i="153"/>
  <c r="I122" i="153"/>
  <c r="K122" i="153" s="1"/>
  <c r="L122" i="153" s="1"/>
  <c r="J121" i="153"/>
  <c r="I121" i="153"/>
  <c r="K121" i="153"/>
  <c r="L121" i="153" s="1"/>
  <c r="J120" i="153"/>
  <c r="I120" i="153"/>
  <c r="K120" i="153" s="1"/>
  <c r="L120" i="153" s="1"/>
  <c r="J119" i="153"/>
  <c r="I119" i="153"/>
  <c r="J118" i="153"/>
  <c r="I118" i="153"/>
  <c r="K118" i="153" s="1"/>
  <c r="L118" i="153" s="1"/>
  <c r="J117" i="153"/>
  <c r="I117" i="153"/>
  <c r="K117" i="153"/>
  <c r="L117" i="153"/>
  <c r="J116" i="153"/>
  <c r="I116" i="153"/>
  <c r="K116" i="153"/>
  <c r="L116" i="153" s="1"/>
  <c r="J115" i="153"/>
  <c r="I115" i="153"/>
  <c r="K115" i="153"/>
  <c r="L115" i="153"/>
  <c r="J114" i="153"/>
  <c r="I114" i="153"/>
  <c r="K113" i="153"/>
  <c r="L113" i="153" s="1"/>
  <c r="J113" i="153"/>
  <c r="I113" i="153"/>
  <c r="J112" i="153"/>
  <c r="I112" i="153"/>
  <c r="J111" i="153"/>
  <c r="I111" i="153"/>
  <c r="K111" i="153"/>
  <c r="L111" i="153" s="1"/>
  <c r="J110" i="153"/>
  <c r="I110" i="153"/>
  <c r="K110" i="153"/>
  <c r="L110" i="153"/>
  <c r="J109" i="153"/>
  <c r="I109" i="153"/>
  <c r="K109" i="153"/>
  <c r="L109" i="153" s="1"/>
  <c r="J108" i="153"/>
  <c r="I108" i="153"/>
  <c r="J107" i="153"/>
  <c r="I107" i="153"/>
  <c r="K107" i="153" s="1"/>
  <c r="L107" i="153" s="1"/>
  <c r="J106" i="153"/>
  <c r="I106" i="153"/>
  <c r="J105" i="153"/>
  <c r="I105" i="153"/>
  <c r="K105" i="153"/>
  <c r="L105" i="153"/>
  <c r="J104" i="153"/>
  <c r="I104" i="153"/>
  <c r="K104" i="153" s="1"/>
  <c r="L104" i="153" s="1"/>
  <c r="J103" i="153"/>
  <c r="I103" i="153"/>
  <c r="K103" i="153"/>
  <c r="L103" i="153"/>
  <c r="J102" i="153"/>
  <c r="I102" i="153"/>
  <c r="J101" i="153"/>
  <c r="K101" i="153" s="1"/>
  <c r="L101" i="153" s="1"/>
  <c r="I101" i="153"/>
  <c r="J100" i="153"/>
  <c r="K100" i="153" s="1"/>
  <c r="L100" i="153" s="1"/>
  <c r="I100" i="153"/>
  <c r="J99" i="153"/>
  <c r="I99" i="153"/>
  <c r="K99" i="153" s="1"/>
  <c r="L99" i="153" s="1"/>
  <c r="J98" i="153"/>
  <c r="I98" i="153"/>
  <c r="K98" i="153"/>
  <c r="L98" i="153" s="1"/>
  <c r="J97" i="153"/>
  <c r="I97" i="153"/>
  <c r="J96" i="153"/>
  <c r="I96" i="153"/>
  <c r="K96" i="153" s="1"/>
  <c r="L96" i="153" s="1"/>
  <c r="J95" i="153"/>
  <c r="I95" i="153"/>
  <c r="J94" i="153"/>
  <c r="K94" i="153" s="1"/>
  <c r="L94" i="153" s="1"/>
  <c r="I94" i="153"/>
  <c r="J93" i="153"/>
  <c r="I93" i="153"/>
  <c r="K93" i="153" s="1"/>
  <c r="L93" i="153" s="1"/>
  <c r="J92" i="153"/>
  <c r="I92" i="153"/>
  <c r="K92" i="153"/>
  <c r="L92" i="153" s="1"/>
  <c r="J91" i="153"/>
  <c r="I91" i="153"/>
  <c r="K91" i="153" s="1"/>
  <c r="J90" i="153"/>
  <c r="I90" i="153"/>
  <c r="J89" i="153"/>
  <c r="I89" i="153"/>
  <c r="J88" i="153"/>
  <c r="I88" i="153"/>
  <c r="V87" i="153"/>
  <c r="J87" i="153"/>
  <c r="I87" i="153"/>
  <c r="J86" i="153"/>
  <c r="K86" i="153" s="1"/>
  <c r="L86" i="153" s="1"/>
  <c r="I86" i="153"/>
  <c r="J85" i="153"/>
  <c r="K85" i="153" s="1"/>
  <c r="L85" i="153" s="1"/>
  <c r="I85" i="153"/>
  <c r="J84" i="153"/>
  <c r="I84" i="153"/>
  <c r="K84" i="153" s="1"/>
  <c r="L84" i="153" s="1"/>
  <c r="J83" i="153"/>
  <c r="I83" i="153"/>
  <c r="K83" i="153"/>
  <c r="L83" i="153" s="1"/>
  <c r="J82" i="153"/>
  <c r="I82" i="153"/>
  <c r="J81" i="153"/>
  <c r="I81" i="153"/>
  <c r="K81" i="153"/>
  <c r="L81" i="153" s="1"/>
  <c r="J80" i="153"/>
  <c r="K80" i="153" s="1"/>
  <c r="L80" i="153" s="1"/>
  <c r="I80" i="153"/>
  <c r="J79" i="153"/>
  <c r="I79" i="153"/>
  <c r="K79" i="153" s="1"/>
  <c r="L79" i="153" s="1"/>
  <c r="J78" i="153"/>
  <c r="I78" i="153"/>
  <c r="J77" i="153"/>
  <c r="I77" i="153"/>
  <c r="K77" i="153" s="1"/>
  <c r="L77" i="153" s="1"/>
  <c r="J76" i="153"/>
  <c r="I76" i="153"/>
  <c r="K76" i="153" s="1"/>
  <c r="L76" i="153" s="1"/>
  <c r="J75" i="153"/>
  <c r="I75" i="153"/>
  <c r="J74" i="153"/>
  <c r="I74" i="153"/>
  <c r="J73" i="153"/>
  <c r="I73" i="153"/>
  <c r="J72" i="153"/>
  <c r="I72" i="153"/>
  <c r="K72" i="153" s="1"/>
  <c r="L72" i="153" s="1"/>
  <c r="J71" i="153"/>
  <c r="I71" i="153"/>
  <c r="K71" i="153" s="1"/>
  <c r="L71" i="153" s="1"/>
  <c r="J70" i="153"/>
  <c r="I70" i="153"/>
  <c r="K70" i="153"/>
  <c r="L70" i="153"/>
  <c r="J69" i="153"/>
  <c r="I69" i="153"/>
  <c r="K69" i="153"/>
  <c r="L69" i="153" s="1"/>
  <c r="J68" i="153"/>
  <c r="K68" i="153"/>
  <c r="L68" i="153" s="1"/>
  <c r="I68" i="153"/>
  <c r="J67" i="153"/>
  <c r="K67" i="153" s="1"/>
  <c r="L67" i="153" s="1"/>
  <c r="I67" i="153"/>
  <c r="J66" i="153"/>
  <c r="I66" i="153"/>
  <c r="J65" i="153"/>
  <c r="I65" i="153"/>
  <c r="K65" i="153"/>
  <c r="L65" i="153" s="1"/>
  <c r="J64" i="153"/>
  <c r="I64" i="153"/>
  <c r="K64" i="153" s="1"/>
  <c r="L64" i="153" s="1"/>
  <c r="J63" i="153"/>
  <c r="K63" i="153" s="1"/>
  <c r="L63" i="153" s="1"/>
  <c r="I63" i="153"/>
  <c r="J62" i="153"/>
  <c r="I62" i="153"/>
  <c r="K62" i="153" s="1"/>
  <c r="L62" i="153"/>
  <c r="J61" i="153"/>
  <c r="I61" i="153"/>
  <c r="J60" i="153"/>
  <c r="I60" i="153"/>
  <c r="J59" i="153"/>
  <c r="I59" i="153"/>
  <c r="J58" i="153"/>
  <c r="I58" i="153"/>
  <c r="J57" i="153"/>
  <c r="I57" i="153"/>
  <c r="K57" i="153" s="1"/>
  <c r="J56" i="153"/>
  <c r="I56" i="153"/>
  <c r="J55" i="153"/>
  <c r="K55" i="153" s="1"/>
  <c r="I55" i="153"/>
  <c r="J54" i="153"/>
  <c r="I54" i="153"/>
  <c r="J53" i="153"/>
  <c r="I53" i="153"/>
  <c r="J52" i="153"/>
  <c r="I52" i="153"/>
  <c r="J51" i="153"/>
  <c r="I51" i="153"/>
  <c r="J50" i="153"/>
  <c r="I50" i="153"/>
  <c r="K50" i="153" s="1"/>
  <c r="L50" i="153" s="1"/>
  <c r="J49" i="153"/>
  <c r="I49" i="153"/>
  <c r="K49" i="153" s="1"/>
  <c r="L49" i="153" s="1"/>
  <c r="J48" i="153"/>
  <c r="I48" i="153"/>
  <c r="J47" i="153"/>
  <c r="I47" i="153"/>
  <c r="J46" i="153"/>
  <c r="I46" i="153"/>
  <c r="J45" i="153"/>
  <c r="I45" i="153"/>
  <c r="K45" i="153" s="1"/>
  <c r="L45" i="153" s="1"/>
  <c r="J44" i="153"/>
  <c r="I44" i="153"/>
  <c r="J43" i="153"/>
  <c r="I43" i="153"/>
  <c r="J42" i="153"/>
  <c r="K42" i="153" s="1"/>
  <c r="L42" i="153" s="1"/>
  <c r="I42" i="153"/>
  <c r="J41" i="153"/>
  <c r="I41" i="153"/>
  <c r="J40" i="153"/>
  <c r="I40" i="153"/>
  <c r="J39" i="153"/>
  <c r="K39" i="153" s="1"/>
  <c r="L39" i="153" s="1"/>
  <c r="V77" i="153" s="1"/>
  <c r="I39" i="153"/>
  <c r="J38" i="153"/>
  <c r="I38" i="153"/>
  <c r="K38" i="153" s="1"/>
  <c r="L38" i="153" s="1"/>
  <c r="J37" i="153"/>
  <c r="I37" i="153"/>
  <c r="K37" i="153" s="1"/>
  <c r="L37" i="153" s="1"/>
  <c r="V75" i="153" s="1"/>
  <c r="J36" i="153"/>
  <c r="I36" i="153"/>
  <c r="K36" i="153" s="1"/>
  <c r="L36" i="153" s="1"/>
  <c r="V74" i="153" s="1"/>
  <c r="J35" i="153"/>
  <c r="I35" i="153"/>
  <c r="J34" i="153"/>
  <c r="I34" i="153"/>
  <c r="K34" i="153" s="1"/>
  <c r="L34" i="153" s="1"/>
  <c r="J33" i="153"/>
  <c r="I33" i="153"/>
  <c r="J32" i="153"/>
  <c r="I32" i="153"/>
  <c r="K32" i="153" s="1"/>
  <c r="L32" i="153" s="1"/>
  <c r="V70" i="153" s="1"/>
  <c r="J31" i="153"/>
  <c r="K31" i="153"/>
  <c r="L31" i="153"/>
  <c r="I31" i="153"/>
  <c r="J30" i="153"/>
  <c r="I30" i="153"/>
  <c r="K30" i="153" s="1"/>
  <c r="L30" i="153" s="1"/>
  <c r="V68" i="153" s="1"/>
  <c r="J29" i="153"/>
  <c r="I29" i="153"/>
  <c r="K29" i="153" s="1"/>
  <c r="L29" i="153"/>
  <c r="J28" i="153"/>
  <c r="I28" i="153"/>
  <c r="J27" i="153"/>
  <c r="I27" i="153"/>
  <c r="J26" i="153"/>
  <c r="I26" i="153"/>
  <c r="J25" i="153"/>
  <c r="K25" i="153"/>
  <c r="L25" i="153" s="1"/>
  <c r="I25" i="153"/>
  <c r="J24" i="153"/>
  <c r="I24" i="153"/>
  <c r="K24" i="153"/>
  <c r="L24" i="153"/>
  <c r="J23" i="153"/>
  <c r="I23" i="153"/>
  <c r="J22" i="153"/>
  <c r="I22" i="153"/>
  <c r="J21" i="153"/>
  <c r="I21" i="153"/>
  <c r="K21" i="153"/>
  <c r="L21" i="153"/>
  <c r="J20" i="153"/>
  <c r="I20" i="153"/>
  <c r="K20" i="153" s="1"/>
  <c r="L20" i="153" s="1"/>
  <c r="J19" i="153"/>
  <c r="I19" i="153"/>
  <c r="K19" i="153" s="1"/>
  <c r="L19" i="153" s="1"/>
  <c r="J18" i="153"/>
  <c r="K18" i="153" s="1"/>
  <c r="L18" i="153" s="1"/>
  <c r="I18" i="153"/>
  <c r="J17" i="153"/>
  <c r="I17" i="153"/>
  <c r="J16" i="153"/>
  <c r="I16" i="153"/>
  <c r="K16" i="153"/>
  <c r="L16" i="153" s="1"/>
  <c r="J15" i="153"/>
  <c r="I15" i="153"/>
  <c r="J14" i="153"/>
  <c r="I14" i="153"/>
  <c r="K14" i="153" s="1"/>
  <c r="L14" i="153" s="1"/>
  <c r="J13" i="153"/>
  <c r="I13" i="153"/>
  <c r="K13" i="153" s="1"/>
  <c r="L13" i="153" s="1"/>
  <c r="J12" i="153"/>
  <c r="I12" i="153"/>
  <c r="J11" i="153"/>
  <c r="I11" i="153"/>
  <c r="J10" i="153"/>
  <c r="I10" i="153"/>
  <c r="K10" i="153"/>
  <c r="L10" i="153" s="1"/>
  <c r="J9" i="153"/>
  <c r="I9" i="153"/>
  <c r="J8" i="153"/>
  <c r="I8" i="153"/>
  <c r="K8" i="153" s="1"/>
  <c r="L8" i="153" s="1"/>
  <c r="J7" i="153"/>
  <c r="K7" i="153" s="1"/>
  <c r="L7" i="153" s="1"/>
  <c r="I7" i="153"/>
  <c r="J6" i="153"/>
  <c r="I6" i="153"/>
  <c r="K6" i="153"/>
  <c r="L6" i="153"/>
  <c r="J5" i="153"/>
  <c r="I5" i="153"/>
  <c r="K5" i="153"/>
  <c r="L5" i="153" s="1"/>
  <c r="J4" i="153"/>
  <c r="I4" i="153"/>
  <c r="J3" i="153"/>
  <c r="I3" i="153"/>
  <c r="K3" i="153" s="1"/>
  <c r="L3" i="153" s="1"/>
  <c r="J2" i="153"/>
  <c r="I2" i="153"/>
  <c r="K96" i="155"/>
  <c r="L96" i="155" s="1"/>
  <c r="K117" i="155"/>
  <c r="L117" i="155" s="1"/>
  <c r="K106" i="155"/>
  <c r="L106" i="155"/>
  <c r="K109" i="155"/>
  <c r="L109" i="155" s="1"/>
  <c r="K112" i="155"/>
  <c r="L112" i="155"/>
  <c r="K115" i="155"/>
  <c r="L115" i="155"/>
  <c r="K68" i="155"/>
  <c r="L68" i="155"/>
  <c r="K99" i="155"/>
  <c r="L99" i="155" s="1"/>
  <c r="K118" i="155"/>
  <c r="L118" i="155"/>
  <c r="K69" i="155"/>
  <c r="L69" i="155" s="1"/>
  <c r="K72" i="155"/>
  <c r="L72" i="155" s="1"/>
  <c r="K104" i="155"/>
  <c r="L104" i="155" s="1"/>
  <c r="K121" i="155"/>
  <c r="L121" i="155" s="1"/>
  <c r="K124" i="155"/>
  <c r="L124" i="155"/>
  <c r="K127" i="155"/>
  <c r="L127" i="155"/>
  <c r="K130" i="155"/>
  <c r="L130" i="155" s="1"/>
  <c r="K133" i="155"/>
  <c r="L133" i="155"/>
  <c r="V86" i="155" s="1"/>
  <c r="K2" i="155"/>
  <c r="L2" i="155"/>
  <c r="K62" i="155"/>
  <c r="L62" i="155" s="1"/>
  <c r="K84" i="155"/>
  <c r="L84" i="155"/>
  <c r="K105" i="155"/>
  <c r="L105" i="155"/>
  <c r="K108" i="155"/>
  <c r="L108" i="155"/>
  <c r="K111" i="155"/>
  <c r="L111" i="155" s="1"/>
  <c r="K114" i="155"/>
  <c r="L114" i="155"/>
  <c r="K122" i="155"/>
  <c r="L122" i="155"/>
  <c r="K125" i="155"/>
  <c r="L125" i="155" s="1"/>
  <c r="K128" i="155"/>
  <c r="L128" i="155" s="1"/>
  <c r="K131" i="155"/>
  <c r="L131" i="155"/>
  <c r="V84" i="155"/>
  <c r="K134" i="155"/>
  <c r="L134" i="155"/>
  <c r="V87" i="155" s="1"/>
  <c r="V66" i="156"/>
  <c r="V67" i="156"/>
  <c r="V68" i="156"/>
  <c r="V92" i="156"/>
  <c r="V103" i="156"/>
  <c r="K72" i="156"/>
  <c r="L72" i="156" s="1"/>
  <c r="V77" i="156"/>
  <c r="V95" i="156"/>
  <c r="V98" i="156"/>
  <c r="V84" i="156"/>
  <c r="V93" i="156"/>
  <c r="V101" i="156"/>
  <c r="V104" i="156"/>
  <c r="V88" i="156"/>
  <c r="V78" i="156"/>
  <c r="V96" i="156"/>
  <c r="K32" i="156"/>
  <c r="L32" i="156"/>
  <c r="K35" i="156"/>
  <c r="L35" i="156"/>
  <c r="K38" i="156"/>
  <c r="L38" i="156"/>
  <c r="V86" i="156"/>
  <c r="V100" i="156"/>
  <c r="V102" i="156"/>
  <c r="K90" i="156"/>
  <c r="L90" i="156"/>
  <c r="K66" i="156"/>
  <c r="L66" i="156" s="1"/>
  <c r="K102" i="156"/>
  <c r="L102" i="156" s="1"/>
  <c r="K2" i="154"/>
  <c r="L2" i="154"/>
  <c r="K134" i="154"/>
  <c r="L134" i="154" s="1"/>
  <c r="K123" i="154"/>
  <c r="L123" i="154"/>
  <c r="K3" i="154"/>
  <c r="L3" i="154" s="1"/>
  <c r="K69" i="154"/>
  <c r="L69" i="154" s="1"/>
  <c r="K80" i="154"/>
  <c r="L80" i="154" s="1"/>
  <c r="K86" i="154"/>
  <c r="L86" i="154" s="1"/>
  <c r="K92" i="154"/>
  <c r="L92" i="154"/>
  <c r="K104" i="154"/>
  <c r="L104" i="154"/>
  <c r="K110" i="154"/>
  <c r="L110" i="154"/>
  <c r="K121" i="154"/>
  <c r="L121" i="154" s="1"/>
  <c r="K129" i="154"/>
  <c r="L129" i="154"/>
  <c r="K132" i="154"/>
  <c r="L132" i="154" s="1"/>
  <c r="K140" i="154"/>
  <c r="L140" i="154" s="1"/>
  <c r="V93" i="154" s="1"/>
  <c r="K60" i="154"/>
  <c r="L60" i="154" s="1"/>
  <c r="K96" i="154"/>
  <c r="L96" i="154" s="1"/>
  <c r="K113" i="154"/>
  <c r="L113" i="154"/>
  <c r="K116" i="154"/>
  <c r="L116" i="154" s="1"/>
  <c r="K127" i="154"/>
  <c r="L127" i="154"/>
  <c r="K138" i="154"/>
  <c r="L138" i="154" s="1"/>
  <c r="V91" i="154" s="1"/>
  <c r="L143" i="154"/>
  <c r="V96" i="154" s="1"/>
  <c r="K12" i="154"/>
  <c r="L12" i="154" s="1"/>
  <c r="K21" i="154"/>
  <c r="L21" i="154" s="1"/>
  <c r="K70" i="154"/>
  <c r="L70" i="154"/>
  <c r="K6" i="154"/>
  <c r="L6" i="154"/>
  <c r="K9" i="154"/>
  <c r="L9" i="154"/>
  <c r="L18" i="154"/>
  <c r="K24" i="154"/>
  <c r="L24" i="154" s="1"/>
  <c r="K7" i="154"/>
  <c r="L7" i="154"/>
  <c r="K10" i="154"/>
  <c r="L10" i="154" s="1"/>
  <c r="L13" i="154"/>
  <c r="K16" i="154"/>
  <c r="L16" i="154"/>
  <c r="K19" i="154"/>
  <c r="L19" i="154" s="1"/>
  <c r="K22" i="154"/>
  <c r="L22" i="154" s="1"/>
  <c r="K25" i="154"/>
  <c r="L25" i="154"/>
  <c r="K28" i="154"/>
  <c r="L28" i="154" s="1"/>
  <c r="V66" i="154" s="1"/>
  <c r="K31" i="154"/>
  <c r="L31" i="154" s="1"/>
  <c r="V69" i="154" s="1"/>
  <c r="K37" i="154"/>
  <c r="L37" i="154"/>
  <c r="V75" i="154" s="1"/>
  <c r="K40" i="154"/>
  <c r="L40" i="154" s="1"/>
  <c r="V78" i="154" s="1"/>
  <c r="L46" i="154"/>
  <c r="K49" i="154"/>
  <c r="L49" i="154"/>
  <c r="K52" i="154"/>
  <c r="L52" i="154" s="1"/>
  <c r="K55" i="154"/>
  <c r="L55" i="154" s="1"/>
  <c r="K61" i="154"/>
  <c r="L61" i="154"/>
  <c r="K66" i="154"/>
  <c r="L66" i="154"/>
  <c r="K76" i="154"/>
  <c r="L76" i="154" s="1"/>
  <c r="K79" i="154"/>
  <c r="L79" i="154"/>
  <c r="K82" i="154"/>
  <c r="L82" i="154"/>
  <c r="K85" i="154"/>
  <c r="L85" i="154" s="1"/>
  <c r="K88" i="154"/>
  <c r="L88" i="154" s="1"/>
  <c r="K91" i="154"/>
  <c r="L91" i="154"/>
  <c r="K94" i="154"/>
  <c r="L94" i="154" s="1"/>
  <c r="K97" i="154"/>
  <c r="L97" i="154"/>
  <c r="K111" i="154"/>
  <c r="L111" i="154" s="1"/>
  <c r="K114" i="154"/>
  <c r="L114" i="154"/>
  <c r="K125" i="154"/>
  <c r="L125" i="154"/>
  <c r="K128" i="154"/>
  <c r="L128" i="154"/>
  <c r="K144" i="154"/>
  <c r="L144" i="154" s="1"/>
  <c r="V97" i="154" s="1"/>
  <c r="K149" i="154"/>
  <c r="L149" i="154"/>
  <c r="V102" i="154"/>
  <c r="K74" i="153"/>
  <c r="L74" i="153"/>
  <c r="K90" i="153"/>
  <c r="L90" i="153" s="1"/>
  <c r="K112" i="153"/>
  <c r="L112" i="153"/>
  <c r="K9" i="153"/>
  <c r="L9" i="153"/>
  <c r="K12" i="153"/>
  <c r="L12" i="153"/>
  <c r="K17" i="153"/>
  <c r="L17" i="153" s="1"/>
  <c r="K22" i="153"/>
  <c r="L22" i="153"/>
  <c r="K27" i="153"/>
  <c r="L27" i="153"/>
  <c r="V65" i="153" s="1"/>
  <c r="K48" i="153"/>
  <c r="L48" i="153"/>
  <c r="K51" i="153"/>
  <c r="L51" i="153"/>
  <c r="K54" i="153"/>
  <c r="L54" i="153" s="1"/>
  <c r="L57" i="153"/>
  <c r="K60" i="153"/>
  <c r="L60" i="153" s="1"/>
  <c r="K88" i="153"/>
  <c r="L88" i="153" s="1"/>
  <c r="L91" i="153"/>
  <c r="K108" i="153"/>
  <c r="L108" i="153" s="1"/>
  <c r="K125" i="153"/>
  <c r="L125" i="153" s="1"/>
  <c r="L149" i="153"/>
  <c r="V102" i="153" s="1"/>
  <c r="K15" i="153"/>
  <c r="L15" i="153" s="1"/>
  <c r="K28" i="153"/>
  <c r="L28" i="153" s="1"/>
  <c r="V66" i="153" s="1"/>
  <c r="K40" i="153"/>
  <c r="L40" i="153" s="1"/>
  <c r="V78" i="153" s="1"/>
  <c r="K46" i="153"/>
  <c r="L46" i="153" s="1"/>
  <c r="K52" i="153"/>
  <c r="L52" i="153" s="1"/>
  <c r="L55" i="153"/>
  <c r="K58" i="153"/>
  <c r="L58" i="153" s="1"/>
  <c r="K61" i="153"/>
  <c r="L61" i="153" s="1"/>
  <c r="K106" i="153"/>
  <c r="L106" i="153"/>
  <c r="K114" i="153"/>
  <c r="L114" i="153" s="1"/>
  <c r="K126" i="153"/>
  <c r="L126" i="153" s="1"/>
  <c r="K138" i="153"/>
  <c r="L138" i="153"/>
  <c r="V102" i="155"/>
  <c r="V93" i="155"/>
  <c r="V96" i="155"/>
  <c r="V65" i="155"/>
  <c r="V67" i="155"/>
  <c r="V71" i="155"/>
  <c r="V73" i="155"/>
  <c r="V79" i="155"/>
  <c r="V81" i="155"/>
  <c r="V88" i="155"/>
  <c r="V90" i="155"/>
  <c r="V98" i="155"/>
  <c r="V103" i="155"/>
  <c r="V69" i="155"/>
  <c r="V91" i="155"/>
  <c r="V101" i="155"/>
  <c r="V85" i="155"/>
  <c r="V75" i="155"/>
  <c r="V104" i="155"/>
  <c r="V64" i="155"/>
  <c r="V66" i="155"/>
  <c r="V74" i="155"/>
  <c r="V78" i="155"/>
  <c r="V80" i="155"/>
  <c r="V82" i="155"/>
  <c r="V89" i="155"/>
  <c r="V97" i="155"/>
  <c r="V77" i="155"/>
  <c r="K4" i="155"/>
  <c r="L4" i="155"/>
  <c r="V92" i="155"/>
  <c r="V100" i="155"/>
  <c r="K77" i="155"/>
  <c r="L77" i="155" s="1"/>
  <c r="K95" i="155"/>
  <c r="L95" i="155" s="1"/>
  <c r="K71" i="155"/>
  <c r="L71" i="155"/>
  <c r="K89" i="155"/>
  <c r="L89" i="155"/>
  <c r="V68" i="154"/>
  <c r="V72" i="154"/>
  <c r="V80" i="154"/>
  <c r="V82" i="154"/>
  <c r="V85" i="154"/>
  <c r="V95" i="154"/>
  <c r="V88" i="154"/>
  <c r="V98" i="154"/>
  <c r="V86" i="154"/>
  <c r="V94" i="154"/>
  <c r="V99" i="154"/>
  <c r="V101" i="154"/>
  <c r="V71" i="154"/>
  <c r="V77" i="154"/>
  <c r="V64" i="154"/>
  <c r="N2" i="154" s="1"/>
  <c r="M96" i="154" s="1"/>
  <c r="V73" i="154"/>
  <c r="V83" i="154"/>
  <c r="V104" i="154"/>
  <c r="V84" i="154"/>
  <c r="V87" i="154"/>
  <c r="V89" i="154"/>
  <c r="V100" i="154"/>
  <c r="V90" i="154"/>
  <c r="V92" i="154"/>
  <c r="K84" i="154"/>
  <c r="L84" i="154" s="1"/>
  <c r="K72" i="154"/>
  <c r="L72" i="154"/>
  <c r="V69" i="153"/>
  <c r="V98" i="153"/>
  <c r="V101" i="153"/>
  <c r="V67" i="153"/>
  <c r="V85" i="153"/>
  <c r="V92" i="153"/>
  <c r="V100" i="153"/>
  <c r="K2" i="153"/>
  <c r="L2" i="153"/>
  <c r="K11" i="153"/>
  <c r="L11" i="153" s="1"/>
  <c r="K23" i="153"/>
  <c r="L23" i="153" s="1"/>
  <c r="K75" i="153"/>
  <c r="L75" i="153" s="1"/>
  <c r="V91" i="153"/>
  <c r="K78" i="153"/>
  <c r="L78" i="153" s="1"/>
  <c r="V86" i="153"/>
  <c r="V93" i="153"/>
  <c r="V95" i="153"/>
  <c r="V96" i="153"/>
  <c r="K35" i="153"/>
  <c r="L35" i="153"/>
  <c r="V73" i="153" s="1"/>
  <c r="K41" i="153"/>
  <c r="L41" i="153" s="1"/>
  <c r="V79" i="153" s="1"/>
  <c r="K44" i="153"/>
  <c r="L44" i="153"/>
  <c r="K47" i="153"/>
  <c r="L47" i="153"/>
  <c r="K53" i="153"/>
  <c r="L53" i="153" s="1"/>
  <c r="K56" i="153"/>
  <c r="L56" i="153"/>
  <c r="K59" i="153"/>
  <c r="L59" i="153"/>
  <c r="K82" i="153"/>
  <c r="L82" i="153" s="1"/>
  <c r="K119" i="153"/>
  <c r="L119" i="153"/>
  <c r="K128" i="153"/>
  <c r="L128" i="153"/>
  <c r="K137" i="153"/>
  <c r="L137" i="153"/>
  <c r="K146" i="153"/>
  <c r="L146" i="153" s="1"/>
  <c r="V99" i="153" s="1"/>
  <c r="K150" i="153"/>
  <c r="L150" i="153"/>
  <c r="V103" i="153" s="1"/>
  <c r="K66" i="153"/>
  <c r="L66" i="153"/>
  <c r="K102" i="153"/>
  <c r="L102" i="153"/>
  <c r="V70" i="156"/>
  <c r="V76" i="156"/>
  <c r="V73" i="156"/>
  <c r="V90" i="153"/>
  <c r="V76" i="153"/>
  <c r="V82" i="153"/>
  <c r="J152" i="152"/>
  <c r="I152" i="152"/>
  <c r="K152" i="152" s="1"/>
  <c r="L152" i="152" s="1"/>
  <c r="J151" i="152"/>
  <c r="I151" i="152"/>
  <c r="J150" i="152"/>
  <c r="K150" i="152" s="1"/>
  <c r="L150" i="152" s="1"/>
  <c r="I150" i="152"/>
  <c r="J149" i="152"/>
  <c r="I149" i="152"/>
  <c r="K149" i="152"/>
  <c r="L149" i="152" s="1"/>
  <c r="J148" i="152"/>
  <c r="K148" i="152" s="1"/>
  <c r="L148" i="152" s="1"/>
  <c r="I148" i="152"/>
  <c r="J147" i="152"/>
  <c r="I147" i="152"/>
  <c r="K147" i="152"/>
  <c r="L147" i="152" s="1"/>
  <c r="J146" i="152"/>
  <c r="I146" i="152"/>
  <c r="J145" i="152"/>
  <c r="I145" i="152"/>
  <c r="J144" i="152"/>
  <c r="I144" i="152"/>
  <c r="K144" i="152"/>
  <c r="L144" i="152" s="1"/>
  <c r="K143" i="152"/>
  <c r="L143" i="152" s="1"/>
  <c r="J143" i="152"/>
  <c r="I143" i="152"/>
  <c r="J142" i="152"/>
  <c r="L142" i="152"/>
  <c r="I142" i="152"/>
  <c r="K142" i="152" s="1"/>
  <c r="J141" i="152"/>
  <c r="I141" i="152"/>
  <c r="K141" i="152" s="1"/>
  <c r="L141" i="152" s="1"/>
  <c r="J140" i="152"/>
  <c r="I140" i="152"/>
  <c r="J139" i="152"/>
  <c r="I139" i="152"/>
  <c r="J138" i="152"/>
  <c r="K138" i="152" s="1"/>
  <c r="L138" i="152" s="1"/>
  <c r="V91" i="152" s="1"/>
  <c r="I138" i="152"/>
  <c r="J137" i="152"/>
  <c r="I137" i="152"/>
  <c r="K137" i="152" s="1"/>
  <c r="L137" i="152" s="1"/>
  <c r="J136" i="152"/>
  <c r="I136" i="152"/>
  <c r="J135" i="152"/>
  <c r="I135" i="152"/>
  <c r="K135" i="152" s="1"/>
  <c r="L135" i="152" s="1"/>
  <c r="J134" i="152"/>
  <c r="I134" i="152"/>
  <c r="K134" i="152"/>
  <c r="L134" i="152" s="1"/>
  <c r="J133" i="152"/>
  <c r="I133" i="152"/>
  <c r="J132" i="152"/>
  <c r="I132" i="152"/>
  <c r="J131" i="152"/>
  <c r="I131" i="152"/>
  <c r="K131" i="152"/>
  <c r="L131" i="152" s="1"/>
  <c r="J130" i="152"/>
  <c r="I130" i="152"/>
  <c r="J129" i="152"/>
  <c r="I129" i="152"/>
  <c r="K129" i="152" s="1"/>
  <c r="L129" i="152" s="1"/>
  <c r="J128" i="152"/>
  <c r="K128" i="152" s="1"/>
  <c r="L128" i="152" s="1"/>
  <c r="I128" i="152"/>
  <c r="J127" i="152"/>
  <c r="I127" i="152"/>
  <c r="J126" i="152"/>
  <c r="I126" i="152"/>
  <c r="J125" i="152"/>
  <c r="I125" i="152"/>
  <c r="K125" i="152"/>
  <c r="L125" i="152" s="1"/>
  <c r="J124" i="152"/>
  <c r="I124" i="152"/>
  <c r="K124" i="152" s="1"/>
  <c r="L124" i="152" s="1"/>
  <c r="J123" i="152"/>
  <c r="I123" i="152"/>
  <c r="J122" i="152"/>
  <c r="K122" i="152" s="1"/>
  <c r="L122" i="152" s="1"/>
  <c r="I122" i="152"/>
  <c r="J121" i="152"/>
  <c r="I121" i="152"/>
  <c r="J120" i="152"/>
  <c r="I120" i="152"/>
  <c r="K120" i="152"/>
  <c r="L120" i="152" s="1"/>
  <c r="J119" i="152"/>
  <c r="K119" i="152" s="1"/>
  <c r="L119" i="152" s="1"/>
  <c r="I119" i="152"/>
  <c r="J118" i="152"/>
  <c r="I118" i="152"/>
  <c r="K118" i="152" s="1"/>
  <c r="L118" i="152" s="1"/>
  <c r="J117" i="152"/>
  <c r="I117" i="152"/>
  <c r="K117" i="152" s="1"/>
  <c r="L117" i="152" s="1"/>
  <c r="J116" i="152"/>
  <c r="I116" i="152"/>
  <c r="K116" i="152"/>
  <c r="L116" i="152" s="1"/>
  <c r="J115" i="152"/>
  <c r="I115" i="152"/>
  <c r="J114" i="152"/>
  <c r="I114" i="152"/>
  <c r="J113" i="152"/>
  <c r="I113" i="152"/>
  <c r="K113" i="152" s="1"/>
  <c r="L113" i="152" s="1"/>
  <c r="J112" i="152"/>
  <c r="I112" i="152"/>
  <c r="J111" i="152"/>
  <c r="I111" i="152"/>
  <c r="J110" i="152"/>
  <c r="I110" i="152"/>
  <c r="K110" i="152" s="1"/>
  <c r="L110" i="152" s="1"/>
  <c r="J109" i="152"/>
  <c r="I109" i="152"/>
  <c r="J108" i="152"/>
  <c r="K108" i="152" s="1"/>
  <c r="L108" i="152" s="1"/>
  <c r="I108" i="152"/>
  <c r="J107" i="152"/>
  <c r="I107" i="152"/>
  <c r="K107" i="152" s="1"/>
  <c r="L107" i="152" s="1"/>
  <c r="J106" i="152"/>
  <c r="I106" i="152"/>
  <c r="K106" i="152" s="1"/>
  <c r="L106" i="152" s="1"/>
  <c r="J105" i="152"/>
  <c r="I105" i="152"/>
  <c r="J104" i="152"/>
  <c r="K104" i="152" s="1"/>
  <c r="L104" i="152" s="1"/>
  <c r="I104" i="152"/>
  <c r="J103" i="152"/>
  <c r="I103" i="152"/>
  <c r="K103" i="152" s="1"/>
  <c r="L103" i="152" s="1"/>
  <c r="J102" i="152"/>
  <c r="I102" i="152"/>
  <c r="J101" i="152"/>
  <c r="K101" i="152" s="1"/>
  <c r="L101" i="152" s="1"/>
  <c r="I101" i="152"/>
  <c r="J100" i="152"/>
  <c r="I100" i="152"/>
  <c r="J99" i="152"/>
  <c r="K99" i="152" s="1"/>
  <c r="L99" i="152" s="1"/>
  <c r="I99" i="152"/>
  <c r="J98" i="152"/>
  <c r="I98" i="152"/>
  <c r="K98" i="152" s="1"/>
  <c r="L98" i="152" s="1"/>
  <c r="J97" i="152"/>
  <c r="K97" i="152" s="1"/>
  <c r="L97" i="152" s="1"/>
  <c r="I97" i="152"/>
  <c r="J96" i="152"/>
  <c r="I96" i="152"/>
  <c r="J95" i="152"/>
  <c r="L95" i="152"/>
  <c r="I95" i="152"/>
  <c r="K95" i="152" s="1"/>
  <c r="J94" i="152"/>
  <c r="K94" i="152" s="1"/>
  <c r="L94" i="152" s="1"/>
  <c r="I94" i="152"/>
  <c r="J93" i="152"/>
  <c r="L93" i="152"/>
  <c r="I93" i="152"/>
  <c r="K93" i="152" s="1"/>
  <c r="J92" i="152"/>
  <c r="K92" i="152" s="1"/>
  <c r="L92" i="152" s="1"/>
  <c r="I92" i="152"/>
  <c r="J91" i="152"/>
  <c r="I91" i="152"/>
  <c r="K91" i="152"/>
  <c r="L91" i="152" s="1"/>
  <c r="J90" i="152"/>
  <c r="K90" i="152" s="1"/>
  <c r="L90" i="152" s="1"/>
  <c r="I90" i="152"/>
  <c r="J89" i="152"/>
  <c r="I89" i="152"/>
  <c r="J88" i="152"/>
  <c r="I88" i="152"/>
  <c r="J87" i="152"/>
  <c r="I87" i="152"/>
  <c r="J86" i="152"/>
  <c r="K86" i="152" s="1"/>
  <c r="L86" i="152" s="1"/>
  <c r="I86" i="152"/>
  <c r="J85" i="152"/>
  <c r="I85" i="152"/>
  <c r="J84" i="152"/>
  <c r="I84" i="152"/>
  <c r="J83" i="152"/>
  <c r="I83" i="152"/>
  <c r="J82" i="152"/>
  <c r="I82" i="152"/>
  <c r="J81" i="152"/>
  <c r="I81" i="152"/>
  <c r="J80" i="152"/>
  <c r="I80" i="152"/>
  <c r="J79" i="152"/>
  <c r="K79" i="152" s="1"/>
  <c r="L79" i="152" s="1"/>
  <c r="I79" i="152"/>
  <c r="J78" i="152"/>
  <c r="I78" i="152"/>
  <c r="J77" i="152"/>
  <c r="I77" i="152"/>
  <c r="K77" i="152" s="1"/>
  <c r="L77" i="152" s="1"/>
  <c r="J76" i="152"/>
  <c r="I76" i="152"/>
  <c r="K76" i="152"/>
  <c r="L76" i="152" s="1"/>
  <c r="J75" i="152"/>
  <c r="I75" i="152"/>
  <c r="K75" i="152" s="1"/>
  <c r="L75" i="152" s="1"/>
  <c r="K74" i="152"/>
  <c r="L74" i="152" s="1"/>
  <c r="J74" i="152"/>
  <c r="I74" i="152"/>
  <c r="J73" i="152"/>
  <c r="I73" i="152"/>
  <c r="K73" i="152" s="1"/>
  <c r="L73" i="152" s="1"/>
  <c r="J72" i="152"/>
  <c r="I72" i="152"/>
  <c r="J71" i="152"/>
  <c r="K71" i="152" s="1"/>
  <c r="L71" i="152" s="1"/>
  <c r="I71" i="152"/>
  <c r="J70" i="152"/>
  <c r="I70" i="152"/>
  <c r="K70" i="152" s="1"/>
  <c r="L70" i="152" s="1"/>
  <c r="J69" i="152"/>
  <c r="I69" i="152"/>
  <c r="J68" i="152"/>
  <c r="K68" i="152" s="1"/>
  <c r="L68" i="152" s="1"/>
  <c r="I68" i="152"/>
  <c r="J67" i="152"/>
  <c r="I67" i="152"/>
  <c r="K67" i="152" s="1"/>
  <c r="L67" i="152" s="1"/>
  <c r="J66" i="152"/>
  <c r="I66" i="152"/>
  <c r="J65" i="152"/>
  <c r="I65" i="152"/>
  <c r="J64" i="152"/>
  <c r="I64" i="152"/>
  <c r="J63" i="152"/>
  <c r="I63" i="152"/>
  <c r="J62" i="152"/>
  <c r="I62" i="152"/>
  <c r="J61" i="152"/>
  <c r="I61" i="152"/>
  <c r="K61" i="152" s="1"/>
  <c r="L61" i="152" s="1"/>
  <c r="J60" i="152"/>
  <c r="I60" i="152"/>
  <c r="J59" i="152"/>
  <c r="I59" i="152"/>
  <c r="J58" i="152"/>
  <c r="I58" i="152"/>
  <c r="K58" i="152" s="1"/>
  <c r="L58" i="152" s="1"/>
  <c r="J57" i="152"/>
  <c r="I57" i="152"/>
  <c r="J56" i="152"/>
  <c r="K56" i="152" s="1"/>
  <c r="I56" i="152"/>
  <c r="J55" i="152"/>
  <c r="I55" i="152"/>
  <c r="K55" i="152" s="1"/>
  <c r="L55" i="152" s="1"/>
  <c r="J54" i="152"/>
  <c r="I54" i="152"/>
  <c r="J53" i="152"/>
  <c r="K53" i="152" s="1"/>
  <c r="L53" i="152" s="1"/>
  <c r="I53" i="152"/>
  <c r="J52" i="152"/>
  <c r="I52" i="152"/>
  <c r="K52" i="152" s="1"/>
  <c r="L52" i="152" s="1"/>
  <c r="J51" i="152"/>
  <c r="I51" i="152"/>
  <c r="J50" i="152"/>
  <c r="I50" i="152"/>
  <c r="J49" i="152"/>
  <c r="I49" i="152"/>
  <c r="K49" i="152" s="1"/>
  <c r="L49" i="152" s="1"/>
  <c r="J48" i="152"/>
  <c r="I48" i="152"/>
  <c r="J47" i="152"/>
  <c r="K47" i="152" s="1"/>
  <c r="L47" i="152" s="1"/>
  <c r="I47" i="152"/>
  <c r="J46" i="152"/>
  <c r="I46" i="152"/>
  <c r="K46" i="152" s="1"/>
  <c r="L46" i="152" s="1"/>
  <c r="J45" i="152"/>
  <c r="I45" i="152"/>
  <c r="J44" i="152"/>
  <c r="K44" i="152" s="1"/>
  <c r="L44" i="152" s="1"/>
  <c r="V82" i="152" s="1"/>
  <c r="I44" i="152"/>
  <c r="J43" i="152"/>
  <c r="I43" i="152"/>
  <c r="K43" i="152" s="1"/>
  <c r="L43" i="152" s="1"/>
  <c r="J42" i="152"/>
  <c r="I42" i="152"/>
  <c r="J41" i="152"/>
  <c r="I41" i="152"/>
  <c r="J40" i="152"/>
  <c r="I40" i="152"/>
  <c r="K40" i="152" s="1"/>
  <c r="L40" i="152" s="1"/>
  <c r="V78" i="152"/>
  <c r="J39" i="152"/>
  <c r="I39" i="152"/>
  <c r="J38" i="152"/>
  <c r="I38" i="152"/>
  <c r="J37" i="152"/>
  <c r="I37" i="152"/>
  <c r="K37" i="152"/>
  <c r="L37" i="152"/>
  <c r="V75" i="152" s="1"/>
  <c r="J36" i="152"/>
  <c r="I36" i="152"/>
  <c r="J35" i="152"/>
  <c r="I35" i="152"/>
  <c r="J34" i="152"/>
  <c r="I34" i="152"/>
  <c r="K34" i="152"/>
  <c r="L34" i="152" s="1"/>
  <c r="V72" i="152"/>
  <c r="J33" i="152"/>
  <c r="I33" i="152"/>
  <c r="J32" i="152"/>
  <c r="I32" i="152"/>
  <c r="J31" i="152"/>
  <c r="I31" i="152"/>
  <c r="K31" i="152" s="1"/>
  <c r="L31" i="152" s="1"/>
  <c r="V69" i="152" s="1"/>
  <c r="J30" i="152"/>
  <c r="I30" i="152"/>
  <c r="J29" i="152"/>
  <c r="I29" i="152"/>
  <c r="J28" i="152"/>
  <c r="I28" i="152"/>
  <c r="K28" i="152"/>
  <c r="L28" i="152" s="1"/>
  <c r="V66" i="152" s="1"/>
  <c r="J27" i="152"/>
  <c r="I27" i="152"/>
  <c r="J26" i="152"/>
  <c r="I26" i="152"/>
  <c r="K26" i="152" s="1"/>
  <c r="L26" i="152" s="1"/>
  <c r="J25" i="152"/>
  <c r="I25" i="152"/>
  <c r="K25" i="152" s="1"/>
  <c r="L25" i="152" s="1"/>
  <c r="J24" i="152"/>
  <c r="I24" i="152"/>
  <c r="J23" i="152"/>
  <c r="I23" i="152"/>
  <c r="J22" i="152"/>
  <c r="I22" i="152"/>
  <c r="K22" i="152" s="1"/>
  <c r="L22" i="152" s="1"/>
  <c r="J21" i="152"/>
  <c r="I21" i="152"/>
  <c r="K21" i="152"/>
  <c r="L21" i="152"/>
  <c r="J20" i="152"/>
  <c r="I20" i="152"/>
  <c r="K20" i="152" s="1"/>
  <c r="L20" i="152" s="1"/>
  <c r="J19" i="152"/>
  <c r="I19" i="152"/>
  <c r="K19" i="152"/>
  <c r="L19" i="152"/>
  <c r="J18" i="152"/>
  <c r="I18" i="152"/>
  <c r="J17" i="152"/>
  <c r="I17" i="152"/>
  <c r="K17" i="152"/>
  <c r="L17" i="152" s="1"/>
  <c r="J16" i="152"/>
  <c r="I16" i="152"/>
  <c r="K16" i="152" s="1"/>
  <c r="L16" i="152"/>
  <c r="J15" i="152"/>
  <c r="I15" i="152"/>
  <c r="K15" i="152"/>
  <c r="L15" i="152" s="1"/>
  <c r="L14" i="152"/>
  <c r="J14" i="152"/>
  <c r="I14" i="152"/>
  <c r="K14" i="152" s="1"/>
  <c r="J13" i="152"/>
  <c r="I13" i="152"/>
  <c r="J12" i="152"/>
  <c r="I12" i="152"/>
  <c r="K12" i="152"/>
  <c r="L12" i="152"/>
  <c r="J11" i="152"/>
  <c r="I11" i="152"/>
  <c r="K11" i="152" s="1"/>
  <c r="L11" i="152" s="1"/>
  <c r="J10" i="152"/>
  <c r="I10" i="152"/>
  <c r="K10" i="152" s="1"/>
  <c r="L10" i="152" s="1"/>
  <c r="J9" i="152"/>
  <c r="K9" i="152"/>
  <c r="L9" i="152" s="1"/>
  <c r="I9" i="152"/>
  <c r="J8" i="152"/>
  <c r="I8" i="152"/>
  <c r="K8" i="152"/>
  <c r="L8" i="152" s="1"/>
  <c r="J7" i="152"/>
  <c r="I7" i="152"/>
  <c r="K7" i="152" s="1"/>
  <c r="L7" i="152" s="1"/>
  <c r="J6" i="152"/>
  <c r="I6" i="152"/>
  <c r="K6" i="152"/>
  <c r="L6" i="152" s="1"/>
  <c r="J5" i="152"/>
  <c r="I5" i="152"/>
  <c r="K5" i="152" s="1"/>
  <c r="L5" i="152"/>
  <c r="J4" i="152"/>
  <c r="I4" i="152"/>
  <c r="K4" i="152" s="1"/>
  <c r="L4" i="152" s="1"/>
  <c r="J3" i="152"/>
  <c r="I3" i="152"/>
  <c r="K3" i="152"/>
  <c r="L3" i="152" s="1"/>
  <c r="J2" i="152"/>
  <c r="I2" i="152"/>
  <c r="K2" i="152"/>
  <c r="L2" i="152" s="1"/>
  <c r="J152" i="151"/>
  <c r="I152" i="151"/>
  <c r="K152" i="151" s="1"/>
  <c r="L152" i="151" s="1"/>
  <c r="J151" i="151"/>
  <c r="I151" i="151"/>
  <c r="K151" i="151" s="1"/>
  <c r="L151" i="151" s="1"/>
  <c r="J150" i="151"/>
  <c r="I150" i="151"/>
  <c r="K150" i="151"/>
  <c r="L150" i="151"/>
  <c r="J149" i="151"/>
  <c r="I149" i="151"/>
  <c r="K149" i="151" s="1"/>
  <c r="J148" i="151"/>
  <c r="I148" i="151"/>
  <c r="K148" i="151"/>
  <c r="L148" i="151" s="1"/>
  <c r="J147" i="151"/>
  <c r="I147" i="151"/>
  <c r="K147" i="151" s="1"/>
  <c r="L147" i="151" s="1"/>
  <c r="J146" i="151"/>
  <c r="I146" i="151"/>
  <c r="K146" i="151"/>
  <c r="L146" i="151" s="1"/>
  <c r="J145" i="151"/>
  <c r="I145" i="151"/>
  <c r="K145" i="151" s="1"/>
  <c r="L145" i="151" s="1"/>
  <c r="J144" i="151"/>
  <c r="I144" i="151"/>
  <c r="K144" i="151"/>
  <c r="L144" i="151" s="1"/>
  <c r="V97" i="151" s="1"/>
  <c r="J143" i="151"/>
  <c r="I143" i="151"/>
  <c r="K142" i="151"/>
  <c r="L142" i="151"/>
  <c r="J142" i="151"/>
  <c r="I142" i="151"/>
  <c r="J141" i="151"/>
  <c r="I141" i="151"/>
  <c r="K141" i="151"/>
  <c r="L141" i="151"/>
  <c r="J140" i="151"/>
  <c r="I140" i="151"/>
  <c r="K140" i="151" s="1"/>
  <c r="L140" i="151" s="1"/>
  <c r="V93" i="151" s="1"/>
  <c r="J139" i="151"/>
  <c r="I139" i="151"/>
  <c r="K139" i="151"/>
  <c r="L139" i="151"/>
  <c r="V92" i="151" s="1"/>
  <c r="J138" i="151"/>
  <c r="I138" i="151"/>
  <c r="K138" i="151" s="1"/>
  <c r="L138" i="151" s="1"/>
  <c r="J137" i="151"/>
  <c r="I137" i="151"/>
  <c r="J136" i="151"/>
  <c r="I136" i="151"/>
  <c r="K136" i="151" s="1"/>
  <c r="L136" i="151" s="1"/>
  <c r="J135" i="151"/>
  <c r="I135" i="151"/>
  <c r="J134" i="151"/>
  <c r="I134" i="151"/>
  <c r="K134" i="151"/>
  <c r="L134" i="151"/>
  <c r="V87" i="151" s="1"/>
  <c r="J133" i="151"/>
  <c r="I133" i="151"/>
  <c r="K133" i="151" s="1"/>
  <c r="L133" i="151" s="1"/>
  <c r="J132" i="151"/>
  <c r="I132" i="151"/>
  <c r="K132" i="151"/>
  <c r="L132" i="151"/>
  <c r="J131" i="151"/>
  <c r="I131" i="151"/>
  <c r="K131" i="151" s="1"/>
  <c r="L131" i="151" s="1"/>
  <c r="J130" i="151"/>
  <c r="L130" i="151"/>
  <c r="I130" i="151"/>
  <c r="K130" i="151" s="1"/>
  <c r="J129" i="151"/>
  <c r="I129" i="151"/>
  <c r="J128" i="151"/>
  <c r="I128" i="151"/>
  <c r="K128" i="151"/>
  <c r="L128" i="151" s="1"/>
  <c r="J127" i="151"/>
  <c r="I127" i="151"/>
  <c r="J126" i="151"/>
  <c r="I126" i="151"/>
  <c r="J125" i="151"/>
  <c r="I125" i="151"/>
  <c r="J124" i="151"/>
  <c r="I124" i="151"/>
  <c r="J123" i="151"/>
  <c r="I123" i="151"/>
  <c r="K123" i="151"/>
  <c r="L123" i="151" s="1"/>
  <c r="J122" i="151"/>
  <c r="I122" i="151"/>
  <c r="K122" i="151" s="1"/>
  <c r="L122" i="151" s="1"/>
  <c r="J121" i="151"/>
  <c r="I121" i="151"/>
  <c r="K121" i="151"/>
  <c r="L121" i="151" s="1"/>
  <c r="K120" i="151"/>
  <c r="L120" i="151" s="1"/>
  <c r="J120" i="151"/>
  <c r="I120" i="151"/>
  <c r="J119" i="151"/>
  <c r="I119" i="151"/>
  <c r="K119" i="151"/>
  <c r="L119" i="151" s="1"/>
  <c r="J118" i="151"/>
  <c r="K118" i="151" s="1"/>
  <c r="L118" i="151" s="1"/>
  <c r="I118" i="151"/>
  <c r="J117" i="151"/>
  <c r="L117" i="151"/>
  <c r="I117" i="151"/>
  <c r="K117" i="151" s="1"/>
  <c r="J116" i="151"/>
  <c r="I116" i="151"/>
  <c r="K116" i="151" s="1"/>
  <c r="L116" i="151" s="1"/>
  <c r="J115" i="151"/>
  <c r="I115" i="151"/>
  <c r="K115" i="151" s="1"/>
  <c r="L115" i="151" s="1"/>
  <c r="J114" i="151"/>
  <c r="I114" i="151"/>
  <c r="J113" i="151"/>
  <c r="I113" i="151"/>
  <c r="J112" i="151"/>
  <c r="I112" i="151"/>
  <c r="K112" i="151"/>
  <c r="L112" i="151" s="1"/>
  <c r="J111" i="151"/>
  <c r="K111" i="151"/>
  <c r="L111" i="151" s="1"/>
  <c r="I111" i="151"/>
  <c r="J110" i="151"/>
  <c r="I110" i="151"/>
  <c r="J109" i="151"/>
  <c r="I109" i="151"/>
  <c r="K109" i="151" s="1"/>
  <c r="L109" i="151" s="1"/>
  <c r="J108" i="151"/>
  <c r="I108" i="151"/>
  <c r="J107" i="151"/>
  <c r="I107" i="151"/>
  <c r="K107" i="151"/>
  <c r="L107" i="151"/>
  <c r="J106" i="151"/>
  <c r="I106" i="151"/>
  <c r="K106" i="151" s="1"/>
  <c r="L106" i="151" s="1"/>
  <c r="J105" i="151"/>
  <c r="L105" i="151"/>
  <c r="I105" i="151"/>
  <c r="K105" i="151" s="1"/>
  <c r="J104" i="151"/>
  <c r="I104" i="151"/>
  <c r="J103" i="151"/>
  <c r="I103" i="151"/>
  <c r="K103" i="151" s="1"/>
  <c r="L103" i="151" s="1"/>
  <c r="J102" i="151"/>
  <c r="I102" i="151"/>
  <c r="K102" i="151" s="1"/>
  <c r="L102" i="151" s="1"/>
  <c r="J101" i="151"/>
  <c r="L101" i="151"/>
  <c r="I101" i="151"/>
  <c r="K101" i="151" s="1"/>
  <c r="J100" i="151"/>
  <c r="I100" i="151"/>
  <c r="J99" i="151"/>
  <c r="I99" i="151"/>
  <c r="K99" i="151" s="1"/>
  <c r="L99" i="151" s="1"/>
  <c r="J98" i="151"/>
  <c r="I98" i="151"/>
  <c r="K98" i="151" s="1"/>
  <c r="L98" i="151" s="1"/>
  <c r="J97" i="151"/>
  <c r="I97" i="151"/>
  <c r="J96" i="151"/>
  <c r="I96" i="151"/>
  <c r="J95" i="151"/>
  <c r="I95" i="151"/>
  <c r="K95" i="151" s="1"/>
  <c r="L95" i="151" s="1"/>
  <c r="J94" i="151"/>
  <c r="I94" i="151"/>
  <c r="J93" i="151"/>
  <c r="I93" i="151"/>
  <c r="J92" i="151"/>
  <c r="K92" i="151" s="1"/>
  <c r="L92" i="151" s="1"/>
  <c r="I92" i="151"/>
  <c r="J91" i="151"/>
  <c r="I91" i="151"/>
  <c r="J90" i="151"/>
  <c r="I90" i="151"/>
  <c r="J89" i="151"/>
  <c r="I89" i="151"/>
  <c r="J88" i="151"/>
  <c r="I88" i="151"/>
  <c r="J87" i="151"/>
  <c r="I87" i="151"/>
  <c r="J86" i="151"/>
  <c r="K86" i="151"/>
  <c r="L86" i="151" s="1"/>
  <c r="I86" i="151"/>
  <c r="J85" i="151"/>
  <c r="K85" i="151" s="1"/>
  <c r="L85" i="151" s="1"/>
  <c r="I85" i="151"/>
  <c r="J84" i="151"/>
  <c r="I84" i="151"/>
  <c r="K84" i="151" s="1"/>
  <c r="J83" i="151"/>
  <c r="I83" i="151"/>
  <c r="K83" i="151" s="1"/>
  <c r="L83" i="151" s="1"/>
  <c r="J82" i="151"/>
  <c r="I82" i="151"/>
  <c r="J81" i="151"/>
  <c r="I81" i="151"/>
  <c r="K81" i="151"/>
  <c r="L81" i="151" s="1"/>
  <c r="J80" i="151"/>
  <c r="I80" i="151"/>
  <c r="J79" i="151"/>
  <c r="I79" i="151"/>
  <c r="K79" i="151" s="1"/>
  <c r="L79" i="151"/>
  <c r="J78" i="151"/>
  <c r="I78" i="151"/>
  <c r="K78" i="151" s="1"/>
  <c r="L78" i="151" s="1"/>
  <c r="J77" i="151"/>
  <c r="K77" i="151" s="1"/>
  <c r="L77" i="151" s="1"/>
  <c r="I77" i="151"/>
  <c r="J76" i="151"/>
  <c r="I76" i="151"/>
  <c r="K76" i="151" s="1"/>
  <c r="L76" i="151"/>
  <c r="J75" i="151"/>
  <c r="I75" i="151"/>
  <c r="K75" i="151"/>
  <c r="L75" i="151" s="1"/>
  <c r="J74" i="151"/>
  <c r="I74" i="151"/>
  <c r="K74" i="151" s="1"/>
  <c r="L74" i="151" s="1"/>
  <c r="J73" i="151"/>
  <c r="K73" i="151" s="1"/>
  <c r="L73" i="151" s="1"/>
  <c r="I73" i="151"/>
  <c r="J72" i="151"/>
  <c r="I72" i="151"/>
  <c r="J71" i="151"/>
  <c r="I71" i="151"/>
  <c r="K71" i="151" s="1"/>
  <c r="J70" i="151"/>
  <c r="I70" i="151"/>
  <c r="K70" i="151"/>
  <c r="L70" i="151" s="1"/>
  <c r="J69" i="151"/>
  <c r="I69" i="151"/>
  <c r="K69" i="151" s="1"/>
  <c r="L69" i="151" s="1"/>
  <c r="J68" i="151"/>
  <c r="K68" i="151" s="1"/>
  <c r="L68" i="151" s="1"/>
  <c r="I68" i="151"/>
  <c r="J67" i="151"/>
  <c r="I67" i="151"/>
  <c r="K67" i="151" s="1"/>
  <c r="L67" i="151" s="1"/>
  <c r="J66" i="151"/>
  <c r="I66" i="151"/>
  <c r="K66" i="151" s="1"/>
  <c r="L66" i="151" s="1"/>
  <c r="J65" i="151"/>
  <c r="K65" i="151" s="1"/>
  <c r="L65" i="151" s="1"/>
  <c r="I65" i="151"/>
  <c r="J64" i="151"/>
  <c r="I64" i="151"/>
  <c r="K64" i="151" s="1"/>
  <c r="L64" i="151" s="1"/>
  <c r="J63" i="151"/>
  <c r="K63" i="151" s="1"/>
  <c r="L63" i="151" s="1"/>
  <c r="I63" i="151"/>
  <c r="J62" i="151"/>
  <c r="I62" i="151"/>
  <c r="K62" i="151" s="1"/>
  <c r="L62" i="151" s="1"/>
  <c r="J61" i="151"/>
  <c r="I61" i="151"/>
  <c r="J60" i="151"/>
  <c r="K60" i="151" s="1"/>
  <c r="L60" i="151" s="1"/>
  <c r="I60" i="151"/>
  <c r="J59" i="151"/>
  <c r="I59" i="151"/>
  <c r="K59" i="151" s="1"/>
  <c r="L59" i="151" s="1"/>
  <c r="J58" i="151"/>
  <c r="K58" i="151" s="1"/>
  <c r="L58" i="151" s="1"/>
  <c r="I58" i="151"/>
  <c r="J57" i="151"/>
  <c r="I57" i="151"/>
  <c r="K57" i="151" s="1"/>
  <c r="L57" i="151" s="1"/>
  <c r="J56" i="151"/>
  <c r="I56" i="151"/>
  <c r="J55" i="151"/>
  <c r="I55" i="151"/>
  <c r="J54" i="151"/>
  <c r="I54" i="151"/>
  <c r="K54" i="151" s="1"/>
  <c r="L54" i="151" s="1"/>
  <c r="J53" i="151"/>
  <c r="K53" i="151" s="1"/>
  <c r="L53" i="151" s="1"/>
  <c r="I53" i="151"/>
  <c r="J52" i="151"/>
  <c r="I52" i="151"/>
  <c r="K52" i="151" s="1"/>
  <c r="L52" i="151" s="1"/>
  <c r="J51" i="151"/>
  <c r="K51" i="151" s="1"/>
  <c r="L51" i="151" s="1"/>
  <c r="I51" i="151"/>
  <c r="J50" i="151"/>
  <c r="I50" i="151"/>
  <c r="J49" i="151"/>
  <c r="I49" i="151"/>
  <c r="K49" i="151" s="1"/>
  <c r="L49" i="151" s="1"/>
  <c r="J48" i="151"/>
  <c r="I48" i="151"/>
  <c r="K48" i="151" s="1"/>
  <c r="L48" i="151" s="1"/>
  <c r="J47" i="151"/>
  <c r="I47" i="151"/>
  <c r="K47" i="151" s="1"/>
  <c r="L47" i="151" s="1"/>
  <c r="J46" i="151"/>
  <c r="K46" i="151" s="1"/>
  <c r="I46" i="151"/>
  <c r="L46" i="151"/>
  <c r="J45" i="151"/>
  <c r="I45" i="151"/>
  <c r="K45" i="151" s="1"/>
  <c r="L45" i="151" s="1"/>
  <c r="V83" i="151" s="1"/>
  <c r="J44" i="151"/>
  <c r="I44" i="151"/>
  <c r="J43" i="151"/>
  <c r="K43" i="151" s="1"/>
  <c r="L43" i="151" s="1"/>
  <c r="V81" i="151" s="1"/>
  <c r="I43" i="151"/>
  <c r="J42" i="151"/>
  <c r="I42" i="151"/>
  <c r="K42" i="151" s="1"/>
  <c r="L42" i="151" s="1"/>
  <c r="J41" i="151"/>
  <c r="I41" i="151"/>
  <c r="K41" i="151"/>
  <c r="L41" i="151" s="1"/>
  <c r="V79" i="151" s="1"/>
  <c r="J40" i="151"/>
  <c r="I40" i="151"/>
  <c r="K40" i="151" s="1"/>
  <c r="L40" i="151" s="1"/>
  <c r="V78" i="151" s="1"/>
  <c r="J39" i="151"/>
  <c r="I39" i="151"/>
  <c r="K39" i="151"/>
  <c r="L39" i="151" s="1"/>
  <c r="V77" i="151" s="1"/>
  <c r="J38" i="151"/>
  <c r="I38" i="151"/>
  <c r="J37" i="151"/>
  <c r="I37" i="151"/>
  <c r="K37" i="151" s="1"/>
  <c r="L37" i="151" s="1"/>
  <c r="J36" i="151"/>
  <c r="I36" i="151"/>
  <c r="K36" i="151"/>
  <c r="L36" i="151" s="1"/>
  <c r="V74" i="151" s="1"/>
  <c r="J35" i="151"/>
  <c r="I35" i="151"/>
  <c r="K35" i="151" s="1"/>
  <c r="L35" i="151" s="1"/>
  <c r="V73" i="151" s="1"/>
  <c r="J34" i="151"/>
  <c r="I34" i="151"/>
  <c r="K34" i="151"/>
  <c r="L34" i="151" s="1"/>
  <c r="V72" i="151" s="1"/>
  <c r="J33" i="151"/>
  <c r="I33" i="151"/>
  <c r="K33" i="151" s="1"/>
  <c r="L33" i="151" s="1"/>
  <c r="J32" i="151"/>
  <c r="I32" i="151"/>
  <c r="J31" i="151"/>
  <c r="I31" i="151"/>
  <c r="J30" i="151"/>
  <c r="I30" i="151"/>
  <c r="K30" i="151" s="1"/>
  <c r="L30" i="151" s="1"/>
  <c r="J29" i="151"/>
  <c r="I29" i="151"/>
  <c r="K29" i="151"/>
  <c r="L29" i="151" s="1"/>
  <c r="V67" i="151" s="1"/>
  <c r="J28" i="151"/>
  <c r="I28" i="151"/>
  <c r="K28" i="151" s="1"/>
  <c r="L28" i="151" s="1"/>
  <c r="J27" i="151"/>
  <c r="I27" i="151"/>
  <c r="K27" i="151"/>
  <c r="L27" i="151" s="1"/>
  <c r="V65" i="151" s="1"/>
  <c r="J26" i="151"/>
  <c r="I26" i="151"/>
  <c r="J25" i="151"/>
  <c r="I25" i="151"/>
  <c r="K25" i="151" s="1"/>
  <c r="L25" i="151" s="1"/>
  <c r="J24" i="151"/>
  <c r="I24" i="151"/>
  <c r="K24" i="151"/>
  <c r="L24" i="151" s="1"/>
  <c r="J23" i="151"/>
  <c r="I23" i="151"/>
  <c r="K23" i="151" s="1"/>
  <c r="L23" i="151" s="1"/>
  <c r="J22" i="151"/>
  <c r="I22" i="151"/>
  <c r="K22" i="151"/>
  <c r="L22" i="151" s="1"/>
  <c r="J21" i="151"/>
  <c r="I21" i="151"/>
  <c r="K21" i="151" s="1"/>
  <c r="L21" i="151" s="1"/>
  <c r="J20" i="151"/>
  <c r="I20" i="151"/>
  <c r="J19" i="151"/>
  <c r="K19" i="151" s="1"/>
  <c r="L19" i="151" s="1"/>
  <c r="I19" i="151"/>
  <c r="J18" i="151"/>
  <c r="I18" i="151"/>
  <c r="K18" i="151" s="1"/>
  <c r="L18" i="151" s="1"/>
  <c r="J17" i="151"/>
  <c r="I17" i="151"/>
  <c r="K17" i="151"/>
  <c r="L17" i="151" s="1"/>
  <c r="J16" i="151"/>
  <c r="I16" i="151"/>
  <c r="K16" i="151" s="1"/>
  <c r="L16" i="151" s="1"/>
  <c r="J15" i="151"/>
  <c r="I15" i="151"/>
  <c r="K15" i="151"/>
  <c r="L15" i="151" s="1"/>
  <c r="J14" i="151"/>
  <c r="I14" i="151"/>
  <c r="J13" i="151"/>
  <c r="I13" i="151"/>
  <c r="J12" i="151"/>
  <c r="I12" i="151"/>
  <c r="J11" i="151"/>
  <c r="K11" i="151" s="1"/>
  <c r="L11" i="151" s="1"/>
  <c r="I11" i="151"/>
  <c r="J10" i="151"/>
  <c r="I10" i="151"/>
  <c r="K10" i="151"/>
  <c r="L10" i="151" s="1"/>
  <c r="J9" i="151"/>
  <c r="K9" i="151" s="1"/>
  <c r="L9" i="151" s="1"/>
  <c r="I9" i="151"/>
  <c r="J8" i="151"/>
  <c r="I8" i="151"/>
  <c r="J7" i="151"/>
  <c r="I7" i="151"/>
  <c r="J6" i="151"/>
  <c r="K6" i="151" s="1"/>
  <c r="L6" i="151" s="1"/>
  <c r="I6" i="151"/>
  <c r="J5" i="151"/>
  <c r="I5" i="151"/>
  <c r="K5" i="151"/>
  <c r="L5" i="151" s="1"/>
  <c r="J4" i="151"/>
  <c r="K4" i="151" s="1"/>
  <c r="L4" i="151" s="1"/>
  <c r="I4" i="151"/>
  <c r="J3" i="151"/>
  <c r="I3" i="151"/>
  <c r="K3" i="151"/>
  <c r="L3" i="151" s="1"/>
  <c r="J2" i="151"/>
  <c r="K2" i="151" s="1"/>
  <c r="L2" i="151" s="1"/>
  <c r="I2" i="151"/>
  <c r="K69" i="152"/>
  <c r="L69" i="152" s="1"/>
  <c r="K72" i="152"/>
  <c r="L72" i="152" s="1"/>
  <c r="K88" i="152"/>
  <c r="L88" i="152" s="1"/>
  <c r="K132" i="152"/>
  <c r="L132" i="152"/>
  <c r="V85" i="152" s="1"/>
  <c r="K146" i="152"/>
  <c r="L146" i="152"/>
  <c r="V99" i="152" s="1"/>
  <c r="K151" i="152"/>
  <c r="L151" i="152" s="1"/>
  <c r="K64" i="152"/>
  <c r="L64" i="152"/>
  <c r="K80" i="152"/>
  <c r="L80" i="152" s="1"/>
  <c r="K100" i="152"/>
  <c r="L100" i="152" s="1"/>
  <c r="K105" i="152"/>
  <c r="L105" i="152" s="1"/>
  <c r="K130" i="152"/>
  <c r="L130" i="152"/>
  <c r="K13" i="152"/>
  <c r="L13" i="152" s="1"/>
  <c r="K18" i="152"/>
  <c r="L18" i="152" s="1"/>
  <c r="K23" i="152"/>
  <c r="L23" i="152" s="1"/>
  <c r="V64" i="152"/>
  <c r="K29" i="152"/>
  <c r="L29" i="152" s="1"/>
  <c r="V67" i="152" s="1"/>
  <c r="K32" i="152"/>
  <c r="L32" i="152" s="1"/>
  <c r="V70" i="152" s="1"/>
  <c r="K35" i="152"/>
  <c r="L35" i="152"/>
  <c r="V73" i="152" s="1"/>
  <c r="K38" i="152"/>
  <c r="L38" i="152" s="1"/>
  <c r="K41" i="152"/>
  <c r="L41" i="152"/>
  <c r="V79" i="152" s="1"/>
  <c r="K50" i="152"/>
  <c r="L50" i="152" s="1"/>
  <c r="L56" i="152"/>
  <c r="K59" i="152"/>
  <c r="L59" i="152"/>
  <c r="K62" i="152"/>
  <c r="L62" i="152" s="1"/>
  <c r="K78" i="152"/>
  <c r="L78" i="152" s="1"/>
  <c r="K81" i="152"/>
  <c r="L81" i="152"/>
  <c r="K84" i="152"/>
  <c r="L84" i="152"/>
  <c r="K89" i="152"/>
  <c r="L89" i="152" s="1"/>
  <c r="K96" i="152"/>
  <c r="L96" i="152" s="1"/>
  <c r="K111" i="152"/>
  <c r="L111" i="152"/>
  <c r="K114" i="152"/>
  <c r="L114" i="152"/>
  <c r="K136" i="152"/>
  <c r="L136" i="152" s="1"/>
  <c r="K63" i="152"/>
  <c r="L63" i="152"/>
  <c r="K82" i="152"/>
  <c r="L82" i="152" s="1"/>
  <c r="K85" i="152"/>
  <c r="L85" i="152" s="1"/>
  <c r="K112" i="152"/>
  <c r="L112" i="152"/>
  <c r="K123" i="152"/>
  <c r="L123" i="152"/>
  <c r="K126" i="152"/>
  <c r="L126" i="152" s="1"/>
  <c r="K140" i="152"/>
  <c r="L140" i="152"/>
  <c r="K7" i="151"/>
  <c r="L7" i="151"/>
  <c r="K20" i="151"/>
  <c r="L20" i="151"/>
  <c r="K56" i="151"/>
  <c r="L56" i="151" s="1"/>
  <c r="K61" i="151"/>
  <c r="L61" i="151" s="1"/>
  <c r="K80" i="151"/>
  <c r="L80" i="151" s="1"/>
  <c r="K89" i="151"/>
  <c r="L89" i="151" s="1"/>
  <c r="K94" i="151"/>
  <c r="L94" i="151"/>
  <c r="K97" i="151"/>
  <c r="L97" i="151" s="1"/>
  <c r="K110" i="151"/>
  <c r="L110" i="151" s="1"/>
  <c r="K125" i="151"/>
  <c r="L125" i="151" s="1"/>
  <c r="K135" i="151"/>
  <c r="L135" i="151"/>
  <c r="K8" i="151"/>
  <c r="L8" i="151"/>
  <c r="K13" i="151"/>
  <c r="L13" i="151" s="1"/>
  <c r="K31" i="151"/>
  <c r="L31" i="151" s="1"/>
  <c r="V69" i="151" s="1"/>
  <c r="K44" i="151"/>
  <c r="L44" i="151" s="1"/>
  <c r="V82" i="151" s="1"/>
  <c r="L71" i="151"/>
  <c r="K87" i="151"/>
  <c r="L87" i="151" s="1"/>
  <c r="K90" i="151"/>
  <c r="L90" i="151" s="1"/>
  <c r="K93" i="151"/>
  <c r="L93" i="151" s="1"/>
  <c r="K126" i="151"/>
  <c r="L126" i="151" s="1"/>
  <c r="K143" i="151"/>
  <c r="L143" i="151" s="1"/>
  <c r="K32" i="151"/>
  <c r="L32" i="151"/>
  <c r="V70" i="151" s="1"/>
  <c r="V75" i="151"/>
  <c r="K50" i="151"/>
  <c r="L50" i="151" s="1"/>
  <c r="K55" i="151"/>
  <c r="L55" i="151" s="1"/>
  <c r="K82" i="151"/>
  <c r="L82" i="151"/>
  <c r="K88" i="151"/>
  <c r="L88" i="151"/>
  <c r="K91" i="151"/>
  <c r="L91" i="151"/>
  <c r="K96" i="151"/>
  <c r="L96" i="151" s="1"/>
  <c r="K137" i="151"/>
  <c r="L137" i="151" s="1"/>
  <c r="L149" i="151"/>
  <c r="V102" i="151" s="1"/>
  <c r="M6" i="154"/>
  <c r="M22" i="154"/>
  <c r="M23" i="154"/>
  <c r="M60" i="154"/>
  <c r="M104" i="154"/>
  <c r="M75" i="154"/>
  <c r="M118" i="154"/>
  <c r="M143" i="154"/>
  <c r="M63" i="154"/>
  <c r="M27" i="154"/>
  <c r="M47" i="154"/>
  <c r="M41" i="154"/>
  <c r="M61" i="154"/>
  <c r="M114" i="154"/>
  <c r="M103" i="154"/>
  <c r="M137" i="154"/>
  <c r="M146" i="154"/>
  <c r="M25" i="154"/>
  <c r="M76" i="154"/>
  <c r="M151" i="154"/>
  <c r="M95" i="154"/>
  <c r="M12" i="154"/>
  <c r="M11" i="154"/>
  <c r="M36" i="154"/>
  <c r="M52" i="154"/>
  <c r="M110" i="154"/>
  <c r="M67" i="154"/>
  <c r="M85" i="154"/>
  <c r="M59" i="154"/>
  <c r="M45" i="154"/>
  <c r="M128" i="154"/>
  <c r="M117" i="154"/>
  <c r="M13" i="154"/>
  <c r="M54" i="154"/>
  <c r="M112" i="154"/>
  <c r="M102" i="154"/>
  <c r="M145" i="154"/>
  <c r="M43" i="154"/>
  <c r="M120" i="154"/>
  <c r="M66" i="154"/>
  <c r="M139" i="154"/>
  <c r="M16" i="154"/>
  <c r="M86" i="154"/>
  <c r="M142" i="154"/>
  <c r="M133" i="154"/>
  <c r="M91" i="154"/>
  <c r="M99" i="154"/>
  <c r="M147" i="154"/>
  <c r="M150" i="154"/>
  <c r="M21" i="154"/>
  <c r="M129" i="154"/>
  <c r="M93" i="154"/>
  <c r="M108" i="154"/>
  <c r="M31" i="154"/>
  <c r="M26" i="154"/>
  <c r="M94" i="154"/>
  <c r="M9" i="154"/>
  <c r="M7" i="154"/>
  <c r="M8" i="154"/>
  <c r="M50" i="154"/>
  <c r="M69" i="154"/>
  <c r="M107" i="154"/>
  <c r="M98" i="154"/>
  <c r="M127" i="154"/>
  <c r="M122" i="154"/>
  <c r="M73" i="154"/>
  <c r="M53" i="154"/>
  <c r="M30" i="154"/>
  <c r="M42" i="154"/>
  <c r="M74" i="154"/>
  <c r="M140" i="154"/>
  <c r="M100" i="154"/>
  <c r="M124" i="154"/>
  <c r="M29" i="154"/>
  <c r="M82" i="154"/>
  <c r="M68" i="154"/>
  <c r="M64" i="154"/>
  <c r="M15" i="154"/>
  <c r="M14" i="154"/>
  <c r="M80" i="154"/>
  <c r="M87" i="154"/>
  <c r="M70" i="154"/>
  <c r="M148" i="154"/>
  <c r="M111" i="154"/>
  <c r="M79" i="154"/>
  <c r="M18" i="154"/>
  <c r="M17" i="154"/>
  <c r="M38" i="154"/>
  <c r="M56" i="154"/>
  <c r="M121" i="154"/>
  <c r="M90" i="154"/>
  <c r="M149" i="154"/>
  <c r="M97" i="154"/>
  <c r="M51" i="154"/>
  <c r="M144" i="154"/>
  <c r="M131" i="154"/>
  <c r="M77" i="154"/>
  <c r="M34" i="154"/>
  <c r="M46" i="154"/>
  <c r="M92" i="154"/>
  <c r="M116" i="154"/>
  <c r="M141" i="154"/>
  <c r="M49" i="154"/>
  <c r="M55" i="154"/>
  <c r="M126" i="154"/>
  <c r="M84" i="154"/>
  <c r="M72" i="154"/>
  <c r="V87" i="152"/>
  <c r="V95" i="152"/>
  <c r="V84" i="152"/>
  <c r="V93" i="152"/>
  <c r="V90" i="152"/>
  <c r="V88" i="152"/>
  <c r="V96" i="152"/>
  <c r="V94" i="152"/>
  <c r="V97" i="152"/>
  <c r="V81" i="152"/>
  <c r="V103" i="152"/>
  <c r="V101" i="152"/>
  <c r="V104" i="152"/>
  <c r="V100" i="152"/>
  <c r="K24" i="152"/>
  <c r="L24" i="152" s="1"/>
  <c r="K27" i="152"/>
  <c r="L27" i="152" s="1"/>
  <c r="K30" i="152"/>
  <c r="L30" i="152"/>
  <c r="K33" i="152"/>
  <c r="L33" i="152" s="1"/>
  <c r="K36" i="152"/>
  <c r="L36" i="152" s="1"/>
  <c r="K39" i="152"/>
  <c r="L39" i="152" s="1"/>
  <c r="K42" i="152"/>
  <c r="L42" i="152"/>
  <c r="K45" i="152"/>
  <c r="L45" i="152" s="1"/>
  <c r="K48" i="152"/>
  <c r="L48" i="152" s="1"/>
  <c r="K51" i="152"/>
  <c r="L51" i="152" s="1"/>
  <c r="K54" i="152"/>
  <c r="L54" i="152"/>
  <c r="K57" i="152"/>
  <c r="L57" i="152" s="1"/>
  <c r="K60" i="152"/>
  <c r="L60" i="152" s="1"/>
  <c r="K83" i="152"/>
  <c r="L83" i="152" s="1"/>
  <c r="K109" i="152"/>
  <c r="L109" i="152"/>
  <c r="K115" i="152"/>
  <c r="L115" i="152" s="1"/>
  <c r="K121" i="152"/>
  <c r="L121" i="152" s="1"/>
  <c r="K127" i="152"/>
  <c r="L127" i="152" s="1"/>
  <c r="K133" i="152"/>
  <c r="L133" i="152"/>
  <c r="K139" i="152"/>
  <c r="L139" i="152" s="1"/>
  <c r="K145" i="152"/>
  <c r="L145" i="152" s="1"/>
  <c r="V102" i="152"/>
  <c r="K66" i="152"/>
  <c r="L66" i="152" s="1"/>
  <c r="K102" i="152"/>
  <c r="L102" i="152" s="1"/>
  <c r="V98" i="151"/>
  <c r="V94" i="151"/>
  <c r="V86" i="151"/>
  <c r="V91" i="151"/>
  <c r="V89" i="151"/>
  <c r="V101" i="151"/>
  <c r="V85" i="151"/>
  <c r="V104" i="151"/>
  <c r="V88" i="151"/>
  <c r="V66" i="151"/>
  <c r="V95" i="151"/>
  <c r="V100" i="151"/>
  <c r="V103" i="151"/>
  <c r="V71" i="151"/>
  <c r="V80" i="151"/>
  <c r="L84" i="151"/>
  <c r="K108" i="151"/>
  <c r="L108" i="151" s="1"/>
  <c r="K114" i="151"/>
  <c r="L114" i="151" s="1"/>
  <c r="V68" i="151"/>
  <c r="V84" i="151"/>
  <c r="V90" i="151"/>
  <c r="V96" i="151"/>
  <c r="V99" i="151"/>
  <c r="K72" i="151"/>
  <c r="L72" i="151" s="1"/>
  <c r="I152" i="39"/>
  <c r="I37" i="105"/>
  <c r="J37" i="105"/>
  <c r="K37" i="105"/>
  <c r="L37" i="105"/>
  <c r="I26" i="105"/>
  <c r="K26" i="105"/>
  <c r="L26" i="105" s="1"/>
  <c r="V64" i="105"/>
  <c r="J26" i="105"/>
  <c r="I27" i="105"/>
  <c r="J27" i="105"/>
  <c r="K27" i="105"/>
  <c r="L27" i="105" s="1"/>
  <c r="V65" i="105"/>
  <c r="I28" i="105"/>
  <c r="J28" i="105"/>
  <c r="K28" i="105" s="1"/>
  <c r="L28" i="105" s="1"/>
  <c r="V66" i="105" s="1"/>
  <c r="I29" i="105"/>
  <c r="J29" i="105"/>
  <c r="K29" i="105"/>
  <c r="L29" i="105" s="1"/>
  <c r="V67" i="105"/>
  <c r="I30" i="105"/>
  <c r="J30" i="105"/>
  <c r="K30" i="105"/>
  <c r="L30" i="105"/>
  <c r="V68" i="105" s="1"/>
  <c r="I31" i="105"/>
  <c r="K31" i="105" s="1"/>
  <c r="L31" i="105" s="1"/>
  <c r="V69" i="105" s="1"/>
  <c r="J31" i="105"/>
  <c r="I32" i="105"/>
  <c r="K32" i="105"/>
  <c r="L32" i="105" s="1"/>
  <c r="V70" i="105"/>
  <c r="J32" i="105"/>
  <c r="I33" i="105"/>
  <c r="K33" i="105" s="1"/>
  <c r="L33" i="105" s="1"/>
  <c r="V71" i="105" s="1"/>
  <c r="J33" i="105"/>
  <c r="I34" i="105"/>
  <c r="K34" i="105"/>
  <c r="L34" i="105" s="1"/>
  <c r="V72" i="105"/>
  <c r="J34" i="105"/>
  <c r="I35" i="105"/>
  <c r="J35" i="105"/>
  <c r="K35" i="105" s="1"/>
  <c r="L35" i="105" s="1"/>
  <c r="V73" i="105" s="1"/>
  <c r="I36" i="105"/>
  <c r="J36" i="105"/>
  <c r="I38" i="105"/>
  <c r="K38" i="105" s="1"/>
  <c r="L38" i="105" s="1"/>
  <c r="V76" i="105" s="1"/>
  <c r="J38" i="105"/>
  <c r="I39" i="105"/>
  <c r="K39" i="105" s="1"/>
  <c r="L39" i="105" s="1"/>
  <c r="V77" i="105" s="1"/>
  <c r="J39" i="105"/>
  <c r="I40" i="105"/>
  <c r="K40" i="105"/>
  <c r="L40" i="105" s="1"/>
  <c r="J40" i="105"/>
  <c r="I41" i="105"/>
  <c r="J41" i="105"/>
  <c r="K41" i="105"/>
  <c r="L41" i="105" s="1"/>
  <c r="I42" i="105"/>
  <c r="J42" i="105"/>
  <c r="K42" i="105" s="1"/>
  <c r="L42" i="105" s="1"/>
  <c r="I43" i="105"/>
  <c r="J43" i="105"/>
  <c r="K43" i="105"/>
  <c r="L43" i="105" s="1"/>
  <c r="I44" i="105"/>
  <c r="J44" i="105"/>
  <c r="I45" i="105"/>
  <c r="K45" i="105" s="1"/>
  <c r="L45" i="105" s="1"/>
  <c r="V83" i="105" s="1"/>
  <c r="J45" i="105"/>
  <c r="I131" i="105"/>
  <c r="K131" i="105" s="1"/>
  <c r="L131" i="105" s="1"/>
  <c r="V84" i="105" s="1"/>
  <c r="J131" i="105"/>
  <c r="I132" i="105"/>
  <c r="J132" i="105"/>
  <c r="I133" i="105"/>
  <c r="J133" i="105"/>
  <c r="I134" i="105"/>
  <c r="K134" i="105" s="1"/>
  <c r="L134" i="105" s="1"/>
  <c r="J134" i="105"/>
  <c r="I135" i="105"/>
  <c r="K135" i="105" s="1"/>
  <c r="J135" i="105"/>
  <c r="L135" i="105"/>
  <c r="I136" i="105"/>
  <c r="K136" i="105" s="1"/>
  <c r="L136" i="105" s="1"/>
  <c r="J136" i="105"/>
  <c r="V89" i="105"/>
  <c r="I137" i="105"/>
  <c r="K137" i="105" s="1"/>
  <c r="L137" i="105" s="1"/>
  <c r="V90" i="105" s="1"/>
  <c r="J137" i="105"/>
  <c r="I138" i="105"/>
  <c r="K138" i="105" s="1"/>
  <c r="L138" i="105" s="1"/>
  <c r="V91" i="105" s="1"/>
  <c r="J138" i="105"/>
  <c r="I139" i="105"/>
  <c r="K139" i="105" s="1"/>
  <c r="L139" i="105" s="1"/>
  <c r="J139" i="105"/>
  <c r="I140" i="105"/>
  <c r="J140" i="105"/>
  <c r="I141" i="105"/>
  <c r="J141" i="105"/>
  <c r="K141" i="105"/>
  <c r="L141" i="105" s="1"/>
  <c r="I142" i="105"/>
  <c r="K142" i="105"/>
  <c r="L142" i="105" s="1"/>
  <c r="J142" i="105"/>
  <c r="V95" i="105"/>
  <c r="I143" i="105"/>
  <c r="K143" i="105" s="1"/>
  <c r="L143" i="105" s="1"/>
  <c r="V96" i="105" s="1"/>
  <c r="J143" i="105"/>
  <c r="I144" i="105"/>
  <c r="J144" i="105"/>
  <c r="K144" i="105"/>
  <c r="L144" i="105" s="1"/>
  <c r="V97" i="105" s="1"/>
  <c r="I145" i="105"/>
  <c r="K145" i="105" s="1"/>
  <c r="L145" i="105" s="1"/>
  <c r="J145" i="105"/>
  <c r="I146" i="105"/>
  <c r="J146" i="105"/>
  <c r="K146" i="105" s="1"/>
  <c r="L146" i="105" s="1"/>
  <c r="I147" i="105"/>
  <c r="K147" i="105" s="1"/>
  <c r="L147" i="105" s="1"/>
  <c r="V100" i="105" s="1"/>
  <c r="J147" i="105"/>
  <c r="I148" i="105"/>
  <c r="K148" i="105" s="1"/>
  <c r="L148" i="105" s="1"/>
  <c r="V101" i="105" s="1"/>
  <c r="J148" i="105"/>
  <c r="I149" i="105"/>
  <c r="K149" i="105" s="1"/>
  <c r="L149" i="105" s="1"/>
  <c r="V102" i="105" s="1"/>
  <c r="J149" i="105"/>
  <c r="I150" i="105"/>
  <c r="J150" i="105"/>
  <c r="K150" i="105"/>
  <c r="L150" i="105" s="1"/>
  <c r="V103" i="105" s="1"/>
  <c r="I151" i="105"/>
  <c r="K151" i="105"/>
  <c r="L151" i="105" s="1"/>
  <c r="V104" i="105" s="1"/>
  <c r="J151" i="105"/>
  <c r="I46" i="105"/>
  <c r="J46" i="105"/>
  <c r="I47" i="105"/>
  <c r="J47" i="105"/>
  <c r="K47" i="105"/>
  <c r="L47" i="105" s="1"/>
  <c r="I48" i="105"/>
  <c r="J48" i="105"/>
  <c r="K48" i="105" s="1"/>
  <c r="L48" i="105" s="1"/>
  <c r="I49" i="105"/>
  <c r="J49" i="105"/>
  <c r="I50" i="105"/>
  <c r="K50" i="105" s="1"/>
  <c r="L50" i="105" s="1"/>
  <c r="J50" i="105"/>
  <c r="I51" i="105"/>
  <c r="J51" i="105"/>
  <c r="I52" i="105"/>
  <c r="J52" i="105"/>
  <c r="I53" i="105"/>
  <c r="K53" i="105" s="1"/>
  <c r="L53" i="105" s="1"/>
  <c r="J53" i="105"/>
  <c r="I54" i="105"/>
  <c r="J54" i="105"/>
  <c r="K54" i="105"/>
  <c r="L54" i="105" s="1"/>
  <c r="I55" i="105"/>
  <c r="J55" i="105"/>
  <c r="I56" i="105"/>
  <c r="J56" i="105"/>
  <c r="I57" i="105"/>
  <c r="J57" i="105"/>
  <c r="K57" i="105" s="1"/>
  <c r="L57" i="105" s="1"/>
  <c r="I58" i="105"/>
  <c r="K58" i="105" s="1"/>
  <c r="L58" i="105" s="1"/>
  <c r="J58" i="105"/>
  <c r="I59" i="105"/>
  <c r="J59" i="105"/>
  <c r="K59" i="105"/>
  <c r="L59" i="105" s="1"/>
  <c r="I60" i="105"/>
  <c r="J60" i="105"/>
  <c r="I61" i="105"/>
  <c r="J61" i="105"/>
  <c r="I62" i="105"/>
  <c r="K62" i="105" s="1"/>
  <c r="L62" i="105" s="1"/>
  <c r="J62" i="105"/>
  <c r="I63" i="105"/>
  <c r="J63" i="105"/>
  <c r="K63" i="105"/>
  <c r="L63" i="105" s="1"/>
  <c r="I64" i="105"/>
  <c r="J64" i="105"/>
  <c r="K64" i="105"/>
  <c r="L64" i="105" s="1"/>
  <c r="I65" i="105"/>
  <c r="J65" i="105"/>
  <c r="K65" i="105"/>
  <c r="L65" i="105" s="1"/>
  <c r="I66" i="105"/>
  <c r="K66" i="105" s="1"/>
  <c r="L66" i="105" s="1"/>
  <c r="J66" i="105"/>
  <c r="I67" i="105"/>
  <c r="J67" i="105"/>
  <c r="I68" i="105"/>
  <c r="J68" i="105"/>
  <c r="K68" i="105"/>
  <c r="L68" i="105" s="1"/>
  <c r="I69" i="105"/>
  <c r="K69" i="105" s="1"/>
  <c r="L69" i="105" s="1"/>
  <c r="J69" i="105"/>
  <c r="I70" i="105"/>
  <c r="K70" i="105" s="1"/>
  <c r="L70" i="105" s="1"/>
  <c r="J70" i="105"/>
  <c r="I71" i="105"/>
  <c r="K71" i="105" s="1"/>
  <c r="L71" i="105" s="1"/>
  <c r="J71" i="105"/>
  <c r="I72" i="105"/>
  <c r="K72" i="105" s="1"/>
  <c r="L72" i="105" s="1"/>
  <c r="J72" i="105"/>
  <c r="I73" i="105"/>
  <c r="K73" i="105" s="1"/>
  <c r="L73" i="105" s="1"/>
  <c r="J73" i="105"/>
  <c r="I74" i="105"/>
  <c r="J74" i="105"/>
  <c r="K74" i="105" s="1"/>
  <c r="L74" i="105" s="1"/>
  <c r="I75" i="105"/>
  <c r="K75" i="105" s="1"/>
  <c r="L75" i="105" s="1"/>
  <c r="J75" i="105"/>
  <c r="I76" i="105"/>
  <c r="J76" i="105"/>
  <c r="K76" i="105" s="1"/>
  <c r="L76" i="105" s="1"/>
  <c r="I77" i="105"/>
  <c r="K77" i="105" s="1"/>
  <c r="L77" i="105" s="1"/>
  <c r="J77" i="105"/>
  <c r="I78" i="105"/>
  <c r="K78" i="105" s="1"/>
  <c r="L78" i="105" s="1"/>
  <c r="J78" i="105"/>
  <c r="I79" i="105"/>
  <c r="J79" i="105"/>
  <c r="I80" i="105"/>
  <c r="J80" i="105"/>
  <c r="I81" i="105"/>
  <c r="J81" i="105"/>
  <c r="K81" i="105"/>
  <c r="L81" i="105" s="1"/>
  <c r="I82" i="105"/>
  <c r="J82" i="105"/>
  <c r="K82" i="105"/>
  <c r="L82" i="105"/>
  <c r="I83" i="105"/>
  <c r="J83" i="105"/>
  <c r="K83" i="105"/>
  <c r="L83" i="105" s="1"/>
  <c r="I84" i="105"/>
  <c r="K84" i="105" s="1"/>
  <c r="L84" i="105" s="1"/>
  <c r="J84" i="105"/>
  <c r="I85" i="105"/>
  <c r="J85" i="105"/>
  <c r="I86" i="105"/>
  <c r="J86" i="105"/>
  <c r="I87" i="105"/>
  <c r="J87" i="105"/>
  <c r="K87" i="105" s="1"/>
  <c r="L87" i="105" s="1"/>
  <c r="I88" i="105"/>
  <c r="K88" i="105" s="1"/>
  <c r="L88" i="105" s="1"/>
  <c r="J88" i="105"/>
  <c r="I89" i="105"/>
  <c r="J89" i="105"/>
  <c r="K89" i="105" s="1"/>
  <c r="L89" i="105" s="1"/>
  <c r="I90" i="105"/>
  <c r="K90" i="105" s="1"/>
  <c r="L90" i="105" s="1"/>
  <c r="J90" i="105"/>
  <c r="I91" i="105"/>
  <c r="K91" i="105" s="1"/>
  <c r="L91" i="105" s="1"/>
  <c r="J91" i="105"/>
  <c r="I92" i="105"/>
  <c r="K92" i="105" s="1"/>
  <c r="L92" i="105" s="1"/>
  <c r="J92" i="105"/>
  <c r="I93" i="105"/>
  <c r="K93" i="105" s="1"/>
  <c r="L93" i="105" s="1"/>
  <c r="J93" i="105"/>
  <c r="I94" i="105"/>
  <c r="K94" i="105" s="1"/>
  <c r="L94" i="105" s="1"/>
  <c r="J94" i="105"/>
  <c r="I95" i="105"/>
  <c r="K95" i="105" s="1"/>
  <c r="L95" i="105" s="1"/>
  <c r="J95" i="105"/>
  <c r="I96" i="105"/>
  <c r="K96" i="105" s="1"/>
  <c r="L96" i="105" s="1"/>
  <c r="J96" i="105"/>
  <c r="I97" i="105"/>
  <c r="J97" i="105"/>
  <c r="I98" i="105"/>
  <c r="K98" i="105" s="1"/>
  <c r="L98" i="105" s="1"/>
  <c r="J98" i="105"/>
  <c r="I99" i="105"/>
  <c r="J99" i="105"/>
  <c r="K99" i="105"/>
  <c r="L99" i="105"/>
  <c r="I100" i="105"/>
  <c r="J100" i="105"/>
  <c r="K100" i="105"/>
  <c r="L100" i="105" s="1"/>
  <c r="I101" i="105"/>
  <c r="J101" i="105"/>
  <c r="K101" i="105"/>
  <c r="L101" i="105"/>
  <c r="I102" i="105"/>
  <c r="K102" i="105" s="1"/>
  <c r="L102" i="105" s="1"/>
  <c r="J102" i="105"/>
  <c r="I103" i="105"/>
  <c r="J103" i="105"/>
  <c r="I104" i="105"/>
  <c r="J104" i="105"/>
  <c r="K104" i="105" s="1"/>
  <c r="L104" i="105" s="1"/>
  <c r="I105" i="105"/>
  <c r="K105" i="105" s="1"/>
  <c r="L105" i="105" s="1"/>
  <c r="J105" i="105"/>
  <c r="I106" i="105"/>
  <c r="J106" i="105"/>
  <c r="K106" i="105" s="1"/>
  <c r="L106" i="105" s="1"/>
  <c r="I107" i="105"/>
  <c r="K107" i="105" s="1"/>
  <c r="L107" i="105" s="1"/>
  <c r="J107" i="105"/>
  <c r="I108" i="105"/>
  <c r="K108" i="105" s="1"/>
  <c r="L108" i="105" s="1"/>
  <c r="J108" i="105"/>
  <c r="I109" i="105"/>
  <c r="K109" i="105"/>
  <c r="L109" i="105" s="1"/>
  <c r="J109" i="105"/>
  <c r="I110" i="105"/>
  <c r="K110" i="105" s="1"/>
  <c r="L110" i="105" s="1"/>
  <c r="J110" i="105"/>
  <c r="I111" i="105"/>
  <c r="J111" i="105"/>
  <c r="I112" i="105"/>
  <c r="J112" i="105"/>
  <c r="K112" i="105"/>
  <c r="L112" i="105"/>
  <c r="I113" i="105"/>
  <c r="J113" i="105"/>
  <c r="I114" i="105"/>
  <c r="K114" i="105" s="1"/>
  <c r="L114" i="105" s="1"/>
  <c r="J114" i="105"/>
  <c r="I115" i="105"/>
  <c r="J115" i="105"/>
  <c r="I116" i="105"/>
  <c r="K116" i="105" s="1"/>
  <c r="L116" i="105" s="1"/>
  <c r="J116" i="105"/>
  <c r="I117" i="105"/>
  <c r="J117" i="105"/>
  <c r="I118" i="105"/>
  <c r="K118" i="105" s="1"/>
  <c r="L118" i="105" s="1"/>
  <c r="J118" i="105"/>
  <c r="I119" i="105"/>
  <c r="J119" i="105"/>
  <c r="I120" i="105"/>
  <c r="J120" i="105"/>
  <c r="K120" i="105"/>
  <c r="L120" i="105" s="1"/>
  <c r="I121" i="105"/>
  <c r="K121" i="105"/>
  <c r="L121" i="105" s="1"/>
  <c r="J121" i="105"/>
  <c r="I122" i="105"/>
  <c r="J122" i="105"/>
  <c r="K122" i="105"/>
  <c r="L122" i="105" s="1"/>
  <c r="I123" i="105"/>
  <c r="J123" i="105"/>
  <c r="I124" i="105"/>
  <c r="K124" i="105" s="1"/>
  <c r="L124" i="105" s="1"/>
  <c r="J124" i="105"/>
  <c r="I125" i="105"/>
  <c r="J125" i="105"/>
  <c r="I126" i="105"/>
  <c r="K126" i="105" s="1"/>
  <c r="L126" i="105" s="1"/>
  <c r="J126" i="105"/>
  <c r="I127" i="105"/>
  <c r="J127" i="105"/>
  <c r="I128" i="105"/>
  <c r="J128" i="105"/>
  <c r="K128" i="105"/>
  <c r="L128" i="105" s="1"/>
  <c r="I129" i="105"/>
  <c r="J129" i="105"/>
  <c r="I130" i="105"/>
  <c r="J130" i="105"/>
  <c r="K130" i="105"/>
  <c r="L130" i="105" s="1"/>
  <c r="I37" i="95"/>
  <c r="K37" i="95" s="1"/>
  <c r="L37" i="95" s="1"/>
  <c r="J37" i="95"/>
  <c r="I26" i="95"/>
  <c r="J26" i="95"/>
  <c r="I27" i="95"/>
  <c r="J27" i="95"/>
  <c r="I28" i="95"/>
  <c r="K28" i="95" s="1"/>
  <c r="L28" i="95" s="1"/>
  <c r="V66" i="95" s="1"/>
  <c r="J28" i="95"/>
  <c r="I29" i="95"/>
  <c r="J29" i="95"/>
  <c r="K29" i="95"/>
  <c r="L29" i="95" s="1"/>
  <c r="V67" i="95" s="1"/>
  <c r="I30" i="95"/>
  <c r="J30" i="95"/>
  <c r="K30" i="95" s="1"/>
  <c r="L30" i="95" s="1"/>
  <c r="V68" i="95" s="1"/>
  <c r="I31" i="95"/>
  <c r="J31" i="95"/>
  <c r="I32" i="95"/>
  <c r="J32" i="95"/>
  <c r="K32" i="95" s="1"/>
  <c r="L32" i="95" s="1"/>
  <c r="V70" i="95" s="1"/>
  <c r="I33" i="95"/>
  <c r="J33" i="95"/>
  <c r="I34" i="95"/>
  <c r="J34" i="95"/>
  <c r="I35" i="95"/>
  <c r="K35" i="95" s="1"/>
  <c r="L35" i="95" s="1"/>
  <c r="V73" i="95" s="1"/>
  <c r="J35" i="95"/>
  <c r="I36" i="95"/>
  <c r="J36" i="95"/>
  <c r="K36" i="95" s="1"/>
  <c r="L36" i="95" s="1"/>
  <c r="V74" i="95" s="1"/>
  <c r="I38" i="95"/>
  <c r="K38" i="95" s="1"/>
  <c r="L38" i="95" s="1"/>
  <c r="J38" i="95"/>
  <c r="V76" i="95"/>
  <c r="I39" i="95"/>
  <c r="J39" i="95"/>
  <c r="K39" i="95" s="1"/>
  <c r="L39" i="95" s="1"/>
  <c r="V77" i="95" s="1"/>
  <c r="I40" i="95"/>
  <c r="J40" i="95"/>
  <c r="I41" i="95"/>
  <c r="K41" i="95" s="1"/>
  <c r="L41" i="95" s="1"/>
  <c r="J41" i="95"/>
  <c r="I42" i="95"/>
  <c r="J42" i="95"/>
  <c r="K42" i="95"/>
  <c r="L42" i="95" s="1"/>
  <c r="I43" i="95"/>
  <c r="K43" i="95" s="1"/>
  <c r="L43" i="95" s="1"/>
  <c r="V81" i="95" s="1"/>
  <c r="J43" i="95"/>
  <c r="I44" i="95"/>
  <c r="K44" i="95" s="1"/>
  <c r="L44" i="95" s="1"/>
  <c r="J44" i="95"/>
  <c r="I45" i="95"/>
  <c r="J45" i="95"/>
  <c r="I131" i="95"/>
  <c r="K131" i="95"/>
  <c r="L131" i="95" s="1"/>
  <c r="V84" i="95" s="1"/>
  <c r="J131" i="95"/>
  <c r="I132" i="95"/>
  <c r="J132" i="95"/>
  <c r="I133" i="95"/>
  <c r="K133" i="95" s="1"/>
  <c r="L133" i="95" s="1"/>
  <c r="V86" i="95" s="1"/>
  <c r="J133" i="95"/>
  <c r="I134" i="95"/>
  <c r="K134" i="95" s="1"/>
  <c r="L134" i="95" s="1"/>
  <c r="J134" i="95"/>
  <c r="I135" i="95"/>
  <c r="J135" i="95"/>
  <c r="K135" i="95"/>
  <c r="L135" i="95" s="1"/>
  <c r="V88" i="95" s="1"/>
  <c r="I136" i="95"/>
  <c r="J136" i="95"/>
  <c r="K136" i="95"/>
  <c r="L136" i="95" s="1"/>
  <c r="V89" i="95" s="1"/>
  <c r="I137" i="95"/>
  <c r="K137" i="95" s="1"/>
  <c r="L137" i="95" s="1"/>
  <c r="V90" i="95" s="1"/>
  <c r="J137" i="95"/>
  <c r="I138" i="95"/>
  <c r="J138" i="95"/>
  <c r="I139" i="95"/>
  <c r="J139" i="95"/>
  <c r="K139" i="95"/>
  <c r="L139" i="95" s="1"/>
  <c r="I140" i="95"/>
  <c r="J140" i="95"/>
  <c r="K140" i="95"/>
  <c r="L140" i="95"/>
  <c r="V93" i="95" s="1"/>
  <c r="I141" i="95"/>
  <c r="K141" i="95" s="1"/>
  <c r="L141" i="95" s="1"/>
  <c r="V94" i="95" s="1"/>
  <c r="J141" i="95"/>
  <c r="I142" i="95"/>
  <c r="J142" i="95"/>
  <c r="K142" i="95" s="1"/>
  <c r="L142" i="95" s="1"/>
  <c r="V95" i="95" s="1"/>
  <c r="I143" i="95"/>
  <c r="J143" i="95"/>
  <c r="I144" i="95"/>
  <c r="J144" i="95"/>
  <c r="K144" i="95" s="1"/>
  <c r="L144" i="95" s="1"/>
  <c r="I145" i="95"/>
  <c r="J145" i="95"/>
  <c r="K145" i="95"/>
  <c r="L145" i="95" s="1"/>
  <c r="V98" i="95" s="1"/>
  <c r="I146" i="95"/>
  <c r="J146" i="95"/>
  <c r="K146" i="95"/>
  <c r="L146" i="95" s="1"/>
  <c r="V99" i="95" s="1"/>
  <c r="I147" i="95"/>
  <c r="J147" i="95"/>
  <c r="K147" i="95"/>
  <c r="L147" i="95" s="1"/>
  <c r="I148" i="95"/>
  <c r="J148" i="95"/>
  <c r="I149" i="95"/>
  <c r="K149" i="95" s="1"/>
  <c r="L149" i="95" s="1"/>
  <c r="V102" i="95" s="1"/>
  <c r="J149" i="95"/>
  <c r="I150" i="95"/>
  <c r="J150" i="95"/>
  <c r="I151" i="95"/>
  <c r="K151" i="95" s="1"/>
  <c r="L151" i="95" s="1"/>
  <c r="V104" i="95" s="1"/>
  <c r="J151" i="95"/>
  <c r="I46" i="95"/>
  <c r="J46" i="95"/>
  <c r="I47" i="95"/>
  <c r="K47" i="95"/>
  <c r="L47" i="95" s="1"/>
  <c r="J47" i="95"/>
  <c r="I48" i="95"/>
  <c r="J48" i="95"/>
  <c r="I49" i="95"/>
  <c r="J49" i="95"/>
  <c r="I50" i="95"/>
  <c r="J50" i="95"/>
  <c r="I51" i="95"/>
  <c r="J51" i="95"/>
  <c r="I52" i="95"/>
  <c r="J52" i="95"/>
  <c r="I53" i="95"/>
  <c r="J53" i="95"/>
  <c r="I54" i="95"/>
  <c r="J54" i="95"/>
  <c r="I55" i="95"/>
  <c r="K55" i="95" s="1"/>
  <c r="L55" i="95" s="1"/>
  <c r="J55" i="95"/>
  <c r="I56" i="95"/>
  <c r="J56" i="95"/>
  <c r="I57" i="95"/>
  <c r="J57" i="95"/>
  <c r="I58" i="95"/>
  <c r="J58" i="95"/>
  <c r="I59" i="95"/>
  <c r="K59" i="95" s="1"/>
  <c r="L59" i="95"/>
  <c r="J59" i="95"/>
  <c r="I60" i="95"/>
  <c r="J60" i="95"/>
  <c r="I61" i="95"/>
  <c r="J61" i="95"/>
  <c r="I62" i="95"/>
  <c r="J62" i="95"/>
  <c r="I63" i="95"/>
  <c r="J63" i="95"/>
  <c r="I64" i="95"/>
  <c r="J64" i="95"/>
  <c r="I65" i="95"/>
  <c r="J65" i="95"/>
  <c r="I66" i="95"/>
  <c r="J66" i="95"/>
  <c r="I67" i="95"/>
  <c r="K67" i="95" s="1"/>
  <c r="L67" i="95" s="1"/>
  <c r="J67" i="95"/>
  <c r="I68" i="95"/>
  <c r="J68" i="95"/>
  <c r="I69" i="95"/>
  <c r="J69" i="95"/>
  <c r="I70" i="95"/>
  <c r="J70" i="95"/>
  <c r="I71" i="95"/>
  <c r="J71" i="95"/>
  <c r="K71" i="95" s="1"/>
  <c r="L71" i="95" s="1"/>
  <c r="I72" i="95"/>
  <c r="J72" i="95"/>
  <c r="I73" i="95"/>
  <c r="K73" i="95" s="1"/>
  <c r="L73" i="95" s="1"/>
  <c r="J73" i="95"/>
  <c r="I74" i="95"/>
  <c r="J74" i="95"/>
  <c r="I75" i="95"/>
  <c r="J75" i="95"/>
  <c r="I76" i="95"/>
  <c r="K76" i="95" s="1"/>
  <c r="L76" i="95" s="1"/>
  <c r="J76" i="95"/>
  <c r="I77" i="95"/>
  <c r="K77" i="95"/>
  <c r="L77" i="95" s="1"/>
  <c r="J77" i="95"/>
  <c r="I78" i="95"/>
  <c r="J78" i="95"/>
  <c r="I79" i="95"/>
  <c r="K79" i="95" s="1"/>
  <c r="L79" i="95" s="1"/>
  <c r="J79" i="95"/>
  <c r="I80" i="95"/>
  <c r="J80" i="95"/>
  <c r="I81" i="95"/>
  <c r="J81" i="95"/>
  <c r="I82" i="95"/>
  <c r="K82" i="95" s="1"/>
  <c r="L82" i="95" s="1"/>
  <c r="J82" i="95"/>
  <c r="I83" i="95"/>
  <c r="K83" i="95" s="1"/>
  <c r="L83" i="95" s="1"/>
  <c r="J83" i="95"/>
  <c r="I84" i="95"/>
  <c r="J84" i="95"/>
  <c r="I85" i="95"/>
  <c r="K85" i="95"/>
  <c r="L85" i="95" s="1"/>
  <c r="J85" i="95"/>
  <c r="I86" i="95"/>
  <c r="J86" i="95"/>
  <c r="I87" i="95"/>
  <c r="J87" i="95"/>
  <c r="I88" i="95"/>
  <c r="K88" i="95" s="1"/>
  <c r="L88" i="95" s="1"/>
  <c r="J88" i="95"/>
  <c r="I89" i="95"/>
  <c r="K89" i="95"/>
  <c r="L89" i="95" s="1"/>
  <c r="J89" i="95"/>
  <c r="I90" i="95"/>
  <c r="J90" i="95"/>
  <c r="I91" i="95"/>
  <c r="L91" i="95"/>
  <c r="J91" i="95"/>
  <c r="K91" i="95" s="1"/>
  <c r="I92" i="95"/>
  <c r="J92" i="95"/>
  <c r="I93" i="95"/>
  <c r="J93" i="95"/>
  <c r="I94" i="95"/>
  <c r="J94" i="95"/>
  <c r="I95" i="95"/>
  <c r="K95" i="95"/>
  <c r="L95" i="95" s="1"/>
  <c r="J95" i="95"/>
  <c r="I96" i="95"/>
  <c r="J96" i="95"/>
  <c r="I97" i="95"/>
  <c r="J97" i="95"/>
  <c r="K97" i="95" s="1"/>
  <c r="L97" i="95" s="1"/>
  <c r="I98" i="95"/>
  <c r="J98" i="95"/>
  <c r="I99" i="95"/>
  <c r="J99" i="95"/>
  <c r="I100" i="95"/>
  <c r="J100" i="95"/>
  <c r="K100" i="95" s="1"/>
  <c r="L100" i="95" s="1"/>
  <c r="I101" i="95"/>
  <c r="K101" i="95" s="1"/>
  <c r="L101" i="95" s="1"/>
  <c r="J101" i="95"/>
  <c r="I102" i="95"/>
  <c r="J102" i="95"/>
  <c r="I103" i="95"/>
  <c r="K103" i="95" s="1"/>
  <c r="L103" i="95" s="1"/>
  <c r="J103" i="95"/>
  <c r="I104" i="95"/>
  <c r="J104" i="95"/>
  <c r="I105" i="95"/>
  <c r="J105" i="95"/>
  <c r="I106" i="95"/>
  <c r="K106" i="95" s="1"/>
  <c r="L106" i="95" s="1"/>
  <c r="J106" i="95"/>
  <c r="I107" i="95"/>
  <c r="K107" i="95" s="1"/>
  <c r="L107" i="95"/>
  <c r="J107" i="95"/>
  <c r="I108" i="95"/>
  <c r="J108" i="95"/>
  <c r="I109" i="95"/>
  <c r="K109" i="95"/>
  <c r="L109" i="95" s="1"/>
  <c r="J109" i="95"/>
  <c r="I110" i="95"/>
  <c r="J110" i="95"/>
  <c r="I111" i="95"/>
  <c r="J111" i="95"/>
  <c r="I112" i="95"/>
  <c r="K112" i="95" s="1"/>
  <c r="L112" i="95" s="1"/>
  <c r="J112" i="95"/>
  <c r="I113" i="95"/>
  <c r="K113" i="95" s="1"/>
  <c r="L113" i="95" s="1"/>
  <c r="J113" i="95"/>
  <c r="I114" i="95"/>
  <c r="J114" i="95"/>
  <c r="I115" i="95"/>
  <c r="J115" i="95"/>
  <c r="I116" i="95"/>
  <c r="J116" i="95"/>
  <c r="I117" i="95"/>
  <c r="J117" i="95"/>
  <c r="I118" i="95"/>
  <c r="J118" i="95"/>
  <c r="I119" i="95"/>
  <c r="K119" i="95" s="1"/>
  <c r="L119" i="95" s="1"/>
  <c r="J119" i="95"/>
  <c r="I120" i="95"/>
  <c r="J120" i="95"/>
  <c r="I121" i="95"/>
  <c r="K121" i="95"/>
  <c r="L121" i="95" s="1"/>
  <c r="J121" i="95"/>
  <c r="I122" i="95"/>
  <c r="J122" i="95"/>
  <c r="I123" i="95"/>
  <c r="J123" i="95"/>
  <c r="I124" i="95"/>
  <c r="K124" i="95"/>
  <c r="L124" i="95" s="1"/>
  <c r="J124" i="95"/>
  <c r="I125" i="95"/>
  <c r="J125" i="95"/>
  <c r="I126" i="95"/>
  <c r="J126" i="95"/>
  <c r="I127" i="95"/>
  <c r="K127" i="95"/>
  <c r="L127" i="95" s="1"/>
  <c r="J127" i="95"/>
  <c r="I128" i="95"/>
  <c r="J128" i="95"/>
  <c r="I129" i="95"/>
  <c r="J129" i="95"/>
  <c r="I130" i="95"/>
  <c r="K130" i="95"/>
  <c r="L130" i="95" s="1"/>
  <c r="J130" i="95"/>
  <c r="I37" i="94"/>
  <c r="K37" i="94" s="1"/>
  <c r="L37" i="94" s="1"/>
  <c r="J37" i="94"/>
  <c r="I26" i="94"/>
  <c r="J26" i="94"/>
  <c r="K26" i="94" s="1"/>
  <c r="L26" i="94" s="1"/>
  <c r="V64" i="94" s="1"/>
  <c r="I27" i="94"/>
  <c r="K27" i="94" s="1"/>
  <c r="L27" i="94" s="1"/>
  <c r="V65" i="94"/>
  <c r="J27" i="94"/>
  <c r="I28" i="94"/>
  <c r="J28" i="94"/>
  <c r="I29" i="94"/>
  <c r="K29" i="94"/>
  <c r="L29" i="94" s="1"/>
  <c r="V67" i="94" s="1"/>
  <c r="J29" i="94"/>
  <c r="I30" i="94"/>
  <c r="J30" i="94"/>
  <c r="K30" i="94"/>
  <c r="L30" i="94" s="1"/>
  <c r="V68" i="94" s="1"/>
  <c r="I31" i="94"/>
  <c r="J31" i="94"/>
  <c r="K31" i="94"/>
  <c r="L31" i="94" s="1"/>
  <c r="V69" i="94" s="1"/>
  <c r="I32" i="94"/>
  <c r="J32" i="94"/>
  <c r="K32" i="94"/>
  <c r="L32" i="94" s="1"/>
  <c r="V70" i="94" s="1"/>
  <c r="I33" i="94"/>
  <c r="K33" i="94" s="1"/>
  <c r="L33" i="94" s="1"/>
  <c r="V71" i="94" s="1"/>
  <c r="J33" i="94"/>
  <c r="I34" i="94"/>
  <c r="K34" i="94" s="1"/>
  <c r="L34" i="94" s="1"/>
  <c r="V72" i="94" s="1"/>
  <c r="J34" i="94"/>
  <c r="I35" i="94"/>
  <c r="J35" i="94"/>
  <c r="K35" i="94" s="1"/>
  <c r="L35" i="94" s="1"/>
  <c r="V73" i="94" s="1"/>
  <c r="I36" i="94"/>
  <c r="K36" i="94"/>
  <c r="L36" i="94" s="1"/>
  <c r="V74" i="94" s="1"/>
  <c r="J36" i="94"/>
  <c r="I38" i="94"/>
  <c r="K38" i="94"/>
  <c r="L38" i="94" s="1"/>
  <c r="J38" i="94"/>
  <c r="I39" i="94"/>
  <c r="J39" i="94"/>
  <c r="I40" i="94"/>
  <c r="J40" i="94"/>
  <c r="K40" i="94" s="1"/>
  <c r="L40" i="94" s="1"/>
  <c r="I41" i="94"/>
  <c r="J41" i="94"/>
  <c r="K41" i="94"/>
  <c r="L41" i="94" s="1"/>
  <c r="V79" i="94" s="1"/>
  <c r="I42" i="94"/>
  <c r="J42" i="94"/>
  <c r="K42" i="94"/>
  <c r="L42" i="94" s="1"/>
  <c r="V80" i="94" s="1"/>
  <c r="I43" i="94"/>
  <c r="K43" i="94" s="1"/>
  <c r="L43" i="94" s="1"/>
  <c r="V81" i="94" s="1"/>
  <c r="J43" i="94"/>
  <c r="I44" i="94"/>
  <c r="K44" i="94" s="1"/>
  <c r="L44" i="94" s="1"/>
  <c r="V82" i="94" s="1"/>
  <c r="J44" i="94"/>
  <c r="I45" i="94"/>
  <c r="K45" i="94"/>
  <c r="L45" i="94" s="1"/>
  <c r="V83" i="94" s="1"/>
  <c r="J45" i="94"/>
  <c r="I131" i="94"/>
  <c r="K131" i="94" s="1"/>
  <c r="L131" i="94" s="1"/>
  <c r="V84" i="94" s="1"/>
  <c r="J131" i="94"/>
  <c r="I132" i="94"/>
  <c r="J132" i="94"/>
  <c r="K132" i="94" s="1"/>
  <c r="L132" i="94" s="1"/>
  <c r="I133" i="94"/>
  <c r="K133" i="94" s="1"/>
  <c r="L133" i="94" s="1"/>
  <c r="J133" i="94"/>
  <c r="I134" i="94"/>
  <c r="J134" i="94"/>
  <c r="K134" i="94" s="1"/>
  <c r="L134" i="94" s="1"/>
  <c r="V87" i="94" s="1"/>
  <c r="I135" i="94"/>
  <c r="K135" i="94" s="1"/>
  <c r="L135" i="94" s="1"/>
  <c r="V88" i="94" s="1"/>
  <c r="J135" i="94"/>
  <c r="I136" i="94"/>
  <c r="K136" i="94" s="1"/>
  <c r="L136" i="94" s="1"/>
  <c r="J136" i="94"/>
  <c r="I137" i="94"/>
  <c r="J137" i="94"/>
  <c r="K137" i="94" s="1"/>
  <c r="L137" i="94" s="1"/>
  <c r="I138" i="94"/>
  <c r="J138" i="94"/>
  <c r="K138" i="94"/>
  <c r="L138" i="94" s="1"/>
  <c r="I139" i="94"/>
  <c r="J139" i="94"/>
  <c r="K139" i="94" s="1"/>
  <c r="L139" i="94" s="1"/>
  <c r="V92" i="94" s="1"/>
  <c r="I140" i="94"/>
  <c r="K140" i="94" s="1"/>
  <c r="L140" i="94" s="1"/>
  <c r="V93" i="94" s="1"/>
  <c r="J140" i="94"/>
  <c r="I141" i="94"/>
  <c r="K141" i="94"/>
  <c r="L141" i="94" s="1"/>
  <c r="V94" i="94" s="1"/>
  <c r="J141" i="94"/>
  <c r="I142" i="94"/>
  <c r="J142" i="94"/>
  <c r="I143" i="94"/>
  <c r="K143" i="94" s="1"/>
  <c r="L143" i="94" s="1"/>
  <c r="J143" i="94"/>
  <c r="I144" i="94"/>
  <c r="K144" i="94" s="1"/>
  <c r="L144" i="94" s="1"/>
  <c r="V97" i="94" s="1"/>
  <c r="J144" i="94"/>
  <c r="I145" i="94"/>
  <c r="J145" i="94"/>
  <c r="K145" i="94" s="1"/>
  <c r="L145" i="94" s="1"/>
  <c r="V98" i="94" s="1"/>
  <c r="I146" i="94"/>
  <c r="J146" i="94"/>
  <c r="K146" i="94"/>
  <c r="L146" i="94" s="1"/>
  <c r="V99" i="94" s="1"/>
  <c r="I147" i="94"/>
  <c r="K147" i="94" s="1"/>
  <c r="L147" i="94" s="1"/>
  <c r="V100" i="94" s="1"/>
  <c r="J147" i="94"/>
  <c r="I148" i="94"/>
  <c r="K148" i="94" s="1"/>
  <c r="L148" i="94" s="1"/>
  <c r="V101" i="94" s="1"/>
  <c r="J148" i="94"/>
  <c r="I149" i="94"/>
  <c r="K149" i="94" s="1"/>
  <c r="L149" i="94" s="1"/>
  <c r="V102" i="94" s="1"/>
  <c r="J149" i="94"/>
  <c r="I150" i="94"/>
  <c r="K150" i="94" s="1"/>
  <c r="L150" i="94" s="1"/>
  <c r="J150" i="94"/>
  <c r="I151" i="94"/>
  <c r="J151" i="94"/>
  <c r="K151" i="94"/>
  <c r="L151" i="94" s="1"/>
  <c r="V104" i="94" s="1"/>
  <c r="I46" i="94"/>
  <c r="J46" i="94"/>
  <c r="K46" i="94"/>
  <c r="L46" i="94" s="1"/>
  <c r="I47" i="94"/>
  <c r="J47" i="94"/>
  <c r="K47" i="94" s="1"/>
  <c r="L47" i="94" s="1"/>
  <c r="I48" i="94"/>
  <c r="J48" i="94"/>
  <c r="K48" i="94"/>
  <c r="L48" i="94" s="1"/>
  <c r="I49" i="94"/>
  <c r="J49" i="94"/>
  <c r="K49" i="94" s="1"/>
  <c r="L49" i="94" s="1"/>
  <c r="I50" i="94"/>
  <c r="J50" i="94"/>
  <c r="K50" i="94"/>
  <c r="L50" i="94" s="1"/>
  <c r="I51" i="94"/>
  <c r="J51" i="94"/>
  <c r="K51" i="94" s="1"/>
  <c r="L51" i="94" s="1"/>
  <c r="I52" i="94"/>
  <c r="J52" i="94"/>
  <c r="K52" i="94"/>
  <c r="L52" i="94" s="1"/>
  <c r="I53" i="94"/>
  <c r="J53" i="94"/>
  <c r="K53" i="94" s="1"/>
  <c r="L53" i="94" s="1"/>
  <c r="I54" i="94"/>
  <c r="J54" i="94"/>
  <c r="K54" i="94"/>
  <c r="L54" i="94" s="1"/>
  <c r="I55" i="94"/>
  <c r="J55" i="94"/>
  <c r="K55" i="94" s="1"/>
  <c r="L55" i="94" s="1"/>
  <c r="I56" i="94"/>
  <c r="J56" i="94"/>
  <c r="K56" i="94"/>
  <c r="L56" i="94" s="1"/>
  <c r="I57" i="94"/>
  <c r="J57" i="94"/>
  <c r="K57" i="94" s="1"/>
  <c r="L57" i="94" s="1"/>
  <c r="I58" i="94"/>
  <c r="J58" i="94"/>
  <c r="K58" i="94"/>
  <c r="L58" i="94" s="1"/>
  <c r="I59" i="94"/>
  <c r="J59" i="94"/>
  <c r="K59" i="94" s="1"/>
  <c r="L59" i="94" s="1"/>
  <c r="I60" i="94"/>
  <c r="J60" i="94"/>
  <c r="K60" i="94"/>
  <c r="L60" i="94" s="1"/>
  <c r="I61" i="94"/>
  <c r="J61" i="94"/>
  <c r="K61" i="94" s="1"/>
  <c r="L61" i="94" s="1"/>
  <c r="I62" i="94"/>
  <c r="J62" i="94"/>
  <c r="K62" i="94"/>
  <c r="L62" i="94" s="1"/>
  <c r="I63" i="94"/>
  <c r="J63" i="94"/>
  <c r="K63" i="94" s="1"/>
  <c r="L63" i="94" s="1"/>
  <c r="I64" i="94"/>
  <c r="J64" i="94"/>
  <c r="K64" i="94"/>
  <c r="L64" i="94" s="1"/>
  <c r="I65" i="94"/>
  <c r="J65" i="94"/>
  <c r="K65" i="94" s="1"/>
  <c r="L65" i="94" s="1"/>
  <c r="I66" i="94"/>
  <c r="J66" i="94"/>
  <c r="K66" i="94"/>
  <c r="L66" i="94" s="1"/>
  <c r="I67" i="94"/>
  <c r="J67" i="94"/>
  <c r="K67" i="94" s="1"/>
  <c r="L67" i="94" s="1"/>
  <c r="I68" i="94"/>
  <c r="J68" i="94"/>
  <c r="K68" i="94"/>
  <c r="L68" i="94" s="1"/>
  <c r="I69" i="94"/>
  <c r="J69" i="94"/>
  <c r="K69" i="94" s="1"/>
  <c r="L69" i="94" s="1"/>
  <c r="I70" i="94"/>
  <c r="J70" i="94"/>
  <c r="K70" i="94"/>
  <c r="L70" i="94" s="1"/>
  <c r="I71" i="94"/>
  <c r="J71" i="94"/>
  <c r="K71" i="94" s="1"/>
  <c r="L71" i="94" s="1"/>
  <c r="I72" i="94"/>
  <c r="J72" i="94"/>
  <c r="K72" i="94"/>
  <c r="L72" i="94" s="1"/>
  <c r="I73" i="94"/>
  <c r="J73" i="94"/>
  <c r="K73" i="94" s="1"/>
  <c r="L73" i="94" s="1"/>
  <c r="I74" i="94"/>
  <c r="J74" i="94"/>
  <c r="K74" i="94"/>
  <c r="L74" i="94" s="1"/>
  <c r="I75" i="94"/>
  <c r="J75" i="94"/>
  <c r="K75" i="94" s="1"/>
  <c r="L75" i="94" s="1"/>
  <c r="I76" i="94"/>
  <c r="J76" i="94"/>
  <c r="K76" i="94"/>
  <c r="L76" i="94" s="1"/>
  <c r="I77" i="94"/>
  <c r="J77" i="94"/>
  <c r="K77" i="94" s="1"/>
  <c r="L77" i="94" s="1"/>
  <c r="I78" i="94"/>
  <c r="J78" i="94"/>
  <c r="K78" i="94"/>
  <c r="L78" i="94" s="1"/>
  <c r="I79" i="94"/>
  <c r="J79" i="94"/>
  <c r="K79" i="94" s="1"/>
  <c r="L79" i="94" s="1"/>
  <c r="I80" i="94"/>
  <c r="J80" i="94"/>
  <c r="K80" i="94"/>
  <c r="L80" i="94" s="1"/>
  <c r="I81" i="94"/>
  <c r="J81" i="94"/>
  <c r="K81" i="94" s="1"/>
  <c r="L81" i="94" s="1"/>
  <c r="I82" i="94"/>
  <c r="J82" i="94"/>
  <c r="K82" i="94"/>
  <c r="L82" i="94" s="1"/>
  <c r="I83" i="94"/>
  <c r="J83" i="94"/>
  <c r="K83" i="94" s="1"/>
  <c r="L83" i="94" s="1"/>
  <c r="I84" i="94"/>
  <c r="J84" i="94"/>
  <c r="K84" i="94"/>
  <c r="L84" i="94" s="1"/>
  <c r="I85" i="94"/>
  <c r="J85" i="94"/>
  <c r="K85" i="94" s="1"/>
  <c r="L85" i="94" s="1"/>
  <c r="I86" i="94"/>
  <c r="J86" i="94"/>
  <c r="K86" i="94"/>
  <c r="L86" i="94" s="1"/>
  <c r="I87" i="94"/>
  <c r="J87" i="94"/>
  <c r="K87" i="94" s="1"/>
  <c r="L87" i="94" s="1"/>
  <c r="I88" i="94"/>
  <c r="K88" i="94" s="1"/>
  <c r="L88" i="94" s="1"/>
  <c r="J88" i="94"/>
  <c r="I89" i="94"/>
  <c r="J89" i="94"/>
  <c r="K89" i="94" s="1"/>
  <c r="L89" i="94" s="1"/>
  <c r="I90" i="94"/>
  <c r="J90" i="94"/>
  <c r="K90" i="94"/>
  <c r="L90" i="94" s="1"/>
  <c r="I91" i="94"/>
  <c r="K91" i="94"/>
  <c r="L91" i="94" s="1"/>
  <c r="J91" i="94"/>
  <c r="I92" i="94"/>
  <c r="J92" i="94"/>
  <c r="K92" i="94"/>
  <c r="L92" i="94" s="1"/>
  <c r="I93" i="94"/>
  <c r="J93" i="94"/>
  <c r="K93" i="94" s="1"/>
  <c r="L93" i="94" s="1"/>
  <c r="I94" i="94"/>
  <c r="K94" i="94" s="1"/>
  <c r="L94" i="94" s="1"/>
  <c r="J94" i="94"/>
  <c r="I95" i="94"/>
  <c r="J95" i="94"/>
  <c r="K95" i="94" s="1"/>
  <c r="L95" i="94" s="1"/>
  <c r="I96" i="94"/>
  <c r="J96" i="94"/>
  <c r="K96" i="94"/>
  <c r="L96" i="94" s="1"/>
  <c r="I97" i="94"/>
  <c r="K97" i="94"/>
  <c r="L97" i="94" s="1"/>
  <c r="J97" i="94"/>
  <c r="I98" i="94"/>
  <c r="J98" i="94"/>
  <c r="K98" i="94"/>
  <c r="L98" i="94" s="1"/>
  <c r="I99" i="94"/>
  <c r="J99" i="94"/>
  <c r="K99" i="94" s="1"/>
  <c r="L99" i="94" s="1"/>
  <c r="I100" i="94"/>
  <c r="K100" i="94" s="1"/>
  <c r="L100" i="94" s="1"/>
  <c r="J100" i="94"/>
  <c r="I101" i="94"/>
  <c r="J101" i="94"/>
  <c r="K101" i="94" s="1"/>
  <c r="L101" i="94" s="1"/>
  <c r="I102" i="94"/>
  <c r="J102" i="94"/>
  <c r="K102" i="94"/>
  <c r="L102" i="94" s="1"/>
  <c r="I103" i="94"/>
  <c r="K103" i="94"/>
  <c r="L103" i="94" s="1"/>
  <c r="J103" i="94"/>
  <c r="I104" i="94"/>
  <c r="J104" i="94"/>
  <c r="K104" i="94"/>
  <c r="L104" i="94" s="1"/>
  <c r="I105" i="94"/>
  <c r="J105" i="94"/>
  <c r="K105" i="94" s="1"/>
  <c r="L105" i="94" s="1"/>
  <c r="I106" i="94"/>
  <c r="K106" i="94" s="1"/>
  <c r="L106" i="94" s="1"/>
  <c r="J106" i="94"/>
  <c r="I107" i="94"/>
  <c r="J107" i="94"/>
  <c r="K107" i="94" s="1"/>
  <c r="L107" i="94" s="1"/>
  <c r="I108" i="94"/>
  <c r="J108" i="94"/>
  <c r="K108" i="94"/>
  <c r="L108" i="94" s="1"/>
  <c r="I109" i="94"/>
  <c r="K109" i="94"/>
  <c r="L109" i="94" s="1"/>
  <c r="J109" i="94"/>
  <c r="I110" i="94"/>
  <c r="J110" i="94"/>
  <c r="K110" i="94"/>
  <c r="L110" i="94" s="1"/>
  <c r="I111" i="94"/>
  <c r="J111" i="94"/>
  <c r="K111" i="94" s="1"/>
  <c r="L111" i="94" s="1"/>
  <c r="I112" i="94"/>
  <c r="K112" i="94" s="1"/>
  <c r="L112" i="94" s="1"/>
  <c r="J112" i="94"/>
  <c r="I113" i="94"/>
  <c r="J113" i="94"/>
  <c r="K113" i="94" s="1"/>
  <c r="L113" i="94" s="1"/>
  <c r="I114" i="94"/>
  <c r="J114" i="94"/>
  <c r="K114" i="94"/>
  <c r="L114" i="94" s="1"/>
  <c r="I115" i="94"/>
  <c r="K115" i="94"/>
  <c r="L115" i="94" s="1"/>
  <c r="J115" i="94"/>
  <c r="I116" i="94"/>
  <c r="J116" i="94"/>
  <c r="K116" i="94"/>
  <c r="L116" i="94" s="1"/>
  <c r="I117" i="94"/>
  <c r="J117" i="94"/>
  <c r="K117" i="94" s="1"/>
  <c r="L117" i="94" s="1"/>
  <c r="I118" i="94"/>
  <c r="K118" i="94" s="1"/>
  <c r="L118" i="94" s="1"/>
  <c r="J118" i="94"/>
  <c r="I119" i="94"/>
  <c r="J119" i="94"/>
  <c r="K119" i="94" s="1"/>
  <c r="L119" i="94" s="1"/>
  <c r="I120" i="94"/>
  <c r="J120" i="94"/>
  <c r="K120" i="94"/>
  <c r="L120" i="94" s="1"/>
  <c r="I121" i="94"/>
  <c r="K121" i="94"/>
  <c r="L121" i="94" s="1"/>
  <c r="J121" i="94"/>
  <c r="I122" i="94"/>
  <c r="J122" i="94"/>
  <c r="K122" i="94"/>
  <c r="L122" i="94" s="1"/>
  <c r="I123" i="94"/>
  <c r="J123" i="94"/>
  <c r="K123" i="94" s="1"/>
  <c r="L123" i="94" s="1"/>
  <c r="I124" i="94"/>
  <c r="K124" i="94" s="1"/>
  <c r="L124" i="94" s="1"/>
  <c r="J124" i="94"/>
  <c r="I125" i="94"/>
  <c r="J125" i="94"/>
  <c r="K125" i="94" s="1"/>
  <c r="L125" i="94" s="1"/>
  <c r="I126" i="94"/>
  <c r="J126" i="94"/>
  <c r="K126" i="94"/>
  <c r="L126" i="94" s="1"/>
  <c r="I127" i="94"/>
  <c r="K127" i="94"/>
  <c r="L127" i="94" s="1"/>
  <c r="J127" i="94"/>
  <c r="I128" i="94"/>
  <c r="J128" i="94"/>
  <c r="K128" i="94"/>
  <c r="L128" i="94" s="1"/>
  <c r="I129" i="94"/>
  <c r="J129" i="94"/>
  <c r="K129" i="94" s="1"/>
  <c r="L129" i="94" s="1"/>
  <c r="I130" i="94"/>
  <c r="K130" i="94" s="1"/>
  <c r="L130" i="94" s="1"/>
  <c r="J130" i="94"/>
  <c r="I37" i="93"/>
  <c r="J37" i="93"/>
  <c r="K37" i="93" s="1"/>
  <c r="L37" i="93" s="1"/>
  <c r="V75" i="93" s="1"/>
  <c r="I26" i="93"/>
  <c r="J26" i="93"/>
  <c r="I27" i="93"/>
  <c r="J27" i="93"/>
  <c r="K27" i="93" s="1"/>
  <c r="L27" i="93" s="1"/>
  <c r="I28" i="93"/>
  <c r="K28" i="93" s="1"/>
  <c r="L28" i="93" s="1"/>
  <c r="V66" i="93" s="1"/>
  <c r="J28" i="93"/>
  <c r="I29" i="93"/>
  <c r="J29" i="93"/>
  <c r="K29" i="93" s="1"/>
  <c r="L29" i="93" s="1"/>
  <c r="V67" i="93" s="1"/>
  <c r="I30" i="93"/>
  <c r="K30" i="93" s="1"/>
  <c r="L30" i="93" s="1"/>
  <c r="J30" i="93"/>
  <c r="I31" i="93"/>
  <c r="K31" i="93" s="1"/>
  <c r="L31" i="93" s="1"/>
  <c r="V69" i="93" s="1"/>
  <c r="J31" i="93"/>
  <c r="I32" i="93"/>
  <c r="J32" i="93"/>
  <c r="I33" i="93"/>
  <c r="K33" i="93"/>
  <c r="L33" i="93" s="1"/>
  <c r="J33" i="93"/>
  <c r="I34" i="93"/>
  <c r="J34" i="93"/>
  <c r="K34" i="93"/>
  <c r="L34" i="93" s="1"/>
  <c r="V72" i="93" s="1"/>
  <c r="I35" i="93"/>
  <c r="K35" i="93" s="1"/>
  <c r="L35" i="93" s="1"/>
  <c r="V73" i="93" s="1"/>
  <c r="J35" i="93"/>
  <c r="I36" i="93"/>
  <c r="K36" i="93" s="1"/>
  <c r="L36" i="93" s="1"/>
  <c r="J36" i="93"/>
  <c r="I38" i="93"/>
  <c r="J38" i="93"/>
  <c r="K38" i="93" s="1"/>
  <c r="L38" i="93" s="1"/>
  <c r="I39" i="93"/>
  <c r="K39" i="93" s="1"/>
  <c r="L39" i="93" s="1"/>
  <c r="V77" i="93" s="1"/>
  <c r="J39" i="93"/>
  <c r="I40" i="93"/>
  <c r="J40" i="93"/>
  <c r="I41" i="93"/>
  <c r="K41" i="93"/>
  <c r="L41" i="93" s="1"/>
  <c r="J41" i="93"/>
  <c r="I42" i="93"/>
  <c r="K42" i="93" s="1"/>
  <c r="L42" i="93" s="1"/>
  <c r="J42" i="93"/>
  <c r="I43" i="93"/>
  <c r="K43" i="93" s="1"/>
  <c r="L43" i="93" s="1"/>
  <c r="J43" i="93"/>
  <c r="I44" i="93"/>
  <c r="K44" i="93" s="1"/>
  <c r="L44" i="93" s="1"/>
  <c r="V82" i="93" s="1"/>
  <c r="J44" i="93"/>
  <c r="I45" i="93"/>
  <c r="K45" i="93" s="1"/>
  <c r="L45" i="93" s="1"/>
  <c r="V83" i="93" s="1"/>
  <c r="J45" i="93"/>
  <c r="I131" i="93"/>
  <c r="J131" i="93"/>
  <c r="I132" i="93"/>
  <c r="J132" i="93"/>
  <c r="K132" i="93" s="1"/>
  <c r="L132" i="93" s="1"/>
  <c r="V85" i="93" s="1"/>
  <c r="I133" i="93"/>
  <c r="J133" i="93"/>
  <c r="K133" i="93" s="1"/>
  <c r="L133" i="93" s="1"/>
  <c r="I134" i="93"/>
  <c r="K134" i="93" s="1"/>
  <c r="L134" i="93" s="1"/>
  <c r="J134" i="93"/>
  <c r="I135" i="93"/>
  <c r="J135" i="93"/>
  <c r="K135" i="93" s="1"/>
  <c r="L135" i="93" s="1"/>
  <c r="V88" i="93" s="1"/>
  <c r="I136" i="93"/>
  <c r="K136" i="93" s="1"/>
  <c r="L136" i="93" s="1"/>
  <c r="V89" i="93" s="1"/>
  <c r="J136" i="93"/>
  <c r="I137" i="93"/>
  <c r="J137" i="93"/>
  <c r="I138" i="93"/>
  <c r="K138" i="93" s="1"/>
  <c r="L138" i="93" s="1"/>
  <c r="J138" i="93"/>
  <c r="I139" i="93"/>
  <c r="J139" i="93"/>
  <c r="K139" i="93" s="1"/>
  <c r="L139" i="93" s="1"/>
  <c r="I140" i="93"/>
  <c r="K140" i="93" s="1"/>
  <c r="L140" i="93" s="1"/>
  <c r="V93" i="93" s="1"/>
  <c r="J140" i="93"/>
  <c r="I141" i="93"/>
  <c r="K141" i="93" s="1"/>
  <c r="L141" i="93" s="1"/>
  <c r="V94" i="93" s="1"/>
  <c r="J141" i="93"/>
  <c r="I142" i="93"/>
  <c r="K142" i="93"/>
  <c r="L142" i="93" s="1"/>
  <c r="V95" i="93" s="1"/>
  <c r="J142" i="93"/>
  <c r="I143" i="93"/>
  <c r="J143" i="93"/>
  <c r="I144" i="93"/>
  <c r="K144" i="93" s="1"/>
  <c r="L144" i="93" s="1"/>
  <c r="V97" i="93" s="1"/>
  <c r="J144" i="93"/>
  <c r="I145" i="93"/>
  <c r="J145" i="93"/>
  <c r="K145" i="93"/>
  <c r="L145" i="93" s="1"/>
  <c r="I146" i="93"/>
  <c r="J146" i="93"/>
  <c r="K146" i="93" s="1"/>
  <c r="L146" i="93" s="1"/>
  <c r="V99" i="93" s="1"/>
  <c r="I147" i="93"/>
  <c r="K147" i="93" s="1"/>
  <c r="L147" i="93" s="1"/>
  <c r="J147" i="93"/>
  <c r="I148" i="93"/>
  <c r="K148" i="93" s="1"/>
  <c r="L148" i="93" s="1"/>
  <c r="V101" i="93" s="1"/>
  <c r="J148" i="93"/>
  <c r="I149" i="93"/>
  <c r="J149" i="93"/>
  <c r="I150" i="93"/>
  <c r="J150" i="93"/>
  <c r="K150" i="93" s="1"/>
  <c r="L150" i="93" s="1"/>
  <c r="I151" i="93"/>
  <c r="J151" i="93"/>
  <c r="K151" i="93"/>
  <c r="L151" i="93" s="1"/>
  <c r="V104" i="93" s="1"/>
  <c r="I46" i="93"/>
  <c r="K46" i="93" s="1"/>
  <c r="L46" i="93" s="1"/>
  <c r="J46" i="93"/>
  <c r="I47" i="93"/>
  <c r="K47" i="93"/>
  <c r="L47" i="93" s="1"/>
  <c r="J47" i="93"/>
  <c r="I48" i="93"/>
  <c r="K48" i="93" s="1"/>
  <c r="L48" i="93" s="1"/>
  <c r="J48" i="93"/>
  <c r="I49" i="93"/>
  <c r="K49" i="93"/>
  <c r="L49" i="93" s="1"/>
  <c r="J49" i="93"/>
  <c r="I50" i="93"/>
  <c r="K50" i="93" s="1"/>
  <c r="L50" i="93" s="1"/>
  <c r="J50" i="93"/>
  <c r="I51" i="93"/>
  <c r="K51" i="93" s="1"/>
  <c r="L51" i="93" s="1"/>
  <c r="J51" i="93"/>
  <c r="I52" i="93"/>
  <c r="K52" i="93" s="1"/>
  <c r="L52" i="93" s="1"/>
  <c r="J52" i="93"/>
  <c r="I53" i="93"/>
  <c r="K53" i="93"/>
  <c r="L53" i="93" s="1"/>
  <c r="J53" i="93"/>
  <c r="I54" i="93"/>
  <c r="K54" i="93" s="1"/>
  <c r="L54" i="93" s="1"/>
  <c r="J54" i="93"/>
  <c r="I55" i="93"/>
  <c r="K55" i="93"/>
  <c r="L55" i="93" s="1"/>
  <c r="J55" i="93"/>
  <c r="I56" i="93"/>
  <c r="K56" i="93" s="1"/>
  <c r="L56" i="93" s="1"/>
  <c r="J56" i="93"/>
  <c r="I57" i="93"/>
  <c r="K57" i="93" s="1"/>
  <c r="L57" i="93" s="1"/>
  <c r="J57" i="93"/>
  <c r="I58" i="93"/>
  <c r="K58" i="93" s="1"/>
  <c r="L58" i="93" s="1"/>
  <c r="J58" i="93"/>
  <c r="I59" i="93"/>
  <c r="J59" i="93"/>
  <c r="I60" i="93"/>
  <c r="K60" i="93" s="1"/>
  <c r="L60" i="93" s="1"/>
  <c r="J60" i="93"/>
  <c r="I61" i="93"/>
  <c r="K61" i="93"/>
  <c r="L61" i="93" s="1"/>
  <c r="J61" i="93"/>
  <c r="I62" i="93"/>
  <c r="K62" i="93" s="1"/>
  <c r="L62" i="93" s="1"/>
  <c r="J62" i="93"/>
  <c r="I63" i="93"/>
  <c r="K63" i="93" s="1"/>
  <c r="L63" i="93" s="1"/>
  <c r="J63" i="93"/>
  <c r="I64" i="93"/>
  <c r="K64" i="93" s="1"/>
  <c r="L64" i="93" s="1"/>
  <c r="J64" i="93"/>
  <c r="I65" i="93"/>
  <c r="K65" i="93" s="1"/>
  <c r="L65" i="93" s="1"/>
  <c r="J65" i="93"/>
  <c r="I66" i="93"/>
  <c r="K66" i="93" s="1"/>
  <c r="L66" i="93" s="1"/>
  <c r="J66" i="93"/>
  <c r="I67" i="93"/>
  <c r="K67" i="93"/>
  <c r="L67" i="93" s="1"/>
  <c r="J67" i="93"/>
  <c r="I68" i="93"/>
  <c r="J68" i="93"/>
  <c r="K68" i="93"/>
  <c r="L68" i="93" s="1"/>
  <c r="I69" i="93"/>
  <c r="K69" i="93" s="1"/>
  <c r="L69" i="93" s="1"/>
  <c r="J69" i="93"/>
  <c r="I70" i="93"/>
  <c r="K70" i="93" s="1"/>
  <c r="L70" i="93" s="1"/>
  <c r="J70" i="93"/>
  <c r="I71" i="93"/>
  <c r="K71" i="93"/>
  <c r="L71" i="93" s="1"/>
  <c r="J71" i="93"/>
  <c r="I72" i="93"/>
  <c r="K72" i="93" s="1"/>
  <c r="L72" i="93" s="1"/>
  <c r="J72" i="93"/>
  <c r="I73" i="93"/>
  <c r="K73" i="93"/>
  <c r="L73" i="93" s="1"/>
  <c r="J73" i="93"/>
  <c r="I74" i="93"/>
  <c r="J74" i="93"/>
  <c r="K74" i="93"/>
  <c r="L74" i="93" s="1"/>
  <c r="I75" i="93"/>
  <c r="J75" i="93"/>
  <c r="I76" i="93"/>
  <c r="K76" i="93" s="1"/>
  <c r="L76" i="93" s="1"/>
  <c r="J76" i="93"/>
  <c r="I77" i="93"/>
  <c r="K77" i="93" s="1"/>
  <c r="L77" i="93" s="1"/>
  <c r="J77" i="93"/>
  <c r="I78" i="93"/>
  <c r="K78" i="93" s="1"/>
  <c r="L78" i="93" s="1"/>
  <c r="J78" i="93"/>
  <c r="I79" i="93"/>
  <c r="K79" i="93"/>
  <c r="L79" i="93" s="1"/>
  <c r="J79" i="93"/>
  <c r="I80" i="93"/>
  <c r="K80" i="93" s="1"/>
  <c r="L80" i="93" s="1"/>
  <c r="J80" i="93"/>
  <c r="I81" i="93"/>
  <c r="J81" i="93"/>
  <c r="I82" i="93"/>
  <c r="K82" i="93" s="1"/>
  <c r="L82" i="93" s="1"/>
  <c r="J82" i="93"/>
  <c r="I83" i="93"/>
  <c r="K83" i="93" s="1"/>
  <c r="L83" i="93" s="1"/>
  <c r="J83" i="93"/>
  <c r="I84" i="93"/>
  <c r="K84" i="93" s="1"/>
  <c r="L84" i="93" s="1"/>
  <c r="J84" i="93"/>
  <c r="I85" i="93"/>
  <c r="K85" i="93"/>
  <c r="L85" i="93" s="1"/>
  <c r="J85" i="93"/>
  <c r="I86" i="93"/>
  <c r="K86" i="93" s="1"/>
  <c r="L86" i="93" s="1"/>
  <c r="J86" i="93"/>
  <c r="I87" i="93"/>
  <c r="J87" i="93"/>
  <c r="I88" i="93"/>
  <c r="K88" i="93" s="1"/>
  <c r="L88" i="93" s="1"/>
  <c r="J88" i="93"/>
  <c r="I89" i="93"/>
  <c r="K89" i="93" s="1"/>
  <c r="L89" i="93" s="1"/>
  <c r="J89" i="93"/>
  <c r="I90" i="93"/>
  <c r="K90" i="93" s="1"/>
  <c r="L90" i="93" s="1"/>
  <c r="J90" i="93"/>
  <c r="I91" i="93"/>
  <c r="K91" i="93"/>
  <c r="L91" i="93" s="1"/>
  <c r="J91" i="93"/>
  <c r="I92" i="93"/>
  <c r="K92" i="93" s="1"/>
  <c r="L92" i="93" s="1"/>
  <c r="J92" i="93"/>
  <c r="I93" i="93"/>
  <c r="J93" i="93"/>
  <c r="I94" i="93"/>
  <c r="K94" i="93" s="1"/>
  <c r="L94" i="93" s="1"/>
  <c r="J94" i="93"/>
  <c r="I95" i="93"/>
  <c r="K95" i="93" s="1"/>
  <c r="L95" i="93" s="1"/>
  <c r="J95" i="93"/>
  <c r="I96" i="93"/>
  <c r="K96" i="93" s="1"/>
  <c r="L96" i="93" s="1"/>
  <c r="J96" i="93"/>
  <c r="I97" i="93"/>
  <c r="K97" i="93"/>
  <c r="L97" i="93" s="1"/>
  <c r="J97" i="93"/>
  <c r="I98" i="93"/>
  <c r="K98" i="93" s="1"/>
  <c r="L98" i="93" s="1"/>
  <c r="J98" i="93"/>
  <c r="I99" i="93"/>
  <c r="J99" i="93"/>
  <c r="I100" i="93"/>
  <c r="K100" i="93" s="1"/>
  <c r="L100" i="93" s="1"/>
  <c r="J100" i="93"/>
  <c r="I101" i="93"/>
  <c r="K101" i="93" s="1"/>
  <c r="L101" i="93" s="1"/>
  <c r="J101" i="93"/>
  <c r="I102" i="93"/>
  <c r="K102" i="93" s="1"/>
  <c r="L102" i="93" s="1"/>
  <c r="J102" i="93"/>
  <c r="I103" i="93"/>
  <c r="K103" i="93"/>
  <c r="L103" i="93" s="1"/>
  <c r="J103" i="93"/>
  <c r="I104" i="93"/>
  <c r="K104" i="93" s="1"/>
  <c r="L104" i="93" s="1"/>
  <c r="J104" i="93"/>
  <c r="I105" i="93"/>
  <c r="J105" i="93"/>
  <c r="I106" i="93"/>
  <c r="K106" i="93" s="1"/>
  <c r="L106" i="93" s="1"/>
  <c r="J106" i="93"/>
  <c r="I107" i="93"/>
  <c r="K107" i="93" s="1"/>
  <c r="L107" i="93" s="1"/>
  <c r="J107" i="93"/>
  <c r="I108" i="93"/>
  <c r="K108" i="93" s="1"/>
  <c r="L108" i="93" s="1"/>
  <c r="J108" i="93"/>
  <c r="I109" i="93"/>
  <c r="K109" i="93"/>
  <c r="L109" i="93" s="1"/>
  <c r="J109" i="93"/>
  <c r="I110" i="93"/>
  <c r="K110" i="93" s="1"/>
  <c r="L110" i="93" s="1"/>
  <c r="J110" i="93"/>
  <c r="I111" i="93"/>
  <c r="K111" i="93" s="1"/>
  <c r="L111" i="93" s="1"/>
  <c r="J111" i="93"/>
  <c r="I112" i="93"/>
  <c r="J112" i="93"/>
  <c r="I113" i="93"/>
  <c r="J113" i="93"/>
  <c r="I114" i="93"/>
  <c r="K114" i="93" s="1"/>
  <c r="L114" i="93" s="1"/>
  <c r="J114" i="93"/>
  <c r="I115" i="93"/>
  <c r="K115" i="93"/>
  <c r="L115" i="93" s="1"/>
  <c r="J115" i="93"/>
  <c r="I116" i="93"/>
  <c r="K116" i="93" s="1"/>
  <c r="L116" i="93" s="1"/>
  <c r="J116" i="93"/>
  <c r="I117" i="93"/>
  <c r="J117" i="93"/>
  <c r="I118" i="93"/>
  <c r="K118" i="93" s="1"/>
  <c r="L118" i="93" s="1"/>
  <c r="J118" i="93"/>
  <c r="I119" i="93"/>
  <c r="J119" i="93"/>
  <c r="I120" i="93"/>
  <c r="J120" i="93"/>
  <c r="K120" i="93"/>
  <c r="L120" i="93"/>
  <c r="I121" i="93"/>
  <c r="K121" i="93"/>
  <c r="L121" i="93" s="1"/>
  <c r="J121" i="93"/>
  <c r="I122" i="93"/>
  <c r="K122" i="93" s="1"/>
  <c r="L122" i="93" s="1"/>
  <c r="J122" i="93"/>
  <c r="I123" i="93"/>
  <c r="K123" i="93" s="1"/>
  <c r="L123" i="93" s="1"/>
  <c r="J123" i="93"/>
  <c r="I124" i="93"/>
  <c r="K124" i="93" s="1"/>
  <c r="L124" i="93" s="1"/>
  <c r="J124" i="93"/>
  <c r="I125" i="93"/>
  <c r="J125" i="93"/>
  <c r="I126" i="93"/>
  <c r="J126" i="93"/>
  <c r="K126" i="93"/>
  <c r="L126" i="93"/>
  <c r="I127" i="93"/>
  <c r="K127" i="93"/>
  <c r="L127" i="93" s="1"/>
  <c r="J127" i="93"/>
  <c r="I128" i="93"/>
  <c r="J128" i="93"/>
  <c r="K128" i="93"/>
  <c r="L128" i="93" s="1"/>
  <c r="I129" i="93"/>
  <c r="K129" i="93" s="1"/>
  <c r="L129" i="93" s="1"/>
  <c r="J129" i="93"/>
  <c r="I130" i="93"/>
  <c r="K130" i="93" s="1"/>
  <c r="L130" i="93" s="1"/>
  <c r="J130" i="93"/>
  <c r="I7" i="95"/>
  <c r="K7" i="95" s="1"/>
  <c r="L7" i="95" s="1"/>
  <c r="J7" i="95"/>
  <c r="I8" i="95"/>
  <c r="K8" i="95" s="1"/>
  <c r="L8" i="95" s="1"/>
  <c r="J8" i="95"/>
  <c r="I9" i="95"/>
  <c r="K9" i="95"/>
  <c r="L9" i="95" s="1"/>
  <c r="J9" i="95"/>
  <c r="I10" i="95"/>
  <c r="K10" i="95" s="1"/>
  <c r="L10" i="95" s="1"/>
  <c r="J10" i="95"/>
  <c r="I11" i="95"/>
  <c r="J11" i="95"/>
  <c r="K11" i="95" s="1"/>
  <c r="L11" i="95" s="1"/>
  <c r="I12" i="95"/>
  <c r="K12" i="95" s="1"/>
  <c r="L12" i="95" s="1"/>
  <c r="J12" i="95"/>
  <c r="I13" i="95"/>
  <c r="J13" i="95"/>
  <c r="K13" i="95" s="1"/>
  <c r="L13" i="95" s="1"/>
  <c r="I14" i="95"/>
  <c r="K14" i="95" s="1"/>
  <c r="L14" i="95"/>
  <c r="J14" i="95"/>
  <c r="I15" i="95"/>
  <c r="K15" i="95" s="1"/>
  <c r="L15" i="95" s="1"/>
  <c r="J15" i="95"/>
  <c r="I16" i="95"/>
  <c r="K16" i="95" s="1"/>
  <c r="L16" i="95" s="1"/>
  <c r="J16" i="95"/>
  <c r="I17" i="95"/>
  <c r="K17" i="95" s="1"/>
  <c r="L17" i="95" s="1"/>
  <c r="J17" i="95"/>
  <c r="I18" i="95"/>
  <c r="J18" i="95"/>
  <c r="I19" i="95"/>
  <c r="K19" i="95" s="1"/>
  <c r="L19" i="95" s="1"/>
  <c r="J19" i="95"/>
  <c r="I20" i="95"/>
  <c r="J20" i="95"/>
  <c r="I21" i="95"/>
  <c r="K21" i="95"/>
  <c r="L21" i="95" s="1"/>
  <c r="J21" i="95"/>
  <c r="I22" i="95"/>
  <c r="J22" i="95"/>
  <c r="I23" i="95"/>
  <c r="K23" i="95" s="1"/>
  <c r="L23" i="95" s="1"/>
  <c r="J23" i="95"/>
  <c r="I24" i="95"/>
  <c r="K24" i="95" s="1"/>
  <c r="L24" i="95" s="1"/>
  <c r="J24" i="95"/>
  <c r="I25" i="95"/>
  <c r="K25" i="95"/>
  <c r="L25" i="95" s="1"/>
  <c r="J25" i="95"/>
  <c r="I152" i="95"/>
  <c r="K152" i="95" s="1"/>
  <c r="L152" i="95" s="1"/>
  <c r="J152" i="95"/>
  <c r="I6" i="95"/>
  <c r="J6" i="95"/>
  <c r="K6" i="95" s="1"/>
  <c r="L6" i="95" s="1"/>
  <c r="I7" i="94"/>
  <c r="K7" i="94" s="1"/>
  <c r="L7" i="94" s="1"/>
  <c r="J7" i="94"/>
  <c r="I8" i="94"/>
  <c r="J8" i="94"/>
  <c r="K8" i="94" s="1"/>
  <c r="L8" i="94" s="1"/>
  <c r="I9" i="94"/>
  <c r="K9" i="94" s="1"/>
  <c r="L9" i="94"/>
  <c r="J9" i="94"/>
  <c r="I10" i="94"/>
  <c r="K10" i="94" s="1"/>
  <c r="L10" i="94" s="1"/>
  <c r="J10" i="94"/>
  <c r="I11" i="94"/>
  <c r="K11" i="94" s="1"/>
  <c r="L11" i="94" s="1"/>
  <c r="J11" i="94"/>
  <c r="I12" i="94"/>
  <c r="K12" i="94" s="1"/>
  <c r="L12" i="94" s="1"/>
  <c r="J12" i="94"/>
  <c r="I13" i="94"/>
  <c r="J13" i="94"/>
  <c r="I14" i="94"/>
  <c r="K14" i="94" s="1"/>
  <c r="L14" i="94" s="1"/>
  <c r="J14" i="94"/>
  <c r="I15" i="94"/>
  <c r="J15" i="94"/>
  <c r="I16" i="94"/>
  <c r="K16" i="94"/>
  <c r="L16" i="94" s="1"/>
  <c r="J16" i="94"/>
  <c r="I17" i="94"/>
  <c r="J17" i="94"/>
  <c r="I18" i="94"/>
  <c r="K18" i="94" s="1"/>
  <c r="L18" i="94" s="1"/>
  <c r="J18" i="94"/>
  <c r="I19" i="94"/>
  <c r="K19" i="94" s="1"/>
  <c r="L19" i="94" s="1"/>
  <c r="J19" i="94"/>
  <c r="I20" i="94"/>
  <c r="K20" i="94"/>
  <c r="L20" i="94" s="1"/>
  <c r="J20" i="94"/>
  <c r="I21" i="94"/>
  <c r="K21" i="94" s="1"/>
  <c r="L21" i="94" s="1"/>
  <c r="J21" i="94"/>
  <c r="I22" i="94"/>
  <c r="J22" i="94"/>
  <c r="K22" i="94" s="1"/>
  <c r="L22" i="94" s="1"/>
  <c r="I23" i="94"/>
  <c r="K23" i="94" s="1"/>
  <c r="L23" i="94" s="1"/>
  <c r="J23" i="94"/>
  <c r="I24" i="94"/>
  <c r="J24" i="94"/>
  <c r="K24" i="94" s="1"/>
  <c r="L24" i="94" s="1"/>
  <c r="I25" i="94"/>
  <c r="K25" i="94" s="1"/>
  <c r="L25" i="94"/>
  <c r="J25" i="94"/>
  <c r="I6" i="94"/>
  <c r="K6" i="94" s="1"/>
  <c r="L6" i="94" s="1"/>
  <c r="J6" i="94"/>
  <c r="I7" i="93"/>
  <c r="K7" i="93" s="1"/>
  <c r="L7" i="93" s="1"/>
  <c r="J7" i="93"/>
  <c r="I8" i="93"/>
  <c r="K8" i="93" s="1"/>
  <c r="L8" i="93" s="1"/>
  <c r="J8" i="93"/>
  <c r="I9" i="93"/>
  <c r="J9" i="93"/>
  <c r="I10" i="93"/>
  <c r="K10" i="93" s="1"/>
  <c r="L10" i="93" s="1"/>
  <c r="J10" i="93"/>
  <c r="I11" i="93"/>
  <c r="J11" i="93"/>
  <c r="I12" i="93"/>
  <c r="K12" i="93"/>
  <c r="L12" i="93" s="1"/>
  <c r="J12" i="93"/>
  <c r="I13" i="93"/>
  <c r="J13" i="93"/>
  <c r="I14" i="93"/>
  <c r="K14" i="93" s="1"/>
  <c r="L14" i="93" s="1"/>
  <c r="J14" i="93"/>
  <c r="I15" i="93"/>
  <c r="K15" i="93" s="1"/>
  <c r="L15" i="93" s="1"/>
  <c r="J15" i="93"/>
  <c r="I16" i="93"/>
  <c r="K16" i="93"/>
  <c r="L16" i="93" s="1"/>
  <c r="J16" i="93"/>
  <c r="I17" i="93"/>
  <c r="K17" i="93" s="1"/>
  <c r="L17" i="93" s="1"/>
  <c r="J17" i="93"/>
  <c r="I18" i="93"/>
  <c r="J18" i="93"/>
  <c r="K18" i="93" s="1"/>
  <c r="L18" i="93" s="1"/>
  <c r="I19" i="93"/>
  <c r="K19" i="93" s="1"/>
  <c r="L19" i="93" s="1"/>
  <c r="J19" i="93"/>
  <c r="I20" i="93"/>
  <c r="J20" i="93"/>
  <c r="K20" i="93" s="1"/>
  <c r="L20" i="93" s="1"/>
  <c r="I21" i="93"/>
  <c r="K21" i="93" s="1"/>
  <c r="L21" i="93"/>
  <c r="J21" i="93"/>
  <c r="I22" i="93"/>
  <c r="K22" i="93" s="1"/>
  <c r="L22" i="93" s="1"/>
  <c r="J22" i="93"/>
  <c r="I23" i="93"/>
  <c r="K23" i="93" s="1"/>
  <c r="L23" i="93" s="1"/>
  <c r="J23" i="93"/>
  <c r="I24" i="93"/>
  <c r="K24" i="93" s="1"/>
  <c r="L24" i="93" s="1"/>
  <c r="J24" i="93"/>
  <c r="I25" i="93"/>
  <c r="J25" i="93"/>
  <c r="I152" i="93"/>
  <c r="K152" i="93" s="1"/>
  <c r="L152" i="93" s="1"/>
  <c r="J152" i="93"/>
  <c r="I6" i="93"/>
  <c r="J6" i="93"/>
  <c r="I7" i="105"/>
  <c r="J7" i="105"/>
  <c r="K7" i="105" s="1"/>
  <c r="L7" i="105" s="1"/>
  <c r="I8" i="105"/>
  <c r="K8" i="105"/>
  <c r="L8" i="105" s="1"/>
  <c r="J8" i="105"/>
  <c r="I9" i="105"/>
  <c r="J9" i="105"/>
  <c r="K9" i="105" s="1"/>
  <c r="L9" i="105" s="1"/>
  <c r="I10" i="105"/>
  <c r="K10" i="105"/>
  <c r="L10" i="105" s="1"/>
  <c r="J10" i="105"/>
  <c r="I11" i="105"/>
  <c r="J11" i="105"/>
  <c r="K11" i="105" s="1"/>
  <c r="L11" i="105" s="1"/>
  <c r="I12" i="105"/>
  <c r="K12" i="105"/>
  <c r="L12" i="105" s="1"/>
  <c r="J12" i="105"/>
  <c r="I13" i="105"/>
  <c r="J13" i="105"/>
  <c r="K13" i="105" s="1"/>
  <c r="L13" i="105" s="1"/>
  <c r="I14" i="105"/>
  <c r="K14" i="105"/>
  <c r="L14" i="105" s="1"/>
  <c r="J14" i="105"/>
  <c r="I15" i="105"/>
  <c r="J15" i="105"/>
  <c r="K15" i="105" s="1"/>
  <c r="L15" i="105" s="1"/>
  <c r="I16" i="105"/>
  <c r="K16" i="105"/>
  <c r="L16" i="105" s="1"/>
  <c r="J16" i="105"/>
  <c r="I17" i="105"/>
  <c r="J17" i="105"/>
  <c r="K17" i="105" s="1"/>
  <c r="L17" i="105" s="1"/>
  <c r="I18" i="105"/>
  <c r="K18" i="105"/>
  <c r="L18" i="105" s="1"/>
  <c r="J18" i="105"/>
  <c r="I19" i="105"/>
  <c r="J19" i="105"/>
  <c r="K19" i="105" s="1"/>
  <c r="L19" i="105" s="1"/>
  <c r="I20" i="105"/>
  <c r="K20" i="105"/>
  <c r="L20" i="105" s="1"/>
  <c r="J20" i="105"/>
  <c r="I21" i="105"/>
  <c r="J21" i="105"/>
  <c r="K21" i="105" s="1"/>
  <c r="L21" i="105" s="1"/>
  <c r="I22" i="105"/>
  <c r="K22" i="105"/>
  <c r="L22" i="105" s="1"/>
  <c r="J22" i="105"/>
  <c r="I23" i="105"/>
  <c r="J23" i="105"/>
  <c r="K23" i="105" s="1"/>
  <c r="L23" i="105" s="1"/>
  <c r="I24" i="105"/>
  <c r="K24" i="105"/>
  <c r="L24" i="105" s="1"/>
  <c r="J24" i="105"/>
  <c r="I25" i="105"/>
  <c r="J25" i="105"/>
  <c r="K25" i="105" s="1"/>
  <c r="L25" i="105" s="1"/>
  <c r="I152" i="105"/>
  <c r="K152" i="105"/>
  <c r="L152" i="105" s="1"/>
  <c r="J152" i="105"/>
  <c r="I6" i="105"/>
  <c r="J6" i="105"/>
  <c r="K6" i="105" s="1"/>
  <c r="L6" i="105" s="1"/>
  <c r="I146" i="96"/>
  <c r="K146" i="96"/>
  <c r="L146" i="96" s="1"/>
  <c r="J146" i="96"/>
  <c r="I26" i="96"/>
  <c r="J26" i="96"/>
  <c r="K26" i="96"/>
  <c r="L26" i="96"/>
  <c r="V64" i="96" s="1"/>
  <c r="I27" i="96"/>
  <c r="K27" i="96" s="1"/>
  <c r="L27" i="96" s="1"/>
  <c r="V65" i="96" s="1"/>
  <c r="J27" i="96"/>
  <c r="I28" i="96"/>
  <c r="J28" i="96"/>
  <c r="K28" i="96" s="1"/>
  <c r="L28" i="96" s="1"/>
  <c r="V66" i="96" s="1"/>
  <c r="I29" i="96"/>
  <c r="K29" i="96" s="1"/>
  <c r="L29" i="96" s="1"/>
  <c r="V67" i="96" s="1"/>
  <c r="J29" i="96"/>
  <c r="I30" i="96"/>
  <c r="K30" i="96"/>
  <c r="L30" i="96" s="1"/>
  <c r="V68" i="96" s="1"/>
  <c r="J30" i="96"/>
  <c r="I31" i="96"/>
  <c r="J31" i="96"/>
  <c r="I32" i="96"/>
  <c r="J32" i="96"/>
  <c r="K32" i="96"/>
  <c r="L32" i="96" s="1"/>
  <c r="V70" i="96" s="1"/>
  <c r="I33" i="96"/>
  <c r="J33" i="96"/>
  <c r="K33" i="96"/>
  <c r="L33" i="96"/>
  <c r="V71" i="96" s="1"/>
  <c r="I34" i="96"/>
  <c r="K34" i="96" s="1"/>
  <c r="L34" i="96" s="1"/>
  <c r="V72" i="96" s="1"/>
  <c r="J34" i="96"/>
  <c r="I35" i="96"/>
  <c r="J35" i="96"/>
  <c r="K35" i="96" s="1"/>
  <c r="L35" i="96" s="1"/>
  <c r="V73" i="96" s="1"/>
  <c r="I36" i="96"/>
  <c r="K36" i="96" s="1"/>
  <c r="L36" i="96" s="1"/>
  <c r="V74" i="96" s="1"/>
  <c r="J36" i="96"/>
  <c r="I37" i="96"/>
  <c r="J37" i="96"/>
  <c r="I38" i="96"/>
  <c r="K38" i="96" s="1"/>
  <c r="L38" i="96" s="1"/>
  <c r="V76" i="96" s="1"/>
  <c r="J38" i="96"/>
  <c r="I39" i="96"/>
  <c r="J39" i="96"/>
  <c r="K39" i="96"/>
  <c r="L39" i="96" s="1"/>
  <c r="V77" i="96" s="1"/>
  <c r="I40" i="96"/>
  <c r="J40" i="96"/>
  <c r="K40" i="96"/>
  <c r="L40" i="96"/>
  <c r="I41" i="96"/>
  <c r="K41" i="96" s="1"/>
  <c r="L41" i="96" s="1"/>
  <c r="V79" i="96" s="1"/>
  <c r="J41" i="96"/>
  <c r="I42" i="96"/>
  <c r="J42" i="96"/>
  <c r="K42" i="96" s="1"/>
  <c r="L42" i="96" s="1"/>
  <c r="V80" i="96" s="1"/>
  <c r="I43" i="96"/>
  <c r="J43" i="96"/>
  <c r="I44" i="96"/>
  <c r="J44" i="96"/>
  <c r="K44" i="96"/>
  <c r="L44" i="96"/>
  <c r="V82" i="96" s="1"/>
  <c r="I45" i="96"/>
  <c r="K45" i="96" s="1"/>
  <c r="L45" i="96" s="1"/>
  <c r="V83" i="96" s="1"/>
  <c r="J45" i="96"/>
  <c r="I131" i="96"/>
  <c r="J131" i="96"/>
  <c r="K131" i="96" s="1"/>
  <c r="L131" i="96" s="1"/>
  <c r="V84" i="96" s="1"/>
  <c r="I132" i="96"/>
  <c r="K132" i="96" s="1"/>
  <c r="L132" i="96" s="1"/>
  <c r="J132" i="96"/>
  <c r="I133" i="96"/>
  <c r="K133" i="96" s="1"/>
  <c r="L133" i="96" s="1"/>
  <c r="V86" i="96" s="1"/>
  <c r="J133" i="96"/>
  <c r="I134" i="96"/>
  <c r="J134" i="96"/>
  <c r="I135" i="96"/>
  <c r="J135" i="96"/>
  <c r="K135" i="96" s="1"/>
  <c r="L135" i="96" s="1"/>
  <c r="V88" i="96" s="1"/>
  <c r="I136" i="96"/>
  <c r="K136" i="96" s="1"/>
  <c r="L136" i="96" s="1"/>
  <c r="V89" i="96" s="1"/>
  <c r="J136" i="96"/>
  <c r="I137" i="96"/>
  <c r="K137" i="96" s="1"/>
  <c r="L137" i="96" s="1"/>
  <c r="V90" i="96" s="1"/>
  <c r="J137" i="96"/>
  <c r="I138" i="96"/>
  <c r="J138" i="96"/>
  <c r="K138" i="96"/>
  <c r="L138" i="96" s="1"/>
  <c r="I139" i="96"/>
  <c r="K139" i="96" s="1"/>
  <c r="L139" i="96" s="1"/>
  <c r="V92" i="96" s="1"/>
  <c r="J139" i="96"/>
  <c r="I140" i="96"/>
  <c r="J140" i="96"/>
  <c r="I141" i="96"/>
  <c r="K141" i="96" s="1"/>
  <c r="L141" i="96" s="1"/>
  <c r="V94" i="96" s="1"/>
  <c r="J141" i="96"/>
  <c r="I142" i="96"/>
  <c r="J142" i="96"/>
  <c r="K142" i="96"/>
  <c r="L142" i="96" s="1"/>
  <c r="V95" i="96" s="1"/>
  <c r="I143" i="96"/>
  <c r="K143" i="96" s="1"/>
  <c r="L143" i="96" s="1"/>
  <c r="V96" i="96" s="1"/>
  <c r="J143" i="96"/>
  <c r="I144" i="96"/>
  <c r="K144" i="96" s="1"/>
  <c r="L144" i="96" s="1"/>
  <c r="J144" i="96"/>
  <c r="I145" i="96"/>
  <c r="K145" i="96" s="1"/>
  <c r="L145" i="96" s="1"/>
  <c r="V98" i="96" s="1"/>
  <c r="J145" i="96"/>
  <c r="I147" i="96"/>
  <c r="K147" i="96"/>
  <c r="L147" i="96" s="1"/>
  <c r="V100" i="96" s="1"/>
  <c r="J147" i="96"/>
  <c r="I148" i="96"/>
  <c r="J148" i="96"/>
  <c r="K148" i="96" s="1"/>
  <c r="L148" i="96" s="1"/>
  <c r="V101" i="96" s="1"/>
  <c r="I149" i="96"/>
  <c r="K149" i="96" s="1"/>
  <c r="L149" i="96" s="1"/>
  <c r="V102" i="96" s="1"/>
  <c r="J149" i="96"/>
  <c r="I150" i="96"/>
  <c r="K150" i="96" s="1"/>
  <c r="L150" i="96" s="1"/>
  <c r="V103" i="96" s="1"/>
  <c r="J150" i="96"/>
  <c r="I151" i="96"/>
  <c r="J151" i="96"/>
  <c r="K151" i="96"/>
  <c r="L151" i="96"/>
  <c r="V104" i="96" s="1"/>
  <c r="I146" i="116"/>
  <c r="K146" i="116" s="1"/>
  <c r="L146" i="116" s="1"/>
  <c r="V99" i="116" s="1"/>
  <c r="J146" i="116"/>
  <c r="I26" i="116"/>
  <c r="J26" i="116"/>
  <c r="I27" i="116"/>
  <c r="K27" i="116" s="1"/>
  <c r="L27" i="116" s="1"/>
  <c r="V65" i="116" s="1"/>
  <c r="J27" i="116"/>
  <c r="I28" i="116"/>
  <c r="J28" i="116"/>
  <c r="K28" i="116"/>
  <c r="L28" i="116"/>
  <c r="V66" i="116" s="1"/>
  <c r="I29" i="116"/>
  <c r="K29" i="116" s="1"/>
  <c r="L29" i="116" s="1"/>
  <c r="V67" i="116" s="1"/>
  <c r="J29" i="116"/>
  <c r="I30" i="116"/>
  <c r="J30" i="116"/>
  <c r="K30" i="116" s="1"/>
  <c r="L30" i="116" s="1"/>
  <c r="V68" i="116" s="1"/>
  <c r="I31" i="116"/>
  <c r="K31" i="116" s="1"/>
  <c r="L31" i="116" s="1"/>
  <c r="V69" i="116" s="1"/>
  <c r="J31" i="116"/>
  <c r="I32" i="116"/>
  <c r="J32" i="116"/>
  <c r="I33" i="116"/>
  <c r="K33" i="116"/>
  <c r="L33" i="116" s="1"/>
  <c r="V71" i="116" s="1"/>
  <c r="J33" i="116"/>
  <c r="I34" i="116"/>
  <c r="K34" i="116" s="1"/>
  <c r="L34" i="116" s="1"/>
  <c r="V72" i="116" s="1"/>
  <c r="J34" i="116"/>
  <c r="I35" i="116"/>
  <c r="J35" i="116"/>
  <c r="K35" i="116"/>
  <c r="L35" i="116"/>
  <c r="V73" i="116" s="1"/>
  <c r="I36" i="116"/>
  <c r="K36" i="116" s="1"/>
  <c r="L36" i="116" s="1"/>
  <c r="V74" i="116" s="1"/>
  <c r="J36" i="116"/>
  <c r="I37" i="116"/>
  <c r="K37" i="116"/>
  <c r="L37" i="116" s="1"/>
  <c r="V75" i="116" s="1"/>
  <c r="J37" i="116"/>
  <c r="I38" i="116"/>
  <c r="J38" i="116"/>
  <c r="I39" i="116"/>
  <c r="J39" i="116"/>
  <c r="K39" i="116" s="1"/>
  <c r="L39" i="116" s="1"/>
  <c r="I40" i="116"/>
  <c r="K40" i="116" s="1"/>
  <c r="L40" i="116" s="1"/>
  <c r="J40" i="116"/>
  <c r="I41" i="116"/>
  <c r="J41" i="116"/>
  <c r="K41" i="116"/>
  <c r="L41" i="116" s="1"/>
  <c r="V79" i="116" s="1"/>
  <c r="I42" i="116"/>
  <c r="K42" i="116" s="1"/>
  <c r="L42" i="116" s="1"/>
  <c r="V80" i="116" s="1"/>
  <c r="J42" i="116"/>
  <c r="I43" i="116"/>
  <c r="K43" i="116" s="1"/>
  <c r="L43" i="116" s="1"/>
  <c r="J43" i="116"/>
  <c r="I44" i="116"/>
  <c r="J44" i="116"/>
  <c r="I45" i="116"/>
  <c r="J45" i="116"/>
  <c r="K45" i="116" s="1"/>
  <c r="L45" i="116" s="1"/>
  <c r="I131" i="116"/>
  <c r="K131" i="116" s="1"/>
  <c r="L131" i="116" s="1"/>
  <c r="J131" i="116"/>
  <c r="I132" i="116"/>
  <c r="J132" i="116"/>
  <c r="K132" i="116"/>
  <c r="L132" i="116" s="1"/>
  <c r="V85" i="116" s="1"/>
  <c r="I133" i="116"/>
  <c r="K133" i="116" s="1"/>
  <c r="L133" i="116" s="1"/>
  <c r="V86" i="116" s="1"/>
  <c r="J133" i="116"/>
  <c r="I134" i="116"/>
  <c r="K134" i="116" s="1"/>
  <c r="L134" i="116" s="1"/>
  <c r="V87" i="116" s="1"/>
  <c r="J134" i="116"/>
  <c r="I135" i="116"/>
  <c r="J135" i="116"/>
  <c r="I136" i="116"/>
  <c r="K136" i="116"/>
  <c r="L136" i="116" s="1"/>
  <c r="J136" i="116"/>
  <c r="I137" i="116"/>
  <c r="K137" i="116" s="1"/>
  <c r="L137" i="116" s="1"/>
  <c r="J137" i="116"/>
  <c r="I138" i="116"/>
  <c r="J138" i="116"/>
  <c r="K138" i="116" s="1"/>
  <c r="L138" i="116" s="1"/>
  <c r="V91" i="116" s="1"/>
  <c r="I139" i="116"/>
  <c r="K139" i="116" s="1"/>
  <c r="L139" i="116" s="1"/>
  <c r="V92" i="116" s="1"/>
  <c r="J139" i="116"/>
  <c r="I140" i="116"/>
  <c r="K140" i="116"/>
  <c r="L140" i="116" s="1"/>
  <c r="V93" i="116" s="1"/>
  <c r="J140" i="116"/>
  <c r="I141" i="116"/>
  <c r="J141" i="116"/>
  <c r="I142" i="116"/>
  <c r="K142" i="116" s="1"/>
  <c r="L142" i="116" s="1"/>
  <c r="J142" i="116"/>
  <c r="I143" i="116"/>
  <c r="K143" i="116" s="1"/>
  <c r="L143" i="116" s="1"/>
  <c r="J143" i="116"/>
  <c r="I144" i="116"/>
  <c r="K144" i="116" s="1"/>
  <c r="L144" i="116" s="1"/>
  <c r="V97" i="116" s="1"/>
  <c r="J144" i="116"/>
  <c r="I145" i="116"/>
  <c r="J145" i="116"/>
  <c r="K145" i="116"/>
  <c r="L145" i="116"/>
  <c r="V98" i="116" s="1"/>
  <c r="I147" i="116"/>
  <c r="K147" i="116" s="1"/>
  <c r="L147" i="116" s="1"/>
  <c r="V100" i="116" s="1"/>
  <c r="J147" i="116"/>
  <c r="I148" i="116"/>
  <c r="K148" i="116" s="1"/>
  <c r="L148" i="116" s="1"/>
  <c r="V101" i="116" s="1"/>
  <c r="J148" i="116"/>
  <c r="I149" i="116"/>
  <c r="J149" i="116"/>
  <c r="I150" i="116"/>
  <c r="K150" i="116"/>
  <c r="L150" i="116" s="1"/>
  <c r="V103" i="116" s="1"/>
  <c r="J150" i="116"/>
  <c r="I151" i="116"/>
  <c r="K151" i="116" s="1"/>
  <c r="L151" i="116" s="1"/>
  <c r="V104" i="116" s="1"/>
  <c r="J151" i="116"/>
  <c r="I146" i="120"/>
  <c r="K146" i="120" s="1"/>
  <c r="L146" i="120" s="1"/>
  <c r="J146" i="120"/>
  <c r="I26" i="120"/>
  <c r="J26" i="120"/>
  <c r="K26" i="120"/>
  <c r="L26" i="120"/>
  <c r="V64" i="120" s="1"/>
  <c r="I27" i="120"/>
  <c r="K27" i="120" s="1"/>
  <c r="L27" i="120" s="1"/>
  <c r="V65" i="120" s="1"/>
  <c r="J27" i="120"/>
  <c r="I28" i="120"/>
  <c r="J28" i="120"/>
  <c r="K28" i="120" s="1"/>
  <c r="L28" i="120" s="1"/>
  <c r="V66" i="120" s="1"/>
  <c r="I29" i="120"/>
  <c r="K29" i="120" s="1"/>
  <c r="L29" i="120" s="1"/>
  <c r="V67" i="120" s="1"/>
  <c r="J29" i="120"/>
  <c r="I30" i="120"/>
  <c r="K30" i="120"/>
  <c r="L30" i="120" s="1"/>
  <c r="V68" i="120" s="1"/>
  <c r="J30" i="120"/>
  <c r="I31" i="120"/>
  <c r="J31" i="120"/>
  <c r="K31" i="120"/>
  <c r="L31" i="120" s="1"/>
  <c r="V69" i="120" s="1"/>
  <c r="I32" i="120"/>
  <c r="K32" i="120"/>
  <c r="L32" i="120" s="1"/>
  <c r="V70" i="120" s="1"/>
  <c r="J32" i="120"/>
  <c r="I33" i="120"/>
  <c r="J33" i="120"/>
  <c r="I34" i="120"/>
  <c r="K34" i="120" s="1"/>
  <c r="L34" i="120" s="1"/>
  <c r="V72" i="120" s="1"/>
  <c r="J34" i="120"/>
  <c r="I35" i="120"/>
  <c r="J35" i="120"/>
  <c r="I36" i="120"/>
  <c r="K36" i="120" s="1"/>
  <c r="L36" i="120" s="1"/>
  <c r="V74" i="120" s="1"/>
  <c r="J36" i="120"/>
  <c r="I37" i="120"/>
  <c r="J37" i="120"/>
  <c r="K37" i="120"/>
  <c r="L37" i="120" s="1"/>
  <c r="V75" i="120" s="1"/>
  <c r="I38" i="120"/>
  <c r="K38" i="120" s="1"/>
  <c r="L38" i="120" s="1"/>
  <c r="J38" i="120"/>
  <c r="I39" i="120"/>
  <c r="K39" i="120"/>
  <c r="L39" i="120" s="1"/>
  <c r="V77" i="120" s="1"/>
  <c r="J39" i="120"/>
  <c r="I40" i="120"/>
  <c r="K40" i="120" s="1"/>
  <c r="L40" i="120" s="1"/>
  <c r="J40" i="120"/>
  <c r="I41" i="120"/>
  <c r="K41" i="120" s="1"/>
  <c r="L41" i="120" s="1"/>
  <c r="V79" i="120" s="1"/>
  <c r="J41" i="120"/>
  <c r="I42" i="120"/>
  <c r="K42" i="120" s="1"/>
  <c r="L42" i="120" s="1"/>
  <c r="V80" i="120" s="1"/>
  <c r="J42" i="120"/>
  <c r="I43" i="120"/>
  <c r="K43" i="120" s="1"/>
  <c r="L43" i="120" s="1"/>
  <c r="J43" i="120"/>
  <c r="I44" i="120"/>
  <c r="J44" i="120"/>
  <c r="K44" i="120" s="1"/>
  <c r="L44" i="120" s="1"/>
  <c r="I45" i="120"/>
  <c r="K45" i="120" s="1"/>
  <c r="L45" i="120" s="1"/>
  <c r="V83" i="120" s="1"/>
  <c r="J45" i="120"/>
  <c r="I131" i="120"/>
  <c r="J131" i="120"/>
  <c r="K131" i="120" s="1"/>
  <c r="L131" i="120" s="1"/>
  <c r="V84" i="120" s="1"/>
  <c r="I132" i="120"/>
  <c r="K132" i="120" s="1"/>
  <c r="L132" i="120" s="1"/>
  <c r="V85" i="120" s="1"/>
  <c r="J132" i="120"/>
  <c r="I133" i="120"/>
  <c r="K133" i="120"/>
  <c r="L133" i="120" s="1"/>
  <c r="V86" i="120" s="1"/>
  <c r="J133" i="120"/>
  <c r="I134" i="120"/>
  <c r="J134" i="120"/>
  <c r="K134" i="120" s="1"/>
  <c r="L134" i="120" s="1"/>
  <c r="I135" i="120"/>
  <c r="K135" i="120" s="1"/>
  <c r="L135" i="120" s="1"/>
  <c r="V88" i="120" s="1"/>
  <c r="J135" i="120"/>
  <c r="I136" i="120"/>
  <c r="J136" i="120"/>
  <c r="K136" i="120" s="1"/>
  <c r="L136" i="120" s="1"/>
  <c r="I137" i="120"/>
  <c r="K137" i="120" s="1"/>
  <c r="L137" i="120" s="1"/>
  <c r="V90" i="120" s="1"/>
  <c r="J137" i="120"/>
  <c r="I138" i="120"/>
  <c r="K138" i="120" s="1"/>
  <c r="L138" i="120" s="1"/>
  <c r="V91" i="120" s="1"/>
  <c r="J138" i="120"/>
  <c r="I139" i="120"/>
  <c r="K139" i="120" s="1"/>
  <c r="L139" i="120" s="1"/>
  <c r="V92" i="120" s="1"/>
  <c r="J139" i="120"/>
  <c r="I140" i="120"/>
  <c r="J140" i="120"/>
  <c r="I141" i="120"/>
  <c r="K141" i="120" s="1"/>
  <c r="L141" i="120" s="1"/>
  <c r="V94" i="120" s="1"/>
  <c r="J141" i="120"/>
  <c r="I142" i="120"/>
  <c r="K142" i="120" s="1"/>
  <c r="L142" i="120" s="1"/>
  <c r="V95" i="120" s="1"/>
  <c r="J142" i="120"/>
  <c r="I143" i="120"/>
  <c r="J143" i="120"/>
  <c r="K143" i="120"/>
  <c r="L143" i="120" s="1"/>
  <c r="V96" i="120" s="1"/>
  <c r="I144" i="120"/>
  <c r="K144" i="120" s="1"/>
  <c r="L144" i="120" s="1"/>
  <c r="V97" i="120" s="1"/>
  <c r="J144" i="120"/>
  <c r="I145" i="120"/>
  <c r="K145" i="120" s="1"/>
  <c r="L145" i="120" s="1"/>
  <c r="V98" i="120" s="1"/>
  <c r="J145" i="120"/>
  <c r="I147" i="120"/>
  <c r="K147" i="120" s="1"/>
  <c r="L147" i="120" s="1"/>
  <c r="V100" i="120" s="1"/>
  <c r="J147" i="120"/>
  <c r="I148" i="120"/>
  <c r="J148" i="120"/>
  <c r="I149" i="120"/>
  <c r="K149" i="120" s="1"/>
  <c r="L149" i="120" s="1"/>
  <c r="V102" i="120" s="1"/>
  <c r="J149" i="120"/>
  <c r="I150" i="120"/>
  <c r="K150" i="120" s="1"/>
  <c r="L150" i="120" s="1"/>
  <c r="V103" i="120" s="1"/>
  <c r="J150" i="120"/>
  <c r="I151" i="120"/>
  <c r="J151" i="120"/>
  <c r="K151" i="120"/>
  <c r="L151" i="120" s="1"/>
  <c r="V104" i="120" s="1"/>
  <c r="I146" i="121"/>
  <c r="K146" i="121" s="1"/>
  <c r="L146" i="121" s="1"/>
  <c r="J146" i="121"/>
  <c r="I26" i="121"/>
  <c r="J26" i="121"/>
  <c r="I27" i="121"/>
  <c r="K27" i="121" s="1"/>
  <c r="L27" i="121" s="1"/>
  <c r="V65" i="121" s="1"/>
  <c r="J27" i="121"/>
  <c r="I28" i="121"/>
  <c r="J28" i="121"/>
  <c r="K28" i="121"/>
  <c r="L28" i="121" s="1"/>
  <c r="V66" i="121"/>
  <c r="I29" i="121"/>
  <c r="K29" i="121" s="1"/>
  <c r="L29" i="121" s="1"/>
  <c r="V67" i="121" s="1"/>
  <c r="J29" i="121"/>
  <c r="I30" i="121"/>
  <c r="K30" i="121" s="1"/>
  <c r="L30" i="121" s="1"/>
  <c r="V68" i="121" s="1"/>
  <c r="J30" i="121"/>
  <c r="I31" i="121"/>
  <c r="K31" i="121" s="1"/>
  <c r="L31" i="121" s="1"/>
  <c r="V69" i="121" s="1"/>
  <c r="J31" i="121"/>
  <c r="I32" i="121"/>
  <c r="K32" i="121" s="1"/>
  <c r="L32" i="121" s="1"/>
  <c r="V70" i="121" s="1"/>
  <c r="J32" i="121"/>
  <c r="I33" i="121"/>
  <c r="J33" i="121"/>
  <c r="K33" i="121" s="1"/>
  <c r="L33" i="121" s="1"/>
  <c r="V71" i="121" s="1"/>
  <c r="I34" i="121"/>
  <c r="K34" i="121" s="1"/>
  <c r="L34" i="121" s="1"/>
  <c r="J34" i="121"/>
  <c r="V72" i="121"/>
  <c r="I35" i="121"/>
  <c r="J35" i="121"/>
  <c r="I36" i="121"/>
  <c r="J36" i="121"/>
  <c r="K36" i="121"/>
  <c r="L36" i="121" s="1"/>
  <c r="V74" i="121"/>
  <c r="I37" i="121"/>
  <c r="K37" i="121"/>
  <c r="L37" i="121" s="1"/>
  <c r="V75" i="121" s="1"/>
  <c r="J37" i="121"/>
  <c r="I38" i="121"/>
  <c r="J38" i="121"/>
  <c r="I39" i="121"/>
  <c r="K39" i="121" s="1"/>
  <c r="L39" i="121" s="1"/>
  <c r="J39" i="121"/>
  <c r="I40" i="121"/>
  <c r="J40" i="121"/>
  <c r="K40" i="121"/>
  <c r="L40" i="121" s="1"/>
  <c r="V78" i="121" s="1"/>
  <c r="I41" i="121"/>
  <c r="K41" i="121" s="1"/>
  <c r="L41" i="121" s="1"/>
  <c r="V79" i="121" s="1"/>
  <c r="J41" i="121"/>
  <c r="I42" i="121"/>
  <c r="J42" i="121"/>
  <c r="K42" i="121"/>
  <c r="L42" i="121" s="1"/>
  <c r="I43" i="121"/>
  <c r="J43" i="121"/>
  <c r="I44" i="121"/>
  <c r="J44" i="121"/>
  <c r="I45" i="121"/>
  <c r="K45" i="121"/>
  <c r="L45" i="121" s="1"/>
  <c r="J45" i="121"/>
  <c r="I131" i="121"/>
  <c r="J131" i="121"/>
  <c r="K131" i="121" s="1"/>
  <c r="L131" i="121"/>
  <c r="V84" i="121" s="1"/>
  <c r="I132" i="121"/>
  <c r="K132" i="121" s="1"/>
  <c r="L132" i="121" s="1"/>
  <c r="V85" i="121" s="1"/>
  <c r="J132" i="121"/>
  <c r="I133" i="121"/>
  <c r="K133" i="121" s="1"/>
  <c r="L133" i="121" s="1"/>
  <c r="V86" i="121" s="1"/>
  <c r="J133" i="121"/>
  <c r="I134" i="121"/>
  <c r="J134" i="121"/>
  <c r="K134" i="121" s="1"/>
  <c r="L134" i="121" s="1"/>
  <c r="V87" i="121" s="1"/>
  <c r="I135" i="121"/>
  <c r="J135" i="121"/>
  <c r="I136" i="121"/>
  <c r="K136" i="121" s="1"/>
  <c r="L136" i="121" s="1"/>
  <c r="J136" i="121"/>
  <c r="I137" i="121"/>
  <c r="K137" i="121" s="1"/>
  <c r="L137" i="121" s="1"/>
  <c r="J137" i="121"/>
  <c r="I138" i="121"/>
  <c r="J138" i="121"/>
  <c r="K138" i="121"/>
  <c r="L138" i="121"/>
  <c r="V91" i="121" s="1"/>
  <c r="I139" i="121"/>
  <c r="K139" i="121" s="1"/>
  <c r="L139" i="121" s="1"/>
  <c r="V92" i="121" s="1"/>
  <c r="J139" i="121"/>
  <c r="I140" i="121"/>
  <c r="K140" i="121"/>
  <c r="L140" i="121" s="1"/>
  <c r="V93" i="121"/>
  <c r="J140" i="121"/>
  <c r="I141" i="121"/>
  <c r="J141" i="121"/>
  <c r="I142" i="121"/>
  <c r="J142" i="121"/>
  <c r="K142" i="121" s="1"/>
  <c r="L142" i="121" s="1"/>
  <c r="I143" i="121"/>
  <c r="K143" i="121" s="1"/>
  <c r="L143" i="121" s="1"/>
  <c r="V96" i="121" s="1"/>
  <c r="J143" i="121"/>
  <c r="I144" i="121"/>
  <c r="J144" i="121"/>
  <c r="K144" i="121" s="1"/>
  <c r="L144" i="121" s="1"/>
  <c r="I145" i="121"/>
  <c r="K145" i="121" s="1"/>
  <c r="L145" i="121" s="1"/>
  <c r="V98" i="121" s="1"/>
  <c r="J145" i="121"/>
  <c r="I147" i="121"/>
  <c r="J147" i="121"/>
  <c r="K147" i="121"/>
  <c r="L147" i="121" s="1"/>
  <c r="V100" i="121" s="1"/>
  <c r="I148" i="121"/>
  <c r="J148" i="121"/>
  <c r="I149" i="121"/>
  <c r="J149" i="121"/>
  <c r="I150" i="121"/>
  <c r="K150" i="121" s="1"/>
  <c r="L150" i="121" s="1"/>
  <c r="J150" i="121"/>
  <c r="V103" i="121"/>
  <c r="I151" i="121"/>
  <c r="K151" i="121" s="1"/>
  <c r="L151" i="121" s="1"/>
  <c r="V104" i="121" s="1"/>
  <c r="J151" i="121"/>
  <c r="I146" i="122"/>
  <c r="J146" i="122"/>
  <c r="K146" i="122"/>
  <c r="L146" i="122" s="1"/>
  <c r="I26" i="122"/>
  <c r="K26" i="122" s="1"/>
  <c r="L26" i="122" s="1"/>
  <c r="V64" i="122" s="1"/>
  <c r="J26" i="122"/>
  <c r="I27" i="122"/>
  <c r="J27" i="122"/>
  <c r="I28" i="122"/>
  <c r="K28" i="122"/>
  <c r="L28" i="122" s="1"/>
  <c r="V66" i="122" s="1"/>
  <c r="J28" i="122"/>
  <c r="I29" i="122"/>
  <c r="J29" i="122"/>
  <c r="K29" i="122"/>
  <c r="L29" i="122" s="1"/>
  <c r="V67" i="122" s="1"/>
  <c r="I30" i="122"/>
  <c r="K30" i="122" s="1"/>
  <c r="L30" i="122" s="1"/>
  <c r="V68" i="122" s="1"/>
  <c r="J30" i="122"/>
  <c r="I31" i="122"/>
  <c r="K31" i="122" s="1"/>
  <c r="L31" i="122" s="1"/>
  <c r="V69" i="122" s="1"/>
  <c r="J31" i="122"/>
  <c r="I32" i="122"/>
  <c r="J32" i="122"/>
  <c r="I33" i="122"/>
  <c r="J33" i="122"/>
  <c r="I34" i="122"/>
  <c r="K34" i="122" s="1"/>
  <c r="L34" i="122" s="1"/>
  <c r="V72" i="122" s="1"/>
  <c r="J34" i="122"/>
  <c r="I35" i="122"/>
  <c r="J35" i="122"/>
  <c r="I36" i="122"/>
  <c r="J36" i="122"/>
  <c r="K36" i="122"/>
  <c r="L36" i="122" s="1"/>
  <c r="V74" i="122" s="1"/>
  <c r="I37" i="122"/>
  <c r="J37" i="122"/>
  <c r="I38" i="122"/>
  <c r="K38" i="122"/>
  <c r="L38" i="122" s="1"/>
  <c r="V76" i="122" s="1"/>
  <c r="J38" i="122"/>
  <c r="I39" i="122"/>
  <c r="J39" i="122"/>
  <c r="I40" i="122"/>
  <c r="J40" i="122"/>
  <c r="K40" i="122"/>
  <c r="L40" i="122" s="1"/>
  <c r="I41" i="122"/>
  <c r="K41" i="122" s="1"/>
  <c r="L41" i="122" s="1"/>
  <c r="J41" i="122"/>
  <c r="I42" i="122"/>
  <c r="J42" i="122"/>
  <c r="K42" i="122"/>
  <c r="L42" i="122" s="1"/>
  <c r="I43" i="122"/>
  <c r="K43" i="122" s="1"/>
  <c r="L43" i="122" s="1"/>
  <c r="V81" i="122" s="1"/>
  <c r="J43" i="122"/>
  <c r="I44" i="122"/>
  <c r="K44" i="122" s="1"/>
  <c r="L44" i="122" s="1"/>
  <c r="V82" i="122" s="1"/>
  <c r="J44" i="122"/>
  <c r="I45" i="122"/>
  <c r="J45" i="122"/>
  <c r="I131" i="122"/>
  <c r="K131" i="122" s="1"/>
  <c r="L131" i="122" s="1"/>
  <c r="J131" i="122"/>
  <c r="I132" i="122"/>
  <c r="K132" i="122" s="1"/>
  <c r="L132" i="122" s="1"/>
  <c r="J132" i="122"/>
  <c r="I133" i="122"/>
  <c r="K133" i="122" s="1"/>
  <c r="L133" i="122" s="1"/>
  <c r="V86" i="122" s="1"/>
  <c r="J133" i="122"/>
  <c r="I134" i="122"/>
  <c r="K134" i="122" s="1"/>
  <c r="J134" i="122"/>
  <c r="L134" i="122"/>
  <c r="V87" i="122"/>
  <c r="I135" i="122"/>
  <c r="K135" i="122"/>
  <c r="L135" i="122" s="1"/>
  <c r="V88" i="122" s="1"/>
  <c r="J135" i="122"/>
  <c r="I136" i="122"/>
  <c r="J136" i="122"/>
  <c r="I137" i="122"/>
  <c r="K137" i="122" s="1"/>
  <c r="L137" i="122" s="1"/>
  <c r="J137" i="122"/>
  <c r="I138" i="122"/>
  <c r="K138" i="122" s="1"/>
  <c r="J138" i="122"/>
  <c r="L138" i="122"/>
  <c r="V91" i="122" s="1"/>
  <c r="I139" i="122"/>
  <c r="K139" i="122" s="1"/>
  <c r="L139" i="122" s="1"/>
  <c r="J139" i="122"/>
  <c r="I140" i="122"/>
  <c r="J140" i="122"/>
  <c r="K140" i="122"/>
  <c r="L140" i="122" s="1"/>
  <c r="V93" i="122" s="1"/>
  <c r="I141" i="122"/>
  <c r="K141" i="122"/>
  <c r="L141" i="122" s="1"/>
  <c r="V94" i="122" s="1"/>
  <c r="J141" i="122"/>
  <c r="I142" i="122"/>
  <c r="J142" i="122"/>
  <c r="I143" i="122"/>
  <c r="J143" i="122"/>
  <c r="K143" i="122" s="1"/>
  <c r="L143" i="122" s="1"/>
  <c r="V96" i="122" s="1"/>
  <c r="I144" i="122"/>
  <c r="J144" i="122"/>
  <c r="K144" i="122" s="1"/>
  <c r="L144" i="122" s="1"/>
  <c r="I145" i="122"/>
  <c r="J145" i="122"/>
  <c r="K145" i="122" s="1"/>
  <c r="L145" i="122" s="1"/>
  <c r="I147" i="122"/>
  <c r="J147" i="122"/>
  <c r="K147" i="122" s="1"/>
  <c r="L147" i="122" s="1"/>
  <c r="V100" i="122" s="1"/>
  <c r="I148" i="122"/>
  <c r="J148" i="122"/>
  <c r="I149" i="122"/>
  <c r="K149" i="122" s="1"/>
  <c r="L149" i="122" s="1"/>
  <c r="V102" i="122" s="1"/>
  <c r="J149" i="122"/>
  <c r="I150" i="122"/>
  <c r="J150" i="122"/>
  <c r="I151" i="122"/>
  <c r="K151" i="122"/>
  <c r="L151" i="122" s="1"/>
  <c r="V104" i="122" s="1"/>
  <c r="J151" i="122"/>
  <c r="I146" i="131"/>
  <c r="K146" i="131" s="1"/>
  <c r="J146" i="131"/>
  <c r="L146" i="131"/>
  <c r="V99" i="131" s="1"/>
  <c r="I26" i="131"/>
  <c r="K26" i="131" s="1"/>
  <c r="L26" i="131" s="1"/>
  <c r="V64" i="131" s="1"/>
  <c r="J26" i="131"/>
  <c r="I27" i="131"/>
  <c r="J27" i="131"/>
  <c r="K27" i="131" s="1"/>
  <c r="L27" i="131" s="1"/>
  <c r="V65" i="131" s="1"/>
  <c r="I28" i="131"/>
  <c r="J28" i="131"/>
  <c r="I29" i="131"/>
  <c r="J29" i="131"/>
  <c r="I30" i="131"/>
  <c r="K30" i="131" s="1"/>
  <c r="L30" i="131" s="1"/>
  <c r="V68" i="131" s="1"/>
  <c r="J30" i="131"/>
  <c r="I31" i="131"/>
  <c r="J31" i="131"/>
  <c r="K31" i="131"/>
  <c r="L31" i="131" s="1"/>
  <c r="V69" i="131" s="1"/>
  <c r="I32" i="131"/>
  <c r="K32" i="131" s="1"/>
  <c r="L32" i="131" s="1"/>
  <c r="V70" i="131" s="1"/>
  <c r="J32" i="131"/>
  <c r="I33" i="131"/>
  <c r="J33" i="131"/>
  <c r="K33" i="131" s="1"/>
  <c r="L33" i="131" s="1"/>
  <c r="V71" i="131" s="1"/>
  <c r="I34" i="131"/>
  <c r="J34" i="131"/>
  <c r="I35" i="131"/>
  <c r="K35" i="131" s="1"/>
  <c r="L35" i="131" s="1"/>
  <c r="V73" i="131" s="1"/>
  <c r="J35" i="131"/>
  <c r="I36" i="131"/>
  <c r="J36" i="131"/>
  <c r="K36" i="131"/>
  <c r="L36" i="131" s="1"/>
  <c r="V74" i="131" s="1"/>
  <c r="I37" i="131"/>
  <c r="J37" i="131"/>
  <c r="K37" i="131" s="1"/>
  <c r="L37" i="131" s="1"/>
  <c r="V75" i="131" s="1"/>
  <c r="I38" i="131"/>
  <c r="K38" i="131" s="1"/>
  <c r="L38" i="131" s="1"/>
  <c r="V76" i="131" s="1"/>
  <c r="J38" i="131"/>
  <c r="I39" i="131"/>
  <c r="J39" i="131"/>
  <c r="I40" i="131"/>
  <c r="J40" i="131"/>
  <c r="I41" i="131"/>
  <c r="K41" i="131" s="1"/>
  <c r="L41" i="131" s="1"/>
  <c r="J41" i="131"/>
  <c r="I42" i="131"/>
  <c r="J42" i="131"/>
  <c r="K42" i="131" s="1"/>
  <c r="L42" i="131" s="1"/>
  <c r="I43" i="131"/>
  <c r="J43" i="131"/>
  <c r="I44" i="131"/>
  <c r="J44" i="131"/>
  <c r="K44" i="131"/>
  <c r="L44" i="131" s="1"/>
  <c r="V82" i="131" s="1"/>
  <c r="I45" i="131"/>
  <c r="K45" i="131"/>
  <c r="L45" i="131" s="1"/>
  <c r="J45" i="131"/>
  <c r="I131" i="131"/>
  <c r="J131" i="131"/>
  <c r="I132" i="131"/>
  <c r="K132" i="131"/>
  <c r="L132" i="131" s="1"/>
  <c r="J132" i="131"/>
  <c r="I133" i="131"/>
  <c r="K133" i="131" s="1"/>
  <c r="L133" i="131" s="1"/>
  <c r="V86" i="131" s="1"/>
  <c r="J133" i="131"/>
  <c r="I134" i="131"/>
  <c r="K134" i="131" s="1"/>
  <c r="L134" i="131" s="1"/>
  <c r="J134" i="131"/>
  <c r="I135" i="131"/>
  <c r="J135" i="131"/>
  <c r="K135" i="131"/>
  <c r="L135" i="131" s="1"/>
  <c r="V88" i="131" s="1"/>
  <c r="I136" i="131"/>
  <c r="K136" i="131"/>
  <c r="L136" i="131" s="1"/>
  <c r="V89" i="131" s="1"/>
  <c r="J136" i="131"/>
  <c r="I137" i="131"/>
  <c r="J137" i="131"/>
  <c r="I138" i="131"/>
  <c r="K138" i="131" s="1"/>
  <c r="L138" i="131" s="1"/>
  <c r="V91" i="131" s="1"/>
  <c r="J138" i="131"/>
  <c r="I139" i="131"/>
  <c r="J139" i="131"/>
  <c r="K139" i="131" s="1"/>
  <c r="L139" i="131" s="1"/>
  <c r="I140" i="131"/>
  <c r="K140" i="131" s="1"/>
  <c r="L140" i="131" s="1"/>
  <c r="J140" i="131"/>
  <c r="I141" i="131"/>
  <c r="J141" i="131"/>
  <c r="K141" i="131" s="1"/>
  <c r="L141" i="131" s="1"/>
  <c r="V94" i="131" s="1"/>
  <c r="I142" i="131"/>
  <c r="K142" i="131" s="1"/>
  <c r="L142" i="131" s="1"/>
  <c r="V95" i="131" s="1"/>
  <c r="J142" i="131"/>
  <c r="I143" i="131"/>
  <c r="J143" i="131"/>
  <c r="I144" i="131"/>
  <c r="K144" i="131"/>
  <c r="L144" i="131" s="1"/>
  <c r="J144" i="131"/>
  <c r="I145" i="131"/>
  <c r="J145" i="131"/>
  <c r="K145" i="131" s="1"/>
  <c r="L145" i="131" s="1"/>
  <c r="I147" i="131"/>
  <c r="K147" i="131" s="1"/>
  <c r="L147" i="131" s="1"/>
  <c r="V100" i="131" s="1"/>
  <c r="J147" i="131"/>
  <c r="I148" i="131"/>
  <c r="J148" i="131"/>
  <c r="K148" i="131"/>
  <c r="L148" i="131" s="1"/>
  <c r="V101" i="131" s="1"/>
  <c r="I149" i="131"/>
  <c r="K149" i="131" s="1"/>
  <c r="L149" i="131" s="1"/>
  <c r="V102" i="131" s="1"/>
  <c r="J149" i="131"/>
  <c r="I150" i="131"/>
  <c r="K150" i="131" s="1"/>
  <c r="L150" i="131" s="1"/>
  <c r="V103" i="131" s="1"/>
  <c r="J150" i="131"/>
  <c r="I151" i="131"/>
  <c r="J151" i="131"/>
  <c r="I130" i="96"/>
  <c r="K130" i="96"/>
  <c r="L130" i="96" s="1"/>
  <c r="J130" i="96"/>
  <c r="I130" i="116"/>
  <c r="K130" i="116" s="1"/>
  <c r="L130" i="116" s="1"/>
  <c r="J130" i="116"/>
  <c r="I130" i="120"/>
  <c r="K130" i="120"/>
  <c r="L130" i="120" s="1"/>
  <c r="J130" i="120"/>
  <c r="I130" i="121"/>
  <c r="K130" i="121" s="1"/>
  <c r="L130" i="121" s="1"/>
  <c r="J130" i="121"/>
  <c r="I130" i="122"/>
  <c r="K130" i="122"/>
  <c r="L130" i="122" s="1"/>
  <c r="J130" i="122"/>
  <c r="I130" i="131"/>
  <c r="K130" i="131" s="1"/>
  <c r="L130" i="131" s="1"/>
  <c r="J130" i="131"/>
  <c r="I129" i="96"/>
  <c r="J129" i="96"/>
  <c r="K129" i="96" s="1"/>
  <c r="L129" i="96" s="1"/>
  <c r="I129" i="116"/>
  <c r="K129" i="116" s="1"/>
  <c r="L129" i="116" s="1"/>
  <c r="J129" i="116"/>
  <c r="I129" i="120"/>
  <c r="J129" i="120"/>
  <c r="K129" i="120" s="1"/>
  <c r="L129" i="120" s="1"/>
  <c r="I129" i="121"/>
  <c r="K129" i="121" s="1"/>
  <c r="L129" i="121" s="1"/>
  <c r="J129" i="121"/>
  <c r="I129" i="122"/>
  <c r="J129" i="122"/>
  <c r="K129" i="122" s="1"/>
  <c r="L129" i="122" s="1"/>
  <c r="I129" i="131"/>
  <c r="K129" i="131" s="1"/>
  <c r="L129" i="131" s="1"/>
  <c r="J129" i="131"/>
  <c r="I128" i="96"/>
  <c r="J128" i="96"/>
  <c r="K128" i="96" s="1"/>
  <c r="L128" i="96" s="1"/>
  <c r="I128" i="116"/>
  <c r="K128" i="116" s="1"/>
  <c r="L128" i="116" s="1"/>
  <c r="J128" i="116"/>
  <c r="I128" i="120"/>
  <c r="J128" i="120"/>
  <c r="K128" i="120" s="1"/>
  <c r="L128" i="120" s="1"/>
  <c r="I128" i="121"/>
  <c r="K128" i="121" s="1"/>
  <c r="L128" i="121" s="1"/>
  <c r="J128" i="121"/>
  <c r="I128" i="122"/>
  <c r="K128" i="122"/>
  <c r="L128" i="122" s="1"/>
  <c r="J128" i="122"/>
  <c r="I128" i="131"/>
  <c r="K128" i="131" s="1"/>
  <c r="L128" i="131" s="1"/>
  <c r="J128" i="131"/>
  <c r="I127" i="96"/>
  <c r="J127" i="96"/>
  <c r="K127" i="96" s="1"/>
  <c r="L127" i="96" s="1"/>
  <c r="I127" i="116"/>
  <c r="K127" i="116" s="1"/>
  <c r="L127" i="116" s="1"/>
  <c r="J127" i="116"/>
  <c r="I127" i="120"/>
  <c r="J127" i="120"/>
  <c r="K127" i="120" s="1"/>
  <c r="L127" i="120" s="1"/>
  <c r="I127" i="121"/>
  <c r="K127" i="121" s="1"/>
  <c r="L127" i="121" s="1"/>
  <c r="J127" i="121"/>
  <c r="I127" i="122"/>
  <c r="J127" i="122"/>
  <c r="K127" i="122" s="1"/>
  <c r="L127" i="122" s="1"/>
  <c r="I127" i="131"/>
  <c r="K127" i="131" s="1"/>
  <c r="L127" i="131" s="1"/>
  <c r="J127" i="131"/>
  <c r="I126" i="96"/>
  <c r="J126" i="96"/>
  <c r="K126" i="96" s="1"/>
  <c r="L126" i="96" s="1"/>
  <c r="I126" i="116"/>
  <c r="K126" i="116" s="1"/>
  <c r="L126" i="116" s="1"/>
  <c r="J126" i="116"/>
  <c r="I126" i="120"/>
  <c r="K126" i="120" s="1"/>
  <c r="L126" i="120" s="1"/>
  <c r="J126" i="120"/>
  <c r="I126" i="121"/>
  <c r="K126" i="121" s="1"/>
  <c r="L126" i="121" s="1"/>
  <c r="J126" i="121"/>
  <c r="I126" i="122"/>
  <c r="K126" i="122" s="1"/>
  <c r="L126" i="122" s="1"/>
  <c r="J126" i="122"/>
  <c r="I126" i="131"/>
  <c r="K126" i="131" s="1"/>
  <c r="L126" i="131" s="1"/>
  <c r="J126" i="131"/>
  <c r="I125" i="96"/>
  <c r="K125" i="96"/>
  <c r="L125" i="96" s="1"/>
  <c r="J125" i="96"/>
  <c r="I125" i="116"/>
  <c r="K125" i="116" s="1"/>
  <c r="L125" i="116" s="1"/>
  <c r="J125" i="116"/>
  <c r="I125" i="120"/>
  <c r="K125" i="120"/>
  <c r="L125" i="120" s="1"/>
  <c r="J125" i="120"/>
  <c r="I125" i="121"/>
  <c r="K125" i="121" s="1"/>
  <c r="L125" i="121" s="1"/>
  <c r="J125" i="121"/>
  <c r="I125" i="122"/>
  <c r="K125" i="122"/>
  <c r="L125" i="122" s="1"/>
  <c r="J125" i="122"/>
  <c r="I125" i="131"/>
  <c r="K125" i="131" s="1"/>
  <c r="L125" i="131" s="1"/>
  <c r="J125" i="131"/>
  <c r="I124" i="96"/>
  <c r="K124" i="96" s="1"/>
  <c r="L124" i="96" s="1"/>
  <c r="J124" i="96"/>
  <c r="I124" i="116"/>
  <c r="K124" i="116" s="1"/>
  <c r="L124" i="116" s="1"/>
  <c r="J124" i="116"/>
  <c r="I124" i="120"/>
  <c r="K124" i="120" s="1"/>
  <c r="L124" i="120" s="1"/>
  <c r="J124" i="120"/>
  <c r="I124" i="121"/>
  <c r="K124" i="121" s="1"/>
  <c r="L124" i="121" s="1"/>
  <c r="J124" i="121"/>
  <c r="I124" i="122"/>
  <c r="K124" i="122" s="1"/>
  <c r="L124" i="122" s="1"/>
  <c r="J124" i="122"/>
  <c r="I124" i="131"/>
  <c r="K124" i="131" s="1"/>
  <c r="L124" i="131" s="1"/>
  <c r="J124" i="131"/>
  <c r="I123" i="96"/>
  <c r="K123" i="96" s="1"/>
  <c r="L123" i="96" s="1"/>
  <c r="J123" i="96"/>
  <c r="I123" i="116"/>
  <c r="K123" i="116" s="1"/>
  <c r="L123" i="116" s="1"/>
  <c r="J123" i="116"/>
  <c r="I123" i="120"/>
  <c r="K123" i="120" s="1"/>
  <c r="L123" i="120" s="1"/>
  <c r="J123" i="120"/>
  <c r="I123" i="121"/>
  <c r="K123" i="121" s="1"/>
  <c r="L123" i="121" s="1"/>
  <c r="J123" i="121"/>
  <c r="I123" i="122"/>
  <c r="K123" i="122" s="1"/>
  <c r="L123" i="122" s="1"/>
  <c r="J123" i="122"/>
  <c r="I123" i="131"/>
  <c r="K123" i="131" s="1"/>
  <c r="L123" i="131" s="1"/>
  <c r="J123" i="131"/>
  <c r="I122" i="96"/>
  <c r="K122" i="96"/>
  <c r="L122" i="96" s="1"/>
  <c r="J122" i="96"/>
  <c r="I122" i="116"/>
  <c r="K122" i="116" s="1"/>
  <c r="L122" i="116" s="1"/>
  <c r="J122" i="116"/>
  <c r="I122" i="120"/>
  <c r="K122" i="120"/>
  <c r="L122" i="120" s="1"/>
  <c r="J122" i="120"/>
  <c r="I122" i="121"/>
  <c r="K122" i="121" s="1"/>
  <c r="L122" i="121" s="1"/>
  <c r="J122" i="121"/>
  <c r="I122" i="122"/>
  <c r="K122" i="122"/>
  <c r="L122" i="122" s="1"/>
  <c r="J122" i="122"/>
  <c r="I122" i="131"/>
  <c r="K122" i="131" s="1"/>
  <c r="L122" i="131" s="1"/>
  <c r="J122" i="131"/>
  <c r="I121" i="96"/>
  <c r="K121" i="96" s="1"/>
  <c r="L121" i="96" s="1"/>
  <c r="J121" i="96"/>
  <c r="I121" i="116"/>
  <c r="K121" i="116" s="1"/>
  <c r="L121" i="116" s="1"/>
  <c r="J121" i="116"/>
  <c r="I121" i="120"/>
  <c r="K121" i="120" s="1"/>
  <c r="L121" i="120" s="1"/>
  <c r="J121" i="120"/>
  <c r="I121" i="121"/>
  <c r="K121" i="121" s="1"/>
  <c r="L121" i="121" s="1"/>
  <c r="J121" i="121"/>
  <c r="I121" i="122"/>
  <c r="K121" i="122" s="1"/>
  <c r="L121" i="122" s="1"/>
  <c r="J121" i="122"/>
  <c r="I121" i="131"/>
  <c r="K121" i="131" s="1"/>
  <c r="L121" i="131" s="1"/>
  <c r="J121" i="131"/>
  <c r="I120" i="96"/>
  <c r="K120" i="96" s="1"/>
  <c r="L120" i="96" s="1"/>
  <c r="J120" i="96"/>
  <c r="I120" i="116"/>
  <c r="K120" i="116" s="1"/>
  <c r="L120" i="116" s="1"/>
  <c r="J120" i="116"/>
  <c r="I120" i="120"/>
  <c r="K120" i="120" s="1"/>
  <c r="L120" i="120" s="1"/>
  <c r="J120" i="120"/>
  <c r="I120" i="121"/>
  <c r="K120" i="121" s="1"/>
  <c r="L120" i="121" s="1"/>
  <c r="J120" i="121"/>
  <c r="I120" i="122"/>
  <c r="K120" i="122" s="1"/>
  <c r="L120" i="122" s="1"/>
  <c r="J120" i="122"/>
  <c r="I120" i="131"/>
  <c r="K120" i="131" s="1"/>
  <c r="L120" i="131" s="1"/>
  <c r="J120" i="131"/>
  <c r="I119" i="96"/>
  <c r="K119" i="96"/>
  <c r="L119" i="96" s="1"/>
  <c r="J119" i="96"/>
  <c r="I119" i="116"/>
  <c r="K119" i="116" s="1"/>
  <c r="L119" i="116" s="1"/>
  <c r="J119" i="116"/>
  <c r="I119" i="120"/>
  <c r="K119" i="120"/>
  <c r="L119" i="120" s="1"/>
  <c r="J119" i="120"/>
  <c r="I119" i="121"/>
  <c r="K119" i="121" s="1"/>
  <c r="L119" i="121" s="1"/>
  <c r="J119" i="121"/>
  <c r="I119" i="122"/>
  <c r="K119" i="122"/>
  <c r="L119" i="122" s="1"/>
  <c r="J119" i="122"/>
  <c r="I119" i="131"/>
  <c r="K119" i="131" s="1"/>
  <c r="L119" i="131" s="1"/>
  <c r="J119" i="131"/>
  <c r="I118" i="96"/>
  <c r="K118" i="96" s="1"/>
  <c r="L118" i="96" s="1"/>
  <c r="J118" i="96"/>
  <c r="I118" i="116"/>
  <c r="K118" i="116" s="1"/>
  <c r="L118" i="116" s="1"/>
  <c r="J118" i="116"/>
  <c r="I118" i="120"/>
  <c r="K118" i="120" s="1"/>
  <c r="L118" i="120" s="1"/>
  <c r="J118" i="120"/>
  <c r="I118" i="121"/>
  <c r="K118" i="121" s="1"/>
  <c r="L118" i="121" s="1"/>
  <c r="J118" i="121"/>
  <c r="I118" i="122"/>
  <c r="K118" i="122" s="1"/>
  <c r="L118" i="122" s="1"/>
  <c r="J118" i="122"/>
  <c r="I118" i="131"/>
  <c r="K118" i="131" s="1"/>
  <c r="L118" i="131" s="1"/>
  <c r="J118" i="131"/>
  <c r="I117" i="96"/>
  <c r="K117" i="96" s="1"/>
  <c r="L117" i="96" s="1"/>
  <c r="J117" i="96"/>
  <c r="I117" i="116"/>
  <c r="K117" i="116" s="1"/>
  <c r="L117" i="116" s="1"/>
  <c r="J117" i="116"/>
  <c r="I117" i="120"/>
  <c r="K117" i="120" s="1"/>
  <c r="L117" i="120" s="1"/>
  <c r="J117" i="120"/>
  <c r="I117" i="121"/>
  <c r="K117" i="121" s="1"/>
  <c r="L117" i="121" s="1"/>
  <c r="J117" i="121"/>
  <c r="I117" i="122"/>
  <c r="K117" i="122" s="1"/>
  <c r="L117" i="122" s="1"/>
  <c r="J117" i="122"/>
  <c r="I117" i="131"/>
  <c r="K117" i="131" s="1"/>
  <c r="L117" i="131" s="1"/>
  <c r="J117" i="131"/>
  <c r="I116" i="96"/>
  <c r="K116" i="96"/>
  <c r="L116" i="96" s="1"/>
  <c r="J116" i="96"/>
  <c r="I116" i="116"/>
  <c r="K116" i="116" s="1"/>
  <c r="L116" i="116" s="1"/>
  <c r="J116" i="116"/>
  <c r="I116" i="120"/>
  <c r="K116" i="120"/>
  <c r="L116" i="120" s="1"/>
  <c r="J116" i="120"/>
  <c r="I116" i="121"/>
  <c r="K116" i="121" s="1"/>
  <c r="L116" i="121" s="1"/>
  <c r="J116" i="121"/>
  <c r="I116" i="122"/>
  <c r="K116" i="122"/>
  <c r="L116" i="122" s="1"/>
  <c r="J116" i="122"/>
  <c r="I116" i="131"/>
  <c r="K116" i="131" s="1"/>
  <c r="L116" i="131" s="1"/>
  <c r="J116" i="131"/>
  <c r="I115" i="96"/>
  <c r="K115" i="96" s="1"/>
  <c r="L115" i="96" s="1"/>
  <c r="J115" i="96"/>
  <c r="I115" i="116"/>
  <c r="K115" i="116" s="1"/>
  <c r="L115" i="116" s="1"/>
  <c r="J115" i="116"/>
  <c r="I115" i="120"/>
  <c r="K115" i="120" s="1"/>
  <c r="L115" i="120" s="1"/>
  <c r="J115" i="120"/>
  <c r="I115" i="121"/>
  <c r="K115" i="121" s="1"/>
  <c r="L115" i="121" s="1"/>
  <c r="J115" i="121"/>
  <c r="I115" i="122"/>
  <c r="K115" i="122" s="1"/>
  <c r="L115" i="122" s="1"/>
  <c r="J115" i="122"/>
  <c r="I115" i="131"/>
  <c r="K115" i="131" s="1"/>
  <c r="L115" i="131" s="1"/>
  <c r="J115" i="131"/>
  <c r="I114" i="96"/>
  <c r="K114" i="96" s="1"/>
  <c r="L114" i="96" s="1"/>
  <c r="J114" i="96"/>
  <c r="I114" i="116"/>
  <c r="K114" i="116" s="1"/>
  <c r="L114" i="116" s="1"/>
  <c r="J114" i="116"/>
  <c r="I114" i="120"/>
  <c r="K114" i="120" s="1"/>
  <c r="L114" i="120" s="1"/>
  <c r="J114" i="120"/>
  <c r="I114" i="121"/>
  <c r="K114" i="121" s="1"/>
  <c r="L114" i="121" s="1"/>
  <c r="J114" i="121"/>
  <c r="I114" i="122"/>
  <c r="K114" i="122" s="1"/>
  <c r="L114" i="122" s="1"/>
  <c r="J114" i="122"/>
  <c r="I114" i="131"/>
  <c r="K114" i="131" s="1"/>
  <c r="L114" i="131" s="1"/>
  <c r="J114" i="131"/>
  <c r="I113" i="96"/>
  <c r="K113" i="96"/>
  <c r="L113" i="96" s="1"/>
  <c r="J113" i="96"/>
  <c r="I113" i="116"/>
  <c r="K113" i="116" s="1"/>
  <c r="L113" i="116" s="1"/>
  <c r="J113" i="116"/>
  <c r="I113" i="120"/>
  <c r="K113" i="120"/>
  <c r="L113" i="120" s="1"/>
  <c r="J113" i="120"/>
  <c r="I113" i="121"/>
  <c r="K113" i="121" s="1"/>
  <c r="L113" i="121" s="1"/>
  <c r="J113" i="121"/>
  <c r="I113" i="122"/>
  <c r="K113" i="122"/>
  <c r="L113" i="122" s="1"/>
  <c r="J113" i="122"/>
  <c r="I113" i="131"/>
  <c r="K113" i="131" s="1"/>
  <c r="L113" i="131" s="1"/>
  <c r="J113" i="131"/>
  <c r="I112" i="96"/>
  <c r="K112" i="96" s="1"/>
  <c r="L112" i="96" s="1"/>
  <c r="J112" i="96"/>
  <c r="I112" i="116"/>
  <c r="K112" i="116" s="1"/>
  <c r="L112" i="116" s="1"/>
  <c r="J112" i="116"/>
  <c r="I112" i="120"/>
  <c r="K112" i="120" s="1"/>
  <c r="L112" i="120" s="1"/>
  <c r="J112" i="120"/>
  <c r="I112" i="121"/>
  <c r="K112" i="121" s="1"/>
  <c r="L112" i="121" s="1"/>
  <c r="J112" i="121"/>
  <c r="I112" i="122"/>
  <c r="K112" i="122" s="1"/>
  <c r="L112" i="122" s="1"/>
  <c r="J112" i="122"/>
  <c r="I112" i="131"/>
  <c r="K112" i="131" s="1"/>
  <c r="L112" i="131" s="1"/>
  <c r="J112" i="131"/>
  <c r="I111" i="96"/>
  <c r="K111" i="96" s="1"/>
  <c r="L111" i="96" s="1"/>
  <c r="J111" i="96"/>
  <c r="I111" i="116"/>
  <c r="K111" i="116" s="1"/>
  <c r="L111" i="116" s="1"/>
  <c r="J111" i="116"/>
  <c r="I111" i="120"/>
  <c r="K111" i="120" s="1"/>
  <c r="L111" i="120" s="1"/>
  <c r="J111" i="120"/>
  <c r="I111" i="121"/>
  <c r="K111" i="121" s="1"/>
  <c r="L111" i="121" s="1"/>
  <c r="J111" i="121"/>
  <c r="I111" i="122"/>
  <c r="K111" i="122" s="1"/>
  <c r="L111" i="122" s="1"/>
  <c r="J111" i="122"/>
  <c r="I111" i="131"/>
  <c r="K111" i="131" s="1"/>
  <c r="L111" i="131" s="1"/>
  <c r="J111" i="131"/>
  <c r="I110" i="96"/>
  <c r="K110" i="96"/>
  <c r="L110" i="96" s="1"/>
  <c r="J110" i="96"/>
  <c r="I110" i="116"/>
  <c r="K110" i="116" s="1"/>
  <c r="L110" i="116" s="1"/>
  <c r="J110" i="116"/>
  <c r="I110" i="120"/>
  <c r="K110" i="120"/>
  <c r="L110" i="120" s="1"/>
  <c r="J110" i="120"/>
  <c r="I110" i="121"/>
  <c r="K110" i="121" s="1"/>
  <c r="L110" i="121" s="1"/>
  <c r="J110" i="121"/>
  <c r="I110" i="122"/>
  <c r="K110" i="122"/>
  <c r="L110" i="122" s="1"/>
  <c r="J110" i="122"/>
  <c r="I110" i="131"/>
  <c r="K110" i="131" s="1"/>
  <c r="L110" i="131" s="1"/>
  <c r="J110" i="131"/>
  <c r="I109" i="96"/>
  <c r="K109" i="96" s="1"/>
  <c r="L109" i="96" s="1"/>
  <c r="J109" i="96"/>
  <c r="I109" i="116"/>
  <c r="K109" i="116" s="1"/>
  <c r="L109" i="116" s="1"/>
  <c r="J109" i="116"/>
  <c r="I109" i="120"/>
  <c r="K109" i="120" s="1"/>
  <c r="L109" i="120" s="1"/>
  <c r="J109" i="120"/>
  <c r="I109" i="121"/>
  <c r="K109" i="121" s="1"/>
  <c r="L109" i="121" s="1"/>
  <c r="J109" i="121"/>
  <c r="I109" i="122"/>
  <c r="K109" i="122" s="1"/>
  <c r="L109" i="122" s="1"/>
  <c r="J109" i="122"/>
  <c r="I109" i="131"/>
  <c r="K109" i="131" s="1"/>
  <c r="L109" i="131" s="1"/>
  <c r="J109" i="131"/>
  <c r="I108" i="96"/>
  <c r="K108" i="96" s="1"/>
  <c r="L108" i="96" s="1"/>
  <c r="J108" i="96"/>
  <c r="I108" i="116"/>
  <c r="K108" i="116" s="1"/>
  <c r="L108" i="116" s="1"/>
  <c r="J108" i="116"/>
  <c r="I108" i="120"/>
  <c r="K108" i="120" s="1"/>
  <c r="L108" i="120" s="1"/>
  <c r="J108" i="120"/>
  <c r="I108" i="121"/>
  <c r="K108" i="121" s="1"/>
  <c r="L108" i="121" s="1"/>
  <c r="J108" i="121"/>
  <c r="I108" i="122"/>
  <c r="K108" i="122" s="1"/>
  <c r="L108" i="122" s="1"/>
  <c r="J108" i="122"/>
  <c r="I108" i="131"/>
  <c r="K108" i="131" s="1"/>
  <c r="L108" i="131" s="1"/>
  <c r="J108" i="131"/>
  <c r="I107" i="96"/>
  <c r="K107" i="96"/>
  <c r="L107" i="96" s="1"/>
  <c r="J107" i="96"/>
  <c r="I107" i="116"/>
  <c r="K107" i="116" s="1"/>
  <c r="L107" i="116" s="1"/>
  <c r="J107" i="116"/>
  <c r="I107" i="120"/>
  <c r="K107" i="120"/>
  <c r="L107" i="120" s="1"/>
  <c r="J107" i="120"/>
  <c r="I107" i="121"/>
  <c r="K107" i="121" s="1"/>
  <c r="L107" i="121" s="1"/>
  <c r="J107" i="121"/>
  <c r="I107" i="122"/>
  <c r="K107" i="122"/>
  <c r="L107" i="122" s="1"/>
  <c r="J107" i="122"/>
  <c r="I107" i="131"/>
  <c r="K107" i="131" s="1"/>
  <c r="L107" i="131" s="1"/>
  <c r="J107" i="131"/>
  <c r="I106" i="96"/>
  <c r="K106" i="96" s="1"/>
  <c r="L106" i="96" s="1"/>
  <c r="J106" i="96"/>
  <c r="I106" i="116"/>
  <c r="K106" i="116" s="1"/>
  <c r="L106" i="116" s="1"/>
  <c r="J106" i="116"/>
  <c r="I106" i="120"/>
  <c r="K106" i="120" s="1"/>
  <c r="L106" i="120" s="1"/>
  <c r="J106" i="120"/>
  <c r="I106" i="121"/>
  <c r="K106" i="121" s="1"/>
  <c r="L106" i="121" s="1"/>
  <c r="J106" i="121"/>
  <c r="I106" i="122"/>
  <c r="K106" i="122" s="1"/>
  <c r="L106" i="122" s="1"/>
  <c r="J106" i="122"/>
  <c r="I106" i="131"/>
  <c r="K106" i="131" s="1"/>
  <c r="L106" i="131" s="1"/>
  <c r="J106" i="131"/>
  <c r="I105" i="96"/>
  <c r="K105" i="96"/>
  <c r="L105" i="96" s="1"/>
  <c r="J105" i="96"/>
  <c r="I105" i="116"/>
  <c r="K105" i="116" s="1"/>
  <c r="L105" i="116" s="1"/>
  <c r="J105" i="116"/>
  <c r="I105" i="120"/>
  <c r="K105" i="120"/>
  <c r="L105" i="120" s="1"/>
  <c r="J105" i="120"/>
  <c r="I105" i="121"/>
  <c r="K105" i="121" s="1"/>
  <c r="L105" i="121" s="1"/>
  <c r="J105" i="121"/>
  <c r="I105" i="122"/>
  <c r="K105" i="122"/>
  <c r="L105" i="122" s="1"/>
  <c r="J105" i="122"/>
  <c r="I105" i="131"/>
  <c r="K105" i="131" s="1"/>
  <c r="L105" i="131" s="1"/>
  <c r="J105" i="131"/>
  <c r="I104" i="96"/>
  <c r="K104" i="96"/>
  <c r="L104" i="96" s="1"/>
  <c r="J104" i="96"/>
  <c r="I104" i="116"/>
  <c r="K104" i="116" s="1"/>
  <c r="L104" i="116" s="1"/>
  <c r="J104" i="116"/>
  <c r="I104" i="120"/>
  <c r="K104" i="120"/>
  <c r="L104" i="120" s="1"/>
  <c r="J104" i="120"/>
  <c r="I104" i="121"/>
  <c r="K104" i="121" s="1"/>
  <c r="L104" i="121" s="1"/>
  <c r="J104" i="121"/>
  <c r="I104" i="122"/>
  <c r="K104" i="122"/>
  <c r="L104" i="122" s="1"/>
  <c r="J104" i="122"/>
  <c r="I104" i="131"/>
  <c r="K104" i="131" s="1"/>
  <c r="L104" i="131" s="1"/>
  <c r="J104" i="131"/>
  <c r="I103" i="96"/>
  <c r="K103" i="96" s="1"/>
  <c r="L103" i="96" s="1"/>
  <c r="J103" i="96"/>
  <c r="I103" i="116"/>
  <c r="K103" i="116" s="1"/>
  <c r="L103" i="116" s="1"/>
  <c r="J103" i="116"/>
  <c r="I103" i="120"/>
  <c r="K103" i="120" s="1"/>
  <c r="L103" i="120" s="1"/>
  <c r="J103" i="120"/>
  <c r="I103" i="121"/>
  <c r="K103" i="121" s="1"/>
  <c r="L103" i="121" s="1"/>
  <c r="J103" i="121"/>
  <c r="I103" i="122"/>
  <c r="K103" i="122" s="1"/>
  <c r="L103" i="122" s="1"/>
  <c r="J103" i="122"/>
  <c r="I103" i="131"/>
  <c r="K103" i="131" s="1"/>
  <c r="L103" i="131" s="1"/>
  <c r="J103" i="131"/>
  <c r="I102" i="96"/>
  <c r="K102" i="96" s="1"/>
  <c r="L102" i="96" s="1"/>
  <c r="J102" i="96"/>
  <c r="I102" i="116"/>
  <c r="K102" i="116" s="1"/>
  <c r="L102" i="116" s="1"/>
  <c r="J102" i="116"/>
  <c r="I102" i="120"/>
  <c r="K102" i="120" s="1"/>
  <c r="L102" i="120" s="1"/>
  <c r="J102" i="120"/>
  <c r="I102" i="121"/>
  <c r="K102" i="121" s="1"/>
  <c r="L102" i="121" s="1"/>
  <c r="J102" i="121"/>
  <c r="I102" i="122"/>
  <c r="K102" i="122" s="1"/>
  <c r="L102" i="122" s="1"/>
  <c r="J102" i="122"/>
  <c r="I102" i="131"/>
  <c r="K102" i="131" s="1"/>
  <c r="L102" i="131" s="1"/>
  <c r="J102" i="131"/>
  <c r="I101" i="96"/>
  <c r="K101" i="96"/>
  <c r="L101" i="96" s="1"/>
  <c r="J101" i="96"/>
  <c r="I101" i="116"/>
  <c r="K101" i="116" s="1"/>
  <c r="L101" i="116" s="1"/>
  <c r="J101" i="116"/>
  <c r="I101" i="120"/>
  <c r="K101" i="120"/>
  <c r="L101" i="120" s="1"/>
  <c r="J101" i="120"/>
  <c r="I101" i="121"/>
  <c r="K101" i="121" s="1"/>
  <c r="L101" i="121" s="1"/>
  <c r="J101" i="121"/>
  <c r="I101" i="122"/>
  <c r="K101" i="122"/>
  <c r="L101" i="122" s="1"/>
  <c r="J101" i="122"/>
  <c r="I101" i="131"/>
  <c r="K101" i="131" s="1"/>
  <c r="L101" i="131" s="1"/>
  <c r="J101" i="131"/>
  <c r="I100" i="96"/>
  <c r="J100" i="96"/>
  <c r="I100" i="116"/>
  <c r="K100" i="116" s="1"/>
  <c r="L100" i="116" s="1"/>
  <c r="J100" i="116"/>
  <c r="I100" i="120"/>
  <c r="K100" i="120" s="1"/>
  <c r="L100" i="120" s="1"/>
  <c r="J100" i="120"/>
  <c r="I100" i="121"/>
  <c r="K100" i="121" s="1"/>
  <c r="L100" i="121" s="1"/>
  <c r="J100" i="121"/>
  <c r="I100" i="122"/>
  <c r="J100" i="122"/>
  <c r="I100" i="131"/>
  <c r="K100" i="131" s="1"/>
  <c r="L100" i="131" s="1"/>
  <c r="J100" i="131"/>
  <c r="I99" i="96"/>
  <c r="K99" i="96"/>
  <c r="L99" i="96" s="1"/>
  <c r="J99" i="96"/>
  <c r="I99" i="116"/>
  <c r="K99" i="116" s="1"/>
  <c r="L99" i="116" s="1"/>
  <c r="J99" i="116"/>
  <c r="I99" i="120"/>
  <c r="K99" i="120"/>
  <c r="L99" i="120" s="1"/>
  <c r="J99" i="120"/>
  <c r="I99" i="121"/>
  <c r="K99" i="121" s="1"/>
  <c r="L99" i="121" s="1"/>
  <c r="J99" i="121"/>
  <c r="I99" i="122"/>
  <c r="K99" i="122"/>
  <c r="L99" i="122" s="1"/>
  <c r="J99" i="122"/>
  <c r="I99" i="131"/>
  <c r="K99" i="131" s="1"/>
  <c r="L99" i="131" s="1"/>
  <c r="J99" i="131"/>
  <c r="I98" i="96"/>
  <c r="K98" i="96"/>
  <c r="L98" i="96" s="1"/>
  <c r="J98" i="96"/>
  <c r="I98" i="116"/>
  <c r="K98" i="116" s="1"/>
  <c r="L98" i="116" s="1"/>
  <c r="J98" i="116"/>
  <c r="I98" i="120"/>
  <c r="K98" i="120"/>
  <c r="L98" i="120" s="1"/>
  <c r="J98" i="120"/>
  <c r="I98" i="121"/>
  <c r="K98" i="121" s="1"/>
  <c r="L98" i="121" s="1"/>
  <c r="J98" i="121"/>
  <c r="I98" i="122"/>
  <c r="K98" i="122"/>
  <c r="L98" i="122" s="1"/>
  <c r="J98" i="122"/>
  <c r="I98" i="131"/>
  <c r="K98" i="131" s="1"/>
  <c r="L98" i="131" s="1"/>
  <c r="J98" i="131"/>
  <c r="I97" i="96"/>
  <c r="J97" i="96"/>
  <c r="I97" i="116"/>
  <c r="K97" i="116" s="1"/>
  <c r="L97" i="116" s="1"/>
  <c r="J97" i="116"/>
  <c r="I97" i="120"/>
  <c r="J97" i="120"/>
  <c r="I97" i="121"/>
  <c r="K97" i="121" s="1"/>
  <c r="L97" i="121" s="1"/>
  <c r="J97" i="121"/>
  <c r="I97" i="122"/>
  <c r="J97" i="122"/>
  <c r="I97" i="131"/>
  <c r="K97" i="131" s="1"/>
  <c r="L97" i="131" s="1"/>
  <c r="J97" i="131"/>
  <c r="I96" i="96"/>
  <c r="J96" i="96"/>
  <c r="I96" i="116"/>
  <c r="K96" i="116" s="1"/>
  <c r="L96" i="116" s="1"/>
  <c r="J96" i="116"/>
  <c r="I96" i="120"/>
  <c r="J96" i="120"/>
  <c r="I96" i="121"/>
  <c r="K96" i="121" s="1"/>
  <c r="L96" i="121" s="1"/>
  <c r="J96" i="121"/>
  <c r="I96" i="122"/>
  <c r="J96" i="122"/>
  <c r="I96" i="131"/>
  <c r="K96" i="131" s="1"/>
  <c r="L96" i="131" s="1"/>
  <c r="J96" i="131"/>
  <c r="I95" i="96"/>
  <c r="J95" i="96"/>
  <c r="K95" i="96" s="1"/>
  <c r="L95" i="96" s="1"/>
  <c r="I95" i="116"/>
  <c r="K95" i="116" s="1"/>
  <c r="L95" i="116" s="1"/>
  <c r="J95" i="116"/>
  <c r="I95" i="120"/>
  <c r="K95" i="120"/>
  <c r="L95" i="120" s="1"/>
  <c r="J95" i="120"/>
  <c r="I95" i="121"/>
  <c r="K95" i="121" s="1"/>
  <c r="L95" i="121" s="1"/>
  <c r="J95" i="121"/>
  <c r="I95" i="122"/>
  <c r="K95" i="122" s="1"/>
  <c r="L95" i="122" s="1"/>
  <c r="J95" i="122"/>
  <c r="I95" i="131"/>
  <c r="K95" i="131" s="1"/>
  <c r="L95" i="131" s="1"/>
  <c r="J95" i="131"/>
  <c r="I94" i="96"/>
  <c r="J94" i="96"/>
  <c r="I94" i="116"/>
  <c r="K94" i="116" s="1"/>
  <c r="L94" i="116" s="1"/>
  <c r="J94" i="116"/>
  <c r="I94" i="120"/>
  <c r="J94" i="120"/>
  <c r="I94" i="121"/>
  <c r="K94" i="121" s="1"/>
  <c r="L94" i="121" s="1"/>
  <c r="J94" i="121"/>
  <c r="I94" i="122"/>
  <c r="J94" i="122"/>
  <c r="I94" i="131"/>
  <c r="K94" i="131" s="1"/>
  <c r="L94" i="131" s="1"/>
  <c r="J94" i="131"/>
  <c r="I93" i="96"/>
  <c r="K93" i="96"/>
  <c r="L93" i="96" s="1"/>
  <c r="J93" i="96"/>
  <c r="I93" i="116"/>
  <c r="K93" i="116" s="1"/>
  <c r="L93" i="116" s="1"/>
  <c r="J93" i="116"/>
  <c r="I93" i="120"/>
  <c r="J93" i="120"/>
  <c r="K93" i="120" s="1"/>
  <c r="L93" i="120" s="1"/>
  <c r="I93" i="121"/>
  <c r="K93" i="121" s="1"/>
  <c r="L93" i="121" s="1"/>
  <c r="J93" i="121"/>
  <c r="I93" i="122"/>
  <c r="K93" i="122"/>
  <c r="L93" i="122" s="1"/>
  <c r="J93" i="122"/>
  <c r="I93" i="131"/>
  <c r="K93" i="131" s="1"/>
  <c r="L93" i="131" s="1"/>
  <c r="J93" i="131"/>
  <c r="I92" i="96"/>
  <c r="K92" i="96"/>
  <c r="L92" i="96" s="1"/>
  <c r="J92" i="96"/>
  <c r="I92" i="116"/>
  <c r="K92" i="116" s="1"/>
  <c r="L92" i="116" s="1"/>
  <c r="J92" i="116"/>
  <c r="I92" i="120"/>
  <c r="K92" i="120" s="1"/>
  <c r="L92" i="120" s="1"/>
  <c r="J92" i="120"/>
  <c r="I92" i="121"/>
  <c r="K92" i="121" s="1"/>
  <c r="L92" i="121" s="1"/>
  <c r="J92" i="121"/>
  <c r="I92" i="122"/>
  <c r="K92" i="122" s="1"/>
  <c r="L92" i="122" s="1"/>
  <c r="J92" i="122"/>
  <c r="I92" i="131"/>
  <c r="K92" i="131" s="1"/>
  <c r="L92" i="131" s="1"/>
  <c r="J92" i="131"/>
  <c r="I91" i="96"/>
  <c r="J91" i="96"/>
  <c r="I91" i="116"/>
  <c r="K91" i="116" s="1"/>
  <c r="L91" i="116" s="1"/>
  <c r="J91" i="116"/>
  <c r="I91" i="120"/>
  <c r="J91" i="120"/>
  <c r="I91" i="121"/>
  <c r="K91" i="121" s="1"/>
  <c r="L91" i="121" s="1"/>
  <c r="J91" i="121"/>
  <c r="I91" i="122"/>
  <c r="J91" i="122"/>
  <c r="I91" i="131"/>
  <c r="K91" i="131" s="1"/>
  <c r="L91" i="131" s="1"/>
  <c r="J91" i="131"/>
  <c r="I90" i="96"/>
  <c r="J90" i="96"/>
  <c r="K90" i="96"/>
  <c r="L90" i="96"/>
  <c r="I90" i="116"/>
  <c r="K90" i="116" s="1"/>
  <c r="L90" i="116" s="1"/>
  <c r="J90" i="116"/>
  <c r="I90" i="120"/>
  <c r="K90" i="120" s="1"/>
  <c r="L90" i="120" s="1"/>
  <c r="J90" i="120"/>
  <c r="I90" i="121"/>
  <c r="J90" i="121"/>
  <c r="I90" i="122"/>
  <c r="K90" i="122" s="1"/>
  <c r="L90" i="122" s="1"/>
  <c r="J90" i="122"/>
  <c r="I90" i="131"/>
  <c r="J90" i="131"/>
  <c r="I89" i="96"/>
  <c r="J89" i="96"/>
  <c r="K89" i="96"/>
  <c r="L89" i="96" s="1"/>
  <c r="I89" i="116"/>
  <c r="K89" i="116" s="1"/>
  <c r="L89" i="116" s="1"/>
  <c r="J89" i="116"/>
  <c r="I89" i="120"/>
  <c r="J89" i="120"/>
  <c r="K89" i="120" s="1"/>
  <c r="L89" i="120" s="1"/>
  <c r="I89" i="121"/>
  <c r="K89" i="121" s="1"/>
  <c r="J89" i="121"/>
  <c r="L89" i="121"/>
  <c r="I89" i="122"/>
  <c r="J89" i="122"/>
  <c r="K89" i="122"/>
  <c r="L89" i="122" s="1"/>
  <c r="I89" i="131"/>
  <c r="K89" i="131" s="1"/>
  <c r="L89" i="131" s="1"/>
  <c r="J89" i="131"/>
  <c r="I88" i="96"/>
  <c r="K88" i="96" s="1"/>
  <c r="L88" i="96" s="1"/>
  <c r="J88" i="96"/>
  <c r="I88" i="116"/>
  <c r="K88" i="116" s="1"/>
  <c r="L88" i="116" s="1"/>
  <c r="J88" i="116"/>
  <c r="I88" i="120"/>
  <c r="K88" i="120" s="1"/>
  <c r="L88" i="120" s="1"/>
  <c r="J88" i="120"/>
  <c r="I88" i="121"/>
  <c r="K88" i="121" s="1"/>
  <c r="J88" i="121"/>
  <c r="L88" i="121"/>
  <c r="I88" i="122"/>
  <c r="J88" i="122"/>
  <c r="K88" i="122" s="1"/>
  <c r="L88" i="122" s="1"/>
  <c r="I88" i="131"/>
  <c r="K88" i="131" s="1"/>
  <c r="J88" i="131"/>
  <c r="L88" i="131"/>
  <c r="I87" i="96"/>
  <c r="K87" i="96" s="1"/>
  <c r="L87" i="96" s="1"/>
  <c r="J87" i="96"/>
  <c r="I87" i="116"/>
  <c r="J87" i="116"/>
  <c r="I87" i="120"/>
  <c r="K87" i="120" s="1"/>
  <c r="L87" i="120" s="1"/>
  <c r="J87" i="120"/>
  <c r="I87" i="121"/>
  <c r="K87" i="121" s="1"/>
  <c r="L87" i="121" s="1"/>
  <c r="J87" i="121"/>
  <c r="I87" i="122"/>
  <c r="K87" i="122" s="1"/>
  <c r="L87" i="122" s="1"/>
  <c r="J87" i="122"/>
  <c r="I87" i="131"/>
  <c r="K87" i="131" s="1"/>
  <c r="L87" i="131" s="1"/>
  <c r="J87" i="131"/>
  <c r="I86" i="96"/>
  <c r="K86" i="96" s="1"/>
  <c r="L86" i="96" s="1"/>
  <c r="J86" i="96"/>
  <c r="I86" i="116"/>
  <c r="K86" i="116" s="1"/>
  <c r="J86" i="116"/>
  <c r="L86" i="116"/>
  <c r="I86" i="120"/>
  <c r="J86" i="120"/>
  <c r="K86" i="120" s="1"/>
  <c r="L86" i="120" s="1"/>
  <c r="I86" i="121"/>
  <c r="K86" i="121" s="1"/>
  <c r="J86" i="121"/>
  <c r="L86" i="121"/>
  <c r="I86" i="122"/>
  <c r="K86" i="122" s="1"/>
  <c r="L86" i="122" s="1"/>
  <c r="J86" i="122"/>
  <c r="I86" i="131"/>
  <c r="K86" i="131" s="1"/>
  <c r="J86" i="131"/>
  <c r="L86" i="131"/>
  <c r="I85" i="96"/>
  <c r="J85" i="96"/>
  <c r="K85" i="96" s="1"/>
  <c r="L85" i="96" s="1"/>
  <c r="I85" i="116"/>
  <c r="K85" i="116" s="1"/>
  <c r="L85" i="116" s="1"/>
  <c r="J85" i="116"/>
  <c r="I85" i="120"/>
  <c r="J85" i="120"/>
  <c r="K85" i="120"/>
  <c r="L85" i="120" s="1"/>
  <c r="I85" i="121"/>
  <c r="K85" i="121" s="1"/>
  <c r="L85" i="121" s="1"/>
  <c r="J85" i="121"/>
  <c r="I85" i="122"/>
  <c r="J85" i="122"/>
  <c r="K85" i="122" s="1"/>
  <c r="L85" i="122" s="1"/>
  <c r="I85" i="131"/>
  <c r="K85" i="131" s="1"/>
  <c r="L85" i="131" s="1"/>
  <c r="J85" i="131"/>
  <c r="I84" i="96"/>
  <c r="K84" i="96" s="1"/>
  <c r="L84" i="96" s="1"/>
  <c r="J84" i="96"/>
  <c r="I84" i="116"/>
  <c r="K84" i="116" s="1"/>
  <c r="L84" i="116" s="1"/>
  <c r="J84" i="116"/>
  <c r="I84" i="120"/>
  <c r="K84" i="120" s="1"/>
  <c r="L84" i="120" s="1"/>
  <c r="J84" i="120"/>
  <c r="I84" i="121"/>
  <c r="K84" i="121" s="1"/>
  <c r="L84" i="121" s="1"/>
  <c r="J84" i="121"/>
  <c r="I84" i="122"/>
  <c r="K84" i="122" s="1"/>
  <c r="L84" i="122" s="1"/>
  <c r="J84" i="122"/>
  <c r="I84" i="131"/>
  <c r="K84" i="131" s="1"/>
  <c r="L84" i="131" s="1"/>
  <c r="J84" i="131"/>
  <c r="I83" i="96"/>
  <c r="J83" i="96"/>
  <c r="K83" i="96"/>
  <c r="L83" i="96" s="1"/>
  <c r="I83" i="116"/>
  <c r="K83" i="116" s="1"/>
  <c r="L83" i="116" s="1"/>
  <c r="J83" i="116"/>
  <c r="I83" i="120"/>
  <c r="J83" i="120"/>
  <c r="K83" i="120" s="1"/>
  <c r="L83" i="120" s="1"/>
  <c r="I83" i="121"/>
  <c r="K83" i="121" s="1"/>
  <c r="L83" i="121" s="1"/>
  <c r="J83" i="121"/>
  <c r="I83" i="122"/>
  <c r="J83" i="122"/>
  <c r="K83" i="122"/>
  <c r="L83" i="122" s="1"/>
  <c r="I83" i="131"/>
  <c r="K83" i="131" s="1"/>
  <c r="L83" i="131" s="1"/>
  <c r="J83" i="131"/>
  <c r="I82" i="96"/>
  <c r="K82" i="96" s="1"/>
  <c r="L82" i="96" s="1"/>
  <c r="J82" i="96"/>
  <c r="I82" i="116"/>
  <c r="K82" i="116" s="1"/>
  <c r="L82" i="116" s="1"/>
  <c r="J82" i="116"/>
  <c r="I82" i="120"/>
  <c r="K82" i="120" s="1"/>
  <c r="L82" i="120" s="1"/>
  <c r="J82" i="120"/>
  <c r="I82" i="121"/>
  <c r="K82" i="121" s="1"/>
  <c r="J82" i="121"/>
  <c r="L82" i="121"/>
  <c r="I82" i="122"/>
  <c r="K82" i="122" s="1"/>
  <c r="L82" i="122" s="1"/>
  <c r="J82" i="122"/>
  <c r="I82" i="131"/>
  <c r="K82" i="131" s="1"/>
  <c r="J82" i="131"/>
  <c r="L82" i="131"/>
  <c r="I81" i="96"/>
  <c r="K81" i="96" s="1"/>
  <c r="L81" i="96" s="1"/>
  <c r="J81" i="96"/>
  <c r="I81" i="116"/>
  <c r="J81" i="116"/>
  <c r="I81" i="120"/>
  <c r="K81" i="120" s="1"/>
  <c r="L81" i="120" s="1"/>
  <c r="J81" i="120"/>
  <c r="I81" i="121"/>
  <c r="K81" i="121" s="1"/>
  <c r="L81" i="121" s="1"/>
  <c r="J81" i="121"/>
  <c r="I81" i="122"/>
  <c r="K81" i="122" s="1"/>
  <c r="L81" i="122" s="1"/>
  <c r="J81" i="122"/>
  <c r="I81" i="131"/>
  <c r="K81" i="131" s="1"/>
  <c r="L81" i="131" s="1"/>
  <c r="J81" i="131"/>
  <c r="I80" i="96"/>
  <c r="K80" i="96" s="1"/>
  <c r="L80" i="96" s="1"/>
  <c r="J80" i="96"/>
  <c r="I80" i="116"/>
  <c r="K80" i="116" s="1"/>
  <c r="J80" i="116"/>
  <c r="L80" i="116"/>
  <c r="I80" i="120"/>
  <c r="K80" i="120" s="1"/>
  <c r="L80" i="120" s="1"/>
  <c r="J80" i="120"/>
  <c r="I80" i="121"/>
  <c r="K80" i="121" s="1"/>
  <c r="J80" i="121"/>
  <c r="L80" i="121"/>
  <c r="I80" i="122"/>
  <c r="K80" i="122" s="1"/>
  <c r="L80" i="122" s="1"/>
  <c r="J80" i="122"/>
  <c r="I80" i="131"/>
  <c r="K80" i="131" s="1"/>
  <c r="J80" i="131"/>
  <c r="L80" i="131"/>
  <c r="I79" i="96"/>
  <c r="J79" i="96"/>
  <c r="K79" i="96" s="1"/>
  <c r="L79" i="96" s="1"/>
  <c r="I79" i="116"/>
  <c r="K79" i="116" s="1"/>
  <c r="L79" i="116" s="1"/>
  <c r="J79" i="116"/>
  <c r="I79" i="120"/>
  <c r="J79" i="120"/>
  <c r="K79" i="120"/>
  <c r="L79" i="120" s="1"/>
  <c r="I79" i="121"/>
  <c r="K79" i="121" s="1"/>
  <c r="L79" i="121" s="1"/>
  <c r="J79" i="121"/>
  <c r="I79" i="122"/>
  <c r="J79" i="122"/>
  <c r="K79" i="122" s="1"/>
  <c r="L79" i="122" s="1"/>
  <c r="I79" i="131"/>
  <c r="K79" i="131" s="1"/>
  <c r="L79" i="131" s="1"/>
  <c r="J79" i="131"/>
  <c r="I78" i="96"/>
  <c r="J78" i="96"/>
  <c r="K78" i="96" s="1"/>
  <c r="L78" i="96" s="1"/>
  <c r="I78" i="116"/>
  <c r="K78" i="116" s="1"/>
  <c r="L78" i="116" s="1"/>
  <c r="J78" i="116"/>
  <c r="I78" i="120"/>
  <c r="K78" i="120" s="1"/>
  <c r="L78" i="120" s="1"/>
  <c r="J78" i="120"/>
  <c r="I78" i="121"/>
  <c r="K78" i="121" s="1"/>
  <c r="L78" i="121" s="1"/>
  <c r="J78" i="121"/>
  <c r="I78" i="122"/>
  <c r="K78" i="122" s="1"/>
  <c r="L78" i="122" s="1"/>
  <c r="J78" i="122"/>
  <c r="I78" i="131"/>
  <c r="J78" i="131"/>
  <c r="I77" i="96"/>
  <c r="J77" i="96"/>
  <c r="K77" i="96"/>
  <c r="L77" i="96" s="1"/>
  <c r="I77" i="116"/>
  <c r="K77" i="116" s="1"/>
  <c r="L77" i="116" s="1"/>
  <c r="J77" i="116"/>
  <c r="I77" i="120"/>
  <c r="J77" i="120"/>
  <c r="K77" i="120" s="1"/>
  <c r="L77" i="120" s="1"/>
  <c r="I77" i="121"/>
  <c r="K77" i="121" s="1"/>
  <c r="L77" i="121" s="1"/>
  <c r="J77" i="121"/>
  <c r="I77" i="122"/>
  <c r="J77" i="122"/>
  <c r="K77" i="122"/>
  <c r="L77" i="122" s="1"/>
  <c r="I77" i="131"/>
  <c r="K77" i="131" s="1"/>
  <c r="L77" i="131" s="1"/>
  <c r="J77" i="131"/>
  <c r="I76" i="96"/>
  <c r="K76" i="96" s="1"/>
  <c r="L76" i="96" s="1"/>
  <c r="J76" i="96"/>
  <c r="I76" i="116"/>
  <c r="K76" i="116" s="1"/>
  <c r="L76" i="116" s="1"/>
  <c r="J76" i="116"/>
  <c r="I76" i="120"/>
  <c r="K76" i="120" s="1"/>
  <c r="L76" i="120" s="1"/>
  <c r="J76" i="120"/>
  <c r="I76" i="121"/>
  <c r="K76" i="121" s="1"/>
  <c r="J76" i="121"/>
  <c r="L76" i="121"/>
  <c r="I76" i="122"/>
  <c r="K76" i="122" s="1"/>
  <c r="L76" i="122" s="1"/>
  <c r="J76" i="122"/>
  <c r="I76" i="131"/>
  <c r="K76" i="131" s="1"/>
  <c r="J76" i="131"/>
  <c r="L76" i="131"/>
  <c r="I75" i="96"/>
  <c r="K75" i="96" s="1"/>
  <c r="L75" i="96" s="1"/>
  <c r="J75" i="96"/>
  <c r="I75" i="116"/>
  <c r="J75" i="116"/>
  <c r="I75" i="120"/>
  <c r="K75" i="120" s="1"/>
  <c r="L75" i="120" s="1"/>
  <c r="J75" i="120"/>
  <c r="I75" i="121"/>
  <c r="K75" i="121" s="1"/>
  <c r="L75" i="121" s="1"/>
  <c r="J75" i="121"/>
  <c r="I75" i="122"/>
  <c r="K75" i="122" s="1"/>
  <c r="L75" i="122" s="1"/>
  <c r="J75" i="122"/>
  <c r="I75" i="131"/>
  <c r="K75" i="131" s="1"/>
  <c r="L75" i="131" s="1"/>
  <c r="J75" i="131"/>
  <c r="I74" i="96"/>
  <c r="K74" i="96" s="1"/>
  <c r="L74" i="96" s="1"/>
  <c r="J74" i="96"/>
  <c r="I74" i="116"/>
  <c r="K74" i="116" s="1"/>
  <c r="J74" i="116"/>
  <c r="L74" i="116"/>
  <c r="I74" i="120"/>
  <c r="K74" i="120" s="1"/>
  <c r="L74" i="120" s="1"/>
  <c r="J74" i="120"/>
  <c r="I74" i="121"/>
  <c r="K74" i="121" s="1"/>
  <c r="J74" i="121"/>
  <c r="L74" i="121"/>
  <c r="I74" i="122"/>
  <c r="K74" i="122" s="1"/>
  <c r="L74" i="122" s="1"/>
  <c r="J74" i="122"/>
  <c r="I74" i="131"/>
  <c r="K74" i="131" s="1"/>
  <c r="J74" i="131"/>
  <c r="L74" i="131"/>
  <c r="I73" i="96"/>
  <c r="J73" i="96"/>
  <c r="K73" i="96" s="1"/>
  <c r="L73" i="96" s="1"/>
  <c r="I73" i="116"/>
  <c r="K73" i="116" s="1"/>
  <c r="L73" i="116" s="1"/>
  <c r="J73" i="116"/>
  <c r="I73" i="120"/>
  <c r="J73" i="120"/>
  <c r="K73" i="120"/>
  <c r="L73" i="120" s="1"/>
  <c r="I73" i="121"/>
  <c r="K73" i="121" s="1"/>
  <c r="L73" i="121" s="1"/>
  <c r="J73" i="121"/>
  <c r="I73" i="122"/>
  <c r="J73" i="122"/>
  <c r="K73" i="122" s="1"/>
  <c r="L73" i="122" s="1"/>
  <c r="I73" i="131"/>
  <c r="K73" i="131" s="1"/>
  <c r="L73" i="131" s="1"/>
  <c r="J73" i="131"/>
  <c r="I72" i="96"/>
  <c r="K72" i="96" s="1"/>
  <c r="L72" i="96" s="1"/>
  <c r="J72" i="96"/>
  <c r="I72" i="116"/>
  <c r="K72" i="116" s="1"/>
  <c r="L72" i="116" s="1"/>
  <c r="J72" i="116"/>
  <c r="I72" i="120"/>
  <c r="K72" i="120" s="1"/>
  <c r="L72" i="120" s="1"/>
  <c r="J72" i="120"/>
  <c r="I72" i="121"/>
  <c r="K72" i="121" s="1"/>
  <c r="L72" i="121" s="1"/>
  <c r="J72" i="121"/>
  <c r="I72" i="122"/>
  <c r="K72" i="122" s="1"/>
  <c r="L72" i="122" s="1"/>
  <c r="J72" i="122"/>
  <c r="I72" i="131"/>
  <c r="K72" i="131" s="1"/>
  <c r="L72" i="131" s="1"/>
  <c r="J72" i="131"/>
  <c r="I71" i="96"/>
  <c r="J71" i="96"/>
  <c r="K71" i="96"/>
  <c r="L71" i="96" s="1"/>
  <c r="I71" i="116"/>
  <c r="K71" i="116" s="1"/>
  <c r="L71" i="116" s="1"/>
  <c r="J71" i="116"/>
  <c r="I71" i="120"/>
  <c r="J71" i="120"/>
  <c r="K71" i="120" s="1"/>
  <c r="L71" i="120" s="1"/>
  <c r="I71" i="121"/>
  <c r="K71" i="121" s="1"/>
  <c r="L71" i="121" s="1"/>
  <c r="J71" i="121"/>
  <c r="I71" i="122"/>
  <c r="J71" i="122"/>
  <c r="K71" i="122"/>
  <c r="L71" i="122" s="1"/>
  <c r="I71" i="131"/>
  <c r="K71" i="131" s="1"/>
  <c r="L71" i="131" s="1"/>
  <c r="J71" i="131"/>
  <c r="I70" i="96"/>
  <c r="K70" i="96" s="1"/>
  <c r="L70" i="96" s="1"/>
  <c r="J70" i="96"/>
  <c r="I70" i="116"/>
  <c r="K70" i="116" s="1"/>
  <c r="J70" i="116"/>
  <c r="L70" i="116"/>
  <c r="I70" i="120"/>
  <c r="K70" i="120" s="1"/>
  <c r="L70" i="120" s="1"/>
  <c r="J70" i="120"/>
  <c r="I70" i="121"/>
  <c r="K70" i="121" s="1"/>
  <c r="J70" i="121"/>
  <c r="L70" i="121"/>
  <c r="I70" i="122"/>
  <c r="K70" i="122" s="1"/>
  <c r="L70" i="122" s="1"/>
  <c r="J70" i="122"/>
  <c r="I70" i="131"/>
  <c r="K70" i="131" s="1"/>
  <c r="J70" i="131"/>
  <c r="L70" i="131"/>
  <c r="I69" i="96"/>
  <c r="K69" i="96" s="1"/>
  <c r="L69" i="96" s="1"/>
  <c r="J69" i="96"/>
  <c r="I69" i="116"/>
  <c r="K69" i="116" s="1"/>
  <c r="L69" i="116" s="1"/>
  <c r="J69" i="116"/>
  <c r="I69" i="120"/>
  <c r="K69" i="120" s="1"/>
  <c r="L69" i="120" s="1"/>
  <c r="J69" i="120"/>
  <c r="I69" i="121"/>
  <c r="K69" i="121" s="1"/>
  <c r="L69" i="121" s="1"/>
  <c r="J69" i="121"/>
  <c r="I69" i="122"/>
  <c r="K69" i="122" s="1"/>
  <c r="L69" i="122" s="1"/>
  <c r="J69" i="122"/>
  <c r="I69" i="131"/>
  <c r="K69" i="131" s="1"/>
  <c r="L69" i="131" s="1"/>
  <c r="J69" i="131"/>
  <c r="I68" i="96"/>
  <c r="K68" i="96" s="1"/>
  <c r="L68" i="96" s="1"/>
  <c r="J68" i="96"/>
  <c r="I68" i="116"/>
  <c r="K68" i="116" s="1"/>
  <c r="J68" i="116"/>
  <c r="L68" i="116"/>
  <c r="I68" i="120"/>
  <c r="K68" i="120" s="1"/>
  <c r="L68" i="120" s="1"/>
  <c r="J68" i="120"/>
  <c r="I68" i="121"/>
  <c r="K68" i="121" s="1"/>
  <c r="J68" i="121"/>
  <c r="L68" i="121"/>
  <c r="I68" i="122"/>
  <c r="K68" i="122" s="1"/>
  <c r="L68" i="122" s="1"/>
  <c r="J68" i="122"/>
  <c r="I68" i="131"/>
  <c r="K68" i="131" s="1"/>
  <c r="J68" i="131"/>
  <c r="L68" i="131"/>
  <c r="I67" i="96"/>
  <c r="K67" i="96"/>
  <c r="L67" i="96" s="1"/>
  <c r="J67" i="96"/>
  <c r="I67" i="116"/>
  <c r="K67" i="116" s="1"/>
  <c r="L67" i="116" s="1"/>
  <c r="J67" i="116"/>
  <c r="I67" i="120"/>
  <c r="J67" i="120"/>
  <c r="K67" i="120" s="1"/>
  <c r="L67" i="120" s="1"/>
  <c r="I67" i="121"/>
  <c r="K67" i="121" s="1"/>
  <c r="L67" i="121" s="1"/>
  <c r="J67" i="121"/>
  <c r="I67" i="122"/>
  <c r="K67" i="122" s="1"/>
  <c r="L67" i="122" s="1"/>
  <c r="J67" i="122"/>
  <c r="I67" i="131"/>
  <c r="J67" i="131"/>
  <c r="I66" i="96"/>
  <c r="K66" i="96" s="1"/>
  <c r="L66" i="96" s="1"/>
  <c r="J66" i="96"/>
  <c r="I66" i="116"/>
  <c r="J66" i="116"/>
  <c r="I66" i="120"/>
  <c r="K66" i="120"/>
  <c r="L66" i="120" s="1"/>
  <c r="J66" i="120"/>
  <c r="I66" i="121"/>
  <c r="K66" i="121" s="1"/>
  <c r="L66" i="121" s="1"/>
  <c r="J66" i="121"/>
  <c r="I66" i="122"/>
  <c r="J66" i="122"/>
  <c r="K66" i="122" s="1"/>
  <c r="L66" i="122" s="1"/>
  <c r="I66" i="131"/>
  <c r="K66" i="131" s="1"/>
  <c r="L66" i="131" s="1"/>
  <c r="J66" i="131"/>
  <c r="I65" i="96"/>
  <c r="K65" i="96" s="1"/>
  <c r="L65" i="96" s="1"/>
  <c r="J65" i="96"/>
  <c r="I65" i="116"/>
  <c r="K65" i="116" s="1"/>
  <c r="J65" i="116"/>
  <c r="L65" i="116"/>
  <c r="I65" i="120"/>
  <c r="K65" i="120" s="1"/>
  <c r="L65" i="120" s="1"/>
  <c r="J65" i="120"/>
  <c r="I65" i="121"/>
  <c r="K65" i="121" s="1"/>
  <c r="J65" i="121"/>
  <c r="L65" i="121"/>
  <c r="I65" i="122"/>
  <c r="K65" i="122" s="1"/>
  <c r="L65" i="122" s="1"/>
  <c r="J65" i="122"/>
  <c r="I65" i="131"/>
  <c r="K65" i="131" s="1"/>
  <c r="J65" i="131"/>
  <c r="L65" i="131"/>
  <c r="I64" i="96"/>
  <c r="K64" i="96" s="1"/>
  <c r="L64" i="96" s="1"/>
  <c r="J64" i="96"/>
  <c r="I64" i="116"/>
  <c r="K64" i="116" s="1"/>
  <c r="L64" i="116" s="1"/>
  <c r="J64" i="116"/>
  <c r="I64" i="120"/>
  <c r="J64" i="120"/>
  <c r="K64" i="120"/>
  <c r="L64" i="120" s="1"/>
  <c r="I64" i="121"/>
  <c r="J64" i="121"/>
  <c r="I64" i="122"/>
  <c r="J64" i="122"/>
  <c r="K64" i="122"/>
  <c r="L64" i="122" s="1"/>
  <c r="I64" i="131"/>
  <c r="K64" i="131" s="1"/>
  <c r="L64" i="131" s="1"/>
  <c r="J64" i="131"/>
  <c r="I63" i="96"/>
  <c r="K63" i="96" s="1"/>
  <c r="L63" i="96" s="1"/>
  <c r="J63" i="96"/>
  <c r="I63" i="116"/>
  <c r="K63" i="116" s="1"/>
  <c r="L63" i="116" s="1"/>
  <c r="J63" i="116"/>
  <c r="I63" i="120"/>
  <c r="K63" i="120" s="1"/>
  <c r="L63" i="120" s="1"/>
  <c r="J63" i="120"/>
  <c r="I63" i="121"/>
  <c r="K63" i="121" s="1"/>
  <c r="L63" i="121" s="1"/>
  <c r="J63" i="121"/>
  <c r="I63" i="122"/>
  <c r="K63" i="122" s="1"/>
  <c r="L63" i="122" s="1"/>
  <c r="J63" i="122"/>
  <c r="I63" i="131"/>
  <c r="J63" i="131"/>
  <c r="I62" i="96"/>
  <c r="J62" i="96"/>
  <c r="K62" i="96"/>
  <c r="L62" i="96" s="1"/>
  <c r="I62" i="116"/>
  <c r="K62" i="116" s="1"/>
  <c r="L62" i="116" s="1"/>
  <c r="J62" i="116"/>
  <c r="I62" i="120"/>
  <c r="K62" i="120" s="1"/>
  <c r="L62" i="120" s="1"/>
  <c r="J62" i="120"/>
  <c r="I62" i="121"/>
  <c r="K62" i="121" s="1"/>
  <c r="J62" i="121"/>
  <c r="L62" i="121"/>
  <c r="I62" i="122"/>
  <c r="K62" i="122" s="1"/>
  <c r="L62" i="122" s="1"/>
  <c r="J62" i="122"/>
  <c r="I62" i="131"/>
  <c r="K62" i="131" s="1"/>
  <c r="J62" i="131"/>
  <c r="L62" i="131"/>
  <c r="I61" i="96"/>
  <c r="J61" i="96"/>
  <c r="K61" i="96"/>
  <c r="L61" i="96" s="1"/>
  <c r="I61" i="116"/>
  <c r="J61" i="116"/>
  <c r="I61" i="120"/>
  <c r="J61" i="120"/>
  <c r="K61" i="120" s="1"/>
  <c r="L61" i="120" s="1"/>
  <c r="I61" i="121"/>
  <c r="K61" i="121" s="1"/>
  <c r="L61" i="121" s="1"/>
  <c r="J61" i="121"/>
  <c r="I61" i="122"/>
  <c r="J61" i="122"/>
  <c r="K61" i="122" s="1"/>
  <c r="L61" i="122" s="1"/>
  <c r="I61" i="131"/>
  <c r="K61" i="131" s="1"/>
  <c r="L61" i="131" s="1"/>
  <c r="J61" i="131"/>
  <c r="I60" i="96"/>
  <c r="K60" i="96" s="1"/>
  <c r="L60" i="96" s="1"/>
  <c r="J60" i="96"/>
  <c r="I60" i="116"/>
  <c r="J60" i="116"/>
  <c r="I60" i="120"/>
  <c r="K60" i="120" s="1"/>
  <c r="L60" i="120" s="1"/>
  <c r="J60" i="120"/>
  <c r="I60" i="121"/>
  <c r="J60" i="121"/>
  <c r="I60" i="122"/>
  <c r="K60" i="122"/>
  <c r="L60" i="122" s="1"/>
  <c r="J60" i="122"/>
  <c r="I60" i="131"/>
  <c r="K60" i="131" s="1"/>
  <c r="L60" i="131" s="1"/>
  <c r="J60" i="131"/>
  <c r="I59" i="96"/>
  <c r="J59" i="96"/>
  <c r="K59" i="96" s="1"/>
  <c r="L59" i="96" s="1"/>
  <c r="I59" i="116"/>
  <c r="K59" i="116" s="1"/>
  <c r="J59" i="116"/>
  <c r="L59" i="116"/>
  <c r="I59" i="120"/>
  <c r="J59" i="120"/>
  <c r="K59" i="120"/>
  <c r="L59" i="120" s="1"/>
  <c r="I59" i="121"/>
  <c r="K59" i="121" s="1"/>
  <c r="L59" i="121" s="1"/>
  <c r="J59" i="121"/>
  <c r="I59" i="122"/>
  <c r="K59" i="122" s="1"/>
  <c r="L59" i="122" s="1"/>
  <c r="J59" i="122"/>
  <c r="I59" i="131"/>
  <c r="K59" i="131" s="1"/>
  <c r="J59" i="131"/>
  <c r="L59" i="131"/>
  <c r="I58" i="96"/>
  <c r="K58" i="96"/>
  <c r="L58" i="96" s="1"/>
  <c r="J58" i="96"/>
  <c r="I58" i="116"/>
  <c r="K58" i="116" s="1"/>
  <c r="J58" i="116"/>
  <c r="L58" i="116"/>
  <c r="I58" i="120"/>
  <c r="K58" i="120" s="1"/>
  <c r="L58" i="120" s="1"/>
  <c r="J58" i="120"/>
  <c r="I58" i="121"/>
  <c r="K58" i="121" s="1"/>
  <c r="J58" i="121"/>
  <c r="L58" i="121"/>
  <c r="I58" i="122"/>
  <c r="K58" i="122" s="1"/>
  <c r="L58" i="122" s="1"/>
  <c r="J58" i="122"/>
  <c r="I58" i="131"/>
  <c r="K58" i="131" s="1"/>
  <c r="J58" i="131"/>
  <c r="L58" i="131"/>
  <c r="I57" i="96"/>
  <c r="K57" i="96"/>
  <c r="L57" i="96" s="1"/>
  <c r="J57" i="96"/>
  <c r="I57" i="116"/>
  <c r="K57" i="116" s="1"/>
  <c r="L57" i="116" s="1"/>
  <c r="J57" i="116"/>
  <c r="I57" i="120"/>
  <c r="J57" i="120"/>
  <c r="K57" i="120" s="1"/>
  <c r="L57" i="120" s="1"/>
  <c r="I57" i="121"/>
  <c r="K57" i="121" s="1"/>
  <c r="L57" i="121" s="1"/>
  <c r="J57" i="121"/>
  <c r="I57" i="122"/>
  <c r="K57" i="122" s="1"/>
  <c r="L57" i="122" s="1"/>
  <c r="J57" i="122"/>
  <c r="I57" i="131"/>
  <c r="J57" i="131"/>
  <c r="I56" i="96"/>
  <c r="J56" i="96"/>
  <c r="K56" i="96"/>
  <c r="L56" i="96" s="1"/>
  <c r="I56" i="116"/>
  <c r="K56" i="116" s="1"/>
  <c r="J56" i="116"/>
  <c r="L56" i="116"/>
  <c r="I56" i="120"/>
  <c r="K56" i="120" s="1"/>
  <c r="L56" i="120" s="1"/>
  <c r="J56" i="120"/>
  <c r="I56" i="121"/>
  <c r="J56" i="121"/>
  <c r="K56" i="121"/>
  <c r="L56" i="121" s="1"/>
  <c r="I56" i="122"/>
  <c r="K56" i="122" s="1"/>
  <c r="L56" i="122" s="1"/>
  <c r="J56" i="122"/>
  <c r="I56" i="131"/>
  <c r="J56" i="131"/>
  <c r="K56" i="131"/>
  <c r="L56" i="131" s="1"/>
  <c r="I55" i="96"/>
  <c r="K55" i="96" s="1"/>
  <c r="L55" i="96" s="1"/>
  <c r="J55" i="96"/>
  <c r="I55" i="116"/>
  <c r="K55" i="116" s="1"/>
  <c r="L55" i="116" s="1"/>
  <c r="J55" i="116"/>
  <c r="I55" i="120"/>
  <c r="K55" i="120" s="1"/>
  <c r="L55" i="120" s="1"/>
  <c r="J55" i="120"/>
  <c r="I55" i="121"/>
  <c r="K55" i="121" s="1"/>
  <c r="L55" i="121" s="1"/>
  <c r="J55" i="121"/>
  <c r="I55" i="122"/>
  <c r="K55" i="122" s="1"/>
  <c r="L55" i="122" s="1"/>
  <c r="J55" i="122"/>
  <c r="I55" i="131"/>
  <c r="K55" i="131" s="1"/>
  <c r="L55" i="131" s="1"/>
  <c r="J55" i="131"/>
  <c r="I54" i="96"/>
  <c r="K54" i="96" s="1"/>
  <c r="L54" i="96" s="1"/>
  <c r="J54" i="96"/>
  <c r="I54" i="116"/>
  <c r="K54" i="116" s="1"/>
  <c r="L54" i="116" s="1"/>
  <c r="J54" i="116"/>
  <c r="I54" i="120"/>
  <c r="K54" i="120" s="1"/>
  <c r="L54" i="120" s="1"/>
  <c r="J54" i="120"/>
  <c r="I54" i="121"/>
  <c r="K54" i="121" s="1"/>
  <c r="L54" i="121" s="1"/>
  <c r="J54" i="121"/>
  <c r="I54" i="122"/>
  <c r="K54" i="122" s="1"/>
  <c r="L54" i="122" s="1"/>
  <c r="J54" i="122"/>
  <c r="I54" i="131"/>
  <c r="K54" i="131" s="1"/>
  <c r="L54" i="131" s="1"/>
  <c r="J54" i="131"/>
  <c r="I53" i="96"/>
  <c r="K53" i="96" s="1"/>
  <c r="L53" i="96" s="1"/>
  <c r="J53" i="96"/>
  <c r="I53" i="116"/>
  <c r="J53" i="116"/>
  <c r="K53" i="116"/>
  <c r="L53" i="116" s="1"/>
  <c r="I53" i="120"/>
  <c r="K53" i="120" s="1"/>
  <c r="L53" i="120" s="1"/>
  <c r="J53" i="120"/>
  <c r="I53" i="121"/>
  <c r="J53" i="121"/>
  <c r="K53" i="121"/>
  <c r="L53" i="121" s="1"/>
  <c r="I53" i="122"/>
  <c r="K53" i="122" s="1"/>
  <c r="L53" i="122" s="1"/>
  <c r="J53" i="122"/>
  <c r="I53" i="131"/>
  <c r="J53" i="131"/>
  <c r="K53" i="131"/>
  <c r="L53" i="131" s="1"/>
  <c r="I52" i="96"/>
  <c r="K52" i="96" s="1"/>
  <c r="L52" i="96" s="1"/>
  <c r="J52" i="96"/>
  <c r="I52" i="116"/>
  <c r="J52" i="116"/>
  <c r="K52" i="116"/>
  <c r="L52" i="116" s="1"/>
  <c r="I52" i="120"/>
  <c r="K52" i="120" s="1"/>
  <c r="L52" i="120" s="1"/>
  <c r="J52" i="120"/>
  <c r="I52" i="121"/>
  <c r="J52" i="121"/>
  <c r="K52" i="121"/>
  <c r="L52" i="121" s="1"/>
  <c r="I52" i="122"/>
  <c r="K52" i="122" s="1"/>
  <c r="L52" i="122" s="1"/>
  <c r="J52" i="122"/>
  <c r="I52" i="131"/>
  <c r="J52" i="131"/>
  <c r="K52" i="131"/>
  <c r="L52" i="131" s="1"/>
  <c r="I51" i="96"/>
  <c r="K51" i="96" s="1"/>
  <c r="L51" i="96" s="1"/>
  <c r="J51" i="96"/>
  <c r="I51" i="116"/>
  <c r="K51" i="116" s="1"/>
  <c r="L51" i="116" s="1"/>
  <c r="J51" i="116"/>
  <c r="I51" i="120"/>
  <c r="K51" i="120" s="1"/>
  <c r="L51" i="120" s="1"/>
  <c r="J51" i="120"/>
  <c r="I51" i="121"/>
  <c r="K51" i="121" s="1"/>
  <c r="L51" i="121" s="1"/>
  <c r="J51" i="121"/>
  <c r="I51" i="122"/>
  <c r="K51" i="122" s="1"/>
  <c r="L51" i="122" s="1"/>
  <c r="J51" i="122"/>
  <c r="I51" i="131"/>
  <c r="K51" i="131" s="1"/>
  <c r="L51" i="131" s="1"/>
  <c r="J51" i="131"/>
  <c r="I50" i="96"/>
  <c r="K50" i="96" s="1"/>
  <c r="L50" i="96" s="1"/>
  <c r="J50" i="96"/>
  <c r="I50" i="116"/>
  <c r="J50" i="116"/>
  <c r="K50" i="116"/>
  <c r="L50" i="116" s="1"/>
  <c r="I50" i="120"/>
  <c r="K50" i="120" s="1"/>
  <c r="L50" i="120" s="1"/>
  <c r="J50" i="120"/>
  <c r="I50" i="121"/>
  <c r="J50" i="121"/>
  <c r="K50" i="121"/>
  <c r="L50" i="121" s="1"/>
  <c r="I50" i="122"/>
  <c r="K50" i="122" s="1"/>
  <c r="L50" i="122" s="1"/>
  <c r="J50" i="122"/>
  <c r="I50" i="131"/>
  <c r="J50" i="131"/>
  <c r="K50" i="131"/>
  <c r="L50" i="131" s="1"/>
  <c r="I49" i="96"/>
  <c r="K49" i="96" s="1"/>
  <c r="L49" i="96" s="1"/>
  <c r="J49" i="96"/>
  <c r="I49" i="116"/>
  <c r="K49" i="116" s="1"/>
  <c r="L49" i="116" s="1"/>
  <c r="J49" i="116"/>
  <c r="I49" i="120"/>
  <c r="K49" i="120" s="1"/>
  <c r="L49" i="120" s="1"/>
  <c r="J49" i="120"/>
  <c r="I49" i="121"/>
  <c r="J49" i="121"/>
  <c r="K49" i="121"/>
  <c r="L49" i="121" s="1"/>
  <c r="I49" i="122"/>
  <c r="K49" i="122" s="1"/>
  <c r="L49" i="122" s="1"/>
  <c r="J49" i="122"/>
  <c r="I49" i="131"/>
  <c r="K49" i="131" s="1"/>
  <c r="L49" i="131" s="1"/>
  <c r="J49" i="131"/>
  <c r="I48" i="96"/>
  <c r="K48" i="96" s="1"/>
  <c r="L48" i="96" s="1"/>
  <c r="J48" i="96"/>
  <c r="I48" i="116"/>
  <c r="K48" i="116" s="1"/>
  <c r="L48" i="116" s="1"/>
  <c r="J48" i="116"/>
  <c r="I48" i="120"/>
  <c r="K48" i="120" s="1"/>
  <c r="L48" i="120" s="1"/>
  <c r="J48" i="120"/>
  <c r="I48" i="121"/>
  <c r="K48" i="121" s="1"/>
  <c r="L48" i="121" s="1"/>
  <c r="J48" i="121"/>
  <c r="I48" i="122"/>
  <c r="K48" i="122" s="1"/>
  <c r="L48" i="122" s="1"/>
  <c r="J48" i="122"/>
  <c r="I48" i="131"/>
  <c r="K48" i="131" s="1"/>
  <c r="L48" i="131" s="1"/>
  <c r="J48" i="131"/>
  <c r="I47" i="96"/>
  <c r="K47" i="96" s="1"/>
  <c r="L47" i="96" s="1"/>
  <c r="J47" i="96"/>
  <c r="I47" i="116"/>
  <c r="K47" i="116" s="1"/>
  <c r="L47" i="116" s="1"/>
  <c r="J47" i="116"/>
  <c r="I47" i="120"/>
  <c r="K47" i="120" s="1"/>
  <c r="L47" i="120" s="1"/>
  <c r="J47" i="120"/>
  <c r="I47" i="121"/>
  <c r="K47" i="121" s="1"/>
  <c r="L47" i="121" s="1"/>
  <c r="J47" i="121"/>
  <c r="I47" i="122"/>
  <c r="K47" i="122" s="1"/>
  <c r="L47" i="122" s="1"/>
  <c r="J47" i="122"/>
  <c r="I47" i="131"/>
  <c r="K47" i="131" s="1"/>
  <c r="L47" i="131" s="1"/>
  <c r="J47" i="131"/>
  <c r="I46" i="96"/>
  <c r="K46" i="96" s="1"/>
  <c r="L46" i="96" s="1"/>
  <c r="J46" i="96"/>
  <c r="I46" i="116"/>
  <c r="J46" i="116"/>
  <c r="K46" i="116"/>
  <c r="L46" i="116" s="1"/>
  <c r="I46" i="120"/>
  <c r="K46" i="120" s="1"/>
  <c r="L46" i="120" s="1"/>
  <c r="J46" i="120"/>
  <c r="I46" i="121"/>
  <c r="J46" i="121"/>
  <c r="K46" i="121"/>
  <c r="L46" i="121" s="1"/>
  <c r="I46" i="122"/>
  <c r="K46" i="122" s="1"/>
  <c r="L46" i="122" s="1"/>
  <c r="J46" i="122"/>
  <c r="I46" i="131"/>
  <c r="J46" i="131"/>
  <c r="K46" i="131"/>
  <c r="L46" i="131" s="1"/>
  <c r="I7" i="96"/>
  <c r="K7" i="96" s="1"/>
  <c r="L7" i="96" s="1"/>
  <c r="J7" i="96"/>
  <c r="I7" i="116"/>
  <c r="K7" i="116" s="1"/>
  <c r="L7" i="116" s="1"/>
  <c r="J7" i="116"/>
  <c r="I7" i="120"/>
  <c r="K7" i="120" s="1"/>
  <c r="L7" i="120" s="1"/>
  <c r="J7" i="120"/>
  <c r="I8" i="96"/>
  <c r="K8" i="96" s="1"/>
  <c r="L8" i="96" s="1"/>
  <c r="J8" i="96"/>
  <c r="I8" i="116"/>
  <c r="K8" i="116" s="1"/>
  <c r="L8" i="116" s="1"/>
  <c r="J8" i="116"/>
  <c r="I8" i="120"/>
  <c r="K8" i="120" s="1"/>
  <c r="L8" i="120" s="1"/>
  <c r="J8" i="120"/>
  <c r="I9" i="96"/>
  <c r="K9" i="96" s="1"/>
  <c r="L9" i="96" s="1"/>
  <c r="J9" i="96"/>
  <c r="I9" i="116"/>
  <c r="K9" i="116" s="1"/>
  <c r="L9" i="116" s="1"/>
  <c r="J9" i="116"/>
  <c r="I9" i="120"/>
  <c r="K9" i="120" s="1"/>
  <c r="L9" i="120" s="1"/>
  <c r="J9" i="120"/>
  <c r="I10" i="96"/>
  <c r="K10" i="96" s="1"/>
  <c r="L10" i="96" s="1"/>
  <c r="J10" i="96"/>
  <c r="I10" i="116"/>
  <c r="K10" i="116" s="1"/>
  <c r="L10" i="116" s="1"/>
  <c r="J10" i="116"/>
  <c r="I10" i="120"/>
  <c r="K10" i="120" s="1"/>
  <c r="L10" i="120" s="1"/>
  <c r="J10" i="120"/>
  <c r="I11" i="96"/>
  <c r="K11" i="96" s="1"/>
  <c r="L11" i="96" s="1"/>
  <c r="J11" i="96"/>
  <c r="I11" i="116"/>
  <c r="J11" i="116"/>
  <c r="K11" i="116"/>
  <c r="L11" i="116"/>
  <c r="I11" i="120"/>
  <c r="K11" i="120" s="1"/>
  <c r="L11" i="120" s="1"/>
  <c r="J11" i="120"/>
  <c r="I12" i="96"/>
  <c r="J12" i="96"/>
  <c r="K12" i="96"/>
  <c r="L12" i="96"/>
  <c r="I12" i="116"/>
  <c r="K12" i="116" s="1"/>
  <c r="L12" i="116" s="1"/>
  <c r="J12" i="116"/>
  <c r="I12" i="120"/>
  <c r="J12" i="120"/>
  <c r="K12" i="120"/>
  <c r="L12" i="120" s="1"/>
  <c r="I13" i="96"/>
  <c r="K13" i="96" s="1"/>
  <c r="L13" i="96" s="1"/>
  <c r="J13" i="96"/>
  <c r="I13" i="116"/>
  <c r="K13" i="116" s="1"/>
  <c r="L13" i="116" s="1"/>
  <c r="J13" i="116"/>
  <c r="I13" i="120"/>
  <c r="K13" i="120" s="1"/>
  <c r="L13" i="120" s="1"/>
  <c r="J13" i="120"/>
  <c r="I14" i="96"/>
  <c r="K14" i="96" s="1"/>
  <c r="L14" i="96" s="1"/>
  <c r="J14" i="96"/>
  <c r="I14" i="116"/>
  <c r="K14" i="116" s="1"/>
  <c r="L14" i="116" s="1"/>
  <c r="J14" i="116"/>
  <c r="I14" i="120"/>
  <c r="K14" i="120" s="1"/>
  <c r="L14" i="120" s="1"/>
  <c r="J14" i="120"/>
  <c r="I15" i="96"/>
  <c r="K15" i="96" s="1"/>
  <c r="L15" i="96" s="1"/>
  <c r="J15" i="96"/>
  <c r="I15" i="116"/>
  <c r="K15" i="116" s="1"/>
  <c r="L15" i="116" s="1"/>
  <c r="J15" i="116"/>
  <c r="I15" i="120"/>
  <c r="K15" i="120" s="1"/>
  <c r="L15" i="120" s="1"/>
  <c r="J15" i="120"/>
  <c r="I16" i="96"/>
  <c r="K16" i="96" s="1"/>
  <c r="L16" i="96" s="1"/>
  <c r="J16" i="96"/>
  <c r="I16" i="116"/>
  <c r="K16" i="116" s="1"/>
  <c r="L16" i="116" s="1"/>
  <c r="J16" i="116"/>
  <c r="I16" i="120"/>
  <c r="K16" i="120" s="1"/>
  <c r="L16" i="120" s="1"/>
  <c r="J16" i="120"/>
  <c r="I17" i="96"/>
  <c r="K17" i="96" s="1"/>
  <c r="L17" i="96" s="1"/>
  <c r="J17" i="96"/>
  <c r="I17" i="116"/>
  <c r="J17" i="116"/>
  <c r="K17" i="116"/>
  <c r="L17" i="116" s="1"/>
  <c r="I17" i="120"/>
  <c r="K17" i="120" s="1"/>
  <c r="L17" i="120" s="1"/>
  <c r="J17" i="120"/>
  <c r="I18" i="96"/>
  <c r="J18" i="96"/>
  <c r="K18" i="96"/>
  <c r="L18" i="96" s="1"/>
  <c r="I18" i="116"/>
  <c r="K18" i="116" s="1"/>
  <c r="L18" i="116" s="1"/>
  <c r="J18" i="116"/>
  <c r="I18" i="120"/>
  <c r="J18" i="120"/>
  <c r="K18" i="120"/>
  <c r="L18" i="120" s="1"/>
  <c r="I19" i="96"/>
  <c r="K19" i="96" s="1"/>
  <c r="L19" i="96" s="1"/>
  <c r="J19" i="96"/>
  <c r="I19" i="116"/>
  <c r="K19" i="116" s="1"/>
  <c r="L19" i="116" s="1"/>
  <c r="J19" i="116"/>
  <c r="I19" i="120"/>
  <c r="K19" i="120" s="1"/>
  <c r="L19" i="120" s="1"/>
  <c r="J19" i="120"/>
  <c r="I20" i="96"/>
  <c r="K20" i="96" s="1"/>
  <c r="L20" i="96" s="1"/>
  <c r="J20" i="96"/>
  <c r="I20" i="116"/>
  <c r="K20" i="116" s="1"/>
  <c r="L20" i="116" s="1"/>
  <c r="J20" i="116"/>
  <c r="I20" i="120"/>
  <c r="K20" i="120" s="1"/>
  <c r="L20" i="120" s="1"/>
  <c r="J20" i="120"/>
  <c r="I21" i="96"/>
  <c r="K21" i="96" s="1"/>
  <c r="L21" i="96" s="1"/>
  <c r="J21" i="96"/>
  <c r="I21" i="116"/>
  <c r="K21" i="116" s="1"/>
  <c r="L21" i="116" s="1"/>
  <c r="J21" i="116"/>
  <c r="I21" i="120"/>
  <c r="K21" i="120" s="1"/>
  <c r="L21" i="120" s="1"/>
  <c r="J21" i="120"/>
  <c r="I22" i="96"/>
  <c r="K22" i="96" s="1"/>
  <c r="L22" i="96" s="1"/>
  <c r="J22" i="96"/>
  <c r="I22" i="116"/>
  <c r="K22" i="116" s="1"/>
  <c r="L22" i="116" s="1"/>
  <c r="J22" i="116"/>
  <c r="I22" i="120"/>
  <c r="K22" i="120" s="1"/>
  <c r="L22" i="120" s="1"/>
  <c r="J22" i="120"/>
  <c r="I23" i="96"/>
  <c r="K23" i="96" s="1"/>
  <c r="L23" i="96" s="1"/>
  <c r="J23" i="96"/>
  <c r="I23" i="116"/>
  <c r="J23" i="116"/>
  <c r="K23" i="116"/>
  <c r="L23" i="116" s="1"/>
  <c r="I23" i="120"/>
  <c r="K23" i="120" s="1"/>
  <c r="L23" i="120" s="1"/>
  <c r="J23" i="120"/>
  <c r="I24" i="96"/>
  <c r="J24" i="96"/>
  <c r="K24" i="96"/>
  <c r="L24" i="96" s="1"/>
  <c r="I24" i="116"/>
  <c r="K24" i="116" s="1"/>
  <c r="L24" i="116" s="1"/>
  <c r="J24" i="116"/>
  <c r="I24" i="120"/>
  <c r="J24" i="120"/>
  <c r="K24" i="120"/>
  <c r="L24" i="120" s="1"/>
  <c r="I25" i="96"/>
  <c r="K25" i="96" s="1"/>
  <c r="L25" i="96" s="1"/>
  <c r="J25" i="96"/>
  <c r="I25" i="116"/>
  <c r="J25" i="116"/>
  <c r="K25" i="116"/>
  <c r="L25" i="116" s="1"/>
  <c r="I25" i="120"/>
  <c r="K25" i="120" s="1"/>
  <c r="L25" i="120" s="1"/>
  <c r="J25" i="120"/>
  <c r="I152" i="96"/>
  <c r="J152" i="96"/>
  <c r="I152" i="122"/>
  <c r="K152" i="122" s="1"/>
  <c r="L152" i="122" s="1"/>
  <c r="J152" i="122"/>
  <c r="I6" i="96"/>
  <c r="K6" i="96"/>
  <c r="L6" i="96" s="1"/>
  <c r="J6" i="96"/>
  <c r="I6" i="116"/>
  <c r="K6" i="116" s="1"/>
  <c r="L6" i="116" s="1"/>
  <c r="J6" i="116"/>
  <c r="I6" i="120"/>
  <c r="K6" i="120"/>
  <c r="L6" i="120" s="1"/>
  <c r="J6" i="120"/>
  <c r="I153" i="122"/>
  <c r="J153" i="122"/>
  <c r="K153" i="122"/>
  <c r="L153" i="122" s="1"/>
  <c r="I154" i="122"/>
  <c r="K154" i="122" s="1"/>
  <c r="L154" i="122" s="1"/>
  <c r="J154" i="122"/>
  <c r="I155" i="122"/>
  <c r="J155" i="122"/>
  <c r="K155" i="122"/>
  <c r="L155" i="122" s="1"/>
  <c r="I156" i="122"/>
  <c r="K156" i="122" s="1"/>
  <c r="L156" i="122" s="1"/>
  <c r="J156" i="122"/>
  <c r="I157" i="122"/>
  <c r="J157" i="122"/>
  <c r="K157" i="122"/>
  <c r="L157" i="122" s="1"/>
  <c r="I158" i="122"/>
  <c r="K158" i="122" s="1"/>
  <c r="L158" i="122" s="1"/>
  <c r="J158" i="122"/>
  <c r="I159" i="122"/>
  <c r="J159" i="122"/>
  <c r="K159" i="122"/>
  <c r="L159" i="122" s="1"/>
  <c r="I160" i="122"/>
  <c r="K160" i="122" s="1"/>
  <c r="L160" i="122" s="1"/>
  <c r="J160" i="122"/>
  <c r="I161" i="122"/>
  <c r="J161" i="122"/>
  <c r="K161" i="122"/>
  <c r="L161" i="122" s="1"/>
  <c r="I162" i="122"/>
  <c r="K162" i="122" s="1"/>
  <c r="L162" i="122" s="1"/>
  <c r="J162" i="122"/>
  <c r="I163" i="122"/>
  <c r="J163" i="122"/>
  <c r="K163" i="122"/>
  <c r="L163" i="122" s="1"/>
  <c r="I164" i="122"/>
  <c r="K164" i="122" s="1"/>
  <c r="L164" i="122" s="1"/>
  <c r="J164" i="122"/>
  <c r="I165" i="122"/>
  <c r="J165" i="122"/>
  <c r="K165" i="122"/>
  <c r="L165" i="122" s="1"/>
  <c r="I166" i="122"/>
  <c r="K166" i="122" s="1"/>
  <c r="L166" i="122" s="1"/>
  <c r="J166" i="122"/>
  <c r="I167" i="122"/>
  <c r="J167" i="122"/>
  <c r="K167" i="122"/>
  <c r="L167" i="122" s="1"/>
  <c r="I168" i="122"/>
  <c r="K168" i="122" s="1"/>
  <c r="L168" i="122" s="1"/>
  <c r="J168" i="122"/>
  <c r="I169" i="122"/>
  <c r="J169" i="122"/>
  <c r="K169" i="122"/>
  <c r="L169" i="122" s="1"/>
  <c r="I170" i="122"/>
  <c r="K170" i="122" s="1"/>
  <c r="L170" i="122" s="1"/>
  <c r="J170" i="122"/>
  <c r="I171" i="122"/>
  <c r="J171" i="122"/>
  <c r="K171" i="122"/>
  <c r="L171" i="122" s="1"/>
  <c r="I172" i="122"/>
  <c r="K172" i="122" s="1"/>
  <c r="L172" i="122" s="1"/>
  <c r="J172" i="122"/>
  <c r="I173" i="122"/>
  <c r="J173" i="122"/>
  <c r="K173" i="122"/>
  <c r="L173" i="122" s="1"/>
  <c r="I174" i="122"/>
  <c r="K174" i="122" s="1"/>
  <c r="L174" i="122" s="1"/>
  <c r="J174" i="122"/>
  <c r="I175" i="122"/>
  <c r="J175" i="122"/>
  <c r="K175" i="122"/>
  <c r="L175" i="122" s="1"/>
  <c r="I176" i="122"/>
  <c r="K176" i="122" s="1"/>
  <c r="L176" i="122" s="1"/>
  <c r="J176" i="122"/>
  <c r="I177" i="122"/>
  <c r="J177" i="122"/>
  <c r="K177" i="122"/>
  <c r="L177" i="122" s="1"/>
  <c r="I178" i="122"/>
  <c r="K178" i="122" s="1"/>
  <c r="L178" i="122" s="1"/>
  <c r="J178" i="122"/>
  <c r="I179" i="122"/>
  <c r="J179" i="122"/>
  <c r="K179" i="122"/>
  <c r="L179" i="122" s="1"/>
  <c r="I180" i="122"/>
  <c r="K180" i="122" s="1"/>
  <c r="L180" i="122" s="1"/>
  <c r="J180" i="122"/>
  <c r="I181" i="122"/>
  <c r="J181" i="122"/>
  <c r="K181" i="122"/>
  <c r="L181" i="122" s="1"/>
  <c r="I182" i="122"/>
  <c r="K182" i="122" s="1"/>
  <c r="L182" i="122" s="1"/>
  <c r="J182" i="122"/>
  <c r="I183" i="122"/>
  <c r="J183" i="122"/>
  <c r="K183" i="122"/>
  <c r="L183" i="122" s="1"/>
  <c r="I184" i="122"/>
  <c r="K184" i="122" s="1"/>
  <c r="L184" i="122" s="1"/>
  <c r="J184" i="122"/>
  <c r="I185" i="122"/>
  <c r="J185" i="122"/>
  <c r="K185" i="122"/>
  <c r="L185" i="122" s="1"/>
  <c r="I186" i="122"/>
  <c r="K186" i="122" s="1"/>
  <c r="L186" i="122" s="1"/>
  <c r="J186" i="122"/>
  <c r="I187" i="122"/>
  <c r="J187" i="122"/>
  <c r="K187" i="122"/>
  <c r="L187" i="122" s="1"/>
  <c r="I188" i="122"/>
  <c r="K188" i="122" s="1"/>
  <c r="L188" i="122" s="1"/>
  <c r="J188" i="122"/>
  <c r="I189" i="122"/>
  <c r="J189" i="122"/>
  <c r="K189" i="122"/>
  <c r="L189" i="122" s="1"/>
  <c r="I190" i="122"/>
  <c r="K190" i="122" s="1"/>
  <c r="L190" i="122" s="1"/>
  <c r="J190" i="122"/>
  <c r="I191" i="122"/>
  <c r="J191" i="122"/>
  <c r="K191" i="122"/>
  <c r="L191" i="122" s="1"/>
  <c r="I152" i="121"/>
  <c r="K152" i="121" s="1"/>
  <c r="L152" i="121" s="1"/>
  <c r="J152" i="121"/>
  <c r="I153" i="121"/>
  <c r="J153" i="121"/>
  <c r="K153" i="121"/>
  <c r="L153" i="121" s="1"/>
  <c r="I154" i="121"/>
  <c r="K154" i="121" s="1"/>
  <c r="L154" i="121" s="1"/>
  <c r="J154" i="121"/>
  <c r="I155" i="121"/>
  <c r="J155" i="121"/>
  <c r="K155" i="121"/>
  <c r="L155" i="121" s="1"/>
  <c r="I156" i="121"/>
  <c r="K156" i="121" s="1"/>
  <c r="L156" i="121" s="1"/>
  <c r="J156" i="121"/>
  <c r="I157" i="121"/>
  <c r="J157" i="121"/>
  <c r="K157" i="121"/>
  <c r="L157" i="121" s="1"/>
  <c r="I158" i="121"/>
  <c r="K158" i="121" s="1"/>
  <c r="L158" i="121" s="1"/>
  <c r="J158" i="121"/>
  <c r="I159" i="121"/>
  <c r="J159" i="121"/>
  <c r="K159" i="121"/>
  <c r="L159" i="121" s="1"/>
  <c r="I160" i="121"/>
  <c r="K160" i="121" s="1"/>
  <c r="L160" i="121" s="1"/>
  <c r="J160" i="121"/>
  <c r="I161" i="121"/>
  <c r="J161" i="121"/>
  <c r="K161" i="121"/>
  <c r="L161" i="121" s="1"/>
  <c r="I162" i="121"/>
  <c r="K162" i="121" s="1"/>
  <c r="L162" i="121" s="1"/>
  <c r="J162" i="121"/>
  <c r="I163" i="121"/>
  <c r="J163" i="121"/>
  <c r="K163" i="121"/>
  <c r="L163" i="121" s="1"/>
  <c r="I164" i="121"/>
  <c r="K164" i="121" s="1"/>
  <c r="L164" i="121" s="1"/>
  <c r="J164" i="121"/>
  <c r="I165" i="121"/>
  <c r="J165" i="121"/>
  <c r="K165" i="121"/>
  <c r="L165" i="121" s="1"/>
  <c r="I166" i="121"/>
  <c r="K166" i="121" s="1"/>
  <c r="L166" i="121" s="1"/>
  <c r="J166" i="121"/>
  <c r="I167" i="121"/>
  <c r="J167" i="121"/>
  <c r="K167" i="121"/>
  <c r="L167" i="121" s="1"/>
  <c r="I168" i="121"/>
  <c r="K168" i="121" s="1"/>
  <c r="L168" i="121" s="1"/>
  <c r="J168" i="121"/>
  <c r="I169" i="121"/>
  <c r="J169" i="121"/>
  <c r="K169" i="121"/>
  <c r="L169" i="121" s="1"/>
  <c r="I170" i="121"/>
  <c r="K170" i="121" s="1"/>
  <c r="L170" i="121" s="1"/>
  <c r="J170" i="121"/>
  <c r="I171" i="121"/>
  <c r="J171" i="121"/>
  <c r="K171" i="121"/>
  <c r="L171" i="121" s="1"/>
  <c r="I172" i="121"/>
  <c r="K172" i="121" s="1"/>
  <c r="L172" i="121" s="1"/>
  <c r="J172" i="121"/>
  <c r="I173" i="121"/>
  <c r="J173" i="121"/>
  <c r="K173" i="121"/>
  <c r="L173" i="121" s="1"/>
  <c r="I174" i="121"/>
  <c r="K174" i="121" s="1"/>
  <c r="L174" i="121" s="1"/>
  <c r="J174" i="121"/>
  <c r="I175" i="121"/>
  <c r="J175" i="121"/>
  <c r="K175" i="121"/>
  <c r="L175" i="121" s="1"/>
  <c r="I176" i="121"/>
  <c r="K176" i="121" s="1"/>
  <c r="L176" i="121" s="1"/>
  <c r="J176" i="121"/>
  <c r="I177" i="121"/>
  <c r="J177" i="121"/>
  <c r="K177" i="121"/>
  <c r="L177" i="121" s="1"/>
  <c r="I178" i="121"/>
  <c r="K178" i="121" s="1"/>
  <c r="L178" i="121" s="1"/>
  <c r="J178" i="121"/>
  <c r="I179" i="121"/>
  <c r="J179" i="121"/>
  <c r="K179" i="121"/>
  <c r="L179" i="121" s="1"/>
  <c r="I180" i="121"/>
  <c r="K180" i="121" s="1"/>
  <c r="L180" i="121" s="1"/>
  <c r="J180" i="121"/>
  <c r="I181" i="121"/>
  <c r="J181" i="121"/>
  <c r="K181" i="121"/>
  <c r="L181" i="121" s="1"/>
  <c r="I182" i="121"/>
  <c r="K182" i="121" s="1"/>
  <c r="L182" i="121" s="1"/>
  <c r="J182" i="121"/>
  <c r="I183" i="121"/>
  <c r="J183" i="121"/>
  <c r="K183" i="121"/>
  <c r="L183" i="121" s="1"/>
  <c r="I184" i="121"/>
  <c r="K184" i="121" s="1"/>
  <c r="L184" i="121" s="1"/>
  <c r="J184" i="121"/>
  <c r="I185" i="121"/>
  <c r="J185" i="121"/>
  <c r="K185" i="121"/>
  <c r="L185" i="121" s="1"/>
  <c r="I186" i="121"/>
  <c r="K186" i="121" s="1"/>
  <c r="L186" i="121" s="1"/>
  <c r="J186" i="121"/>
  <c r="I187" i="121"/>
  <c r="J187" i="121"/>
  <c r="K187" i="121"/>
  <c r="L187" i="121" s="1"/>
  <c r="I188" i="121"/>
  <c r="K188" i="121" s="1"/>
  <c r="L188" i="121" s="1"/>
  <c r="J188" i="121"/>
  <c r="I189" i="121"/>
  <c r="J189" i="121"/>
  <c r="K189" i="121"/>
  <c r="L189" i="121" s="1"/>
  <c r="I190" i="121"/>
  <c r="K190" i="121" s="1"/>
  <c r="L190" i="121" s="1"/>
  <c r="J190" i="121"/>
  <c r="I191" i="121"/>
  <c r="J191" i="121"/>
  <c r="K191" i="121"/>
  <c r="L191" i="121" s="1"/>
  <c r="I192" i="121"/>
  <c r="K192" i="121" s="1"/>
  <c r="L192" i="121" s="1"/>
  <c r="J192" i="121"/>
  <c r="I193" i="121"/>
  <c r="J193" i="121"/>
  <c r="K193" i="121"/>
  <c r="L193" i="121" s="1"/>
  <c r="I152" i="120"/>
  <c r="K152" i="120" s="1"/>
  <c r="L152" i="120" s="1"/>
  <c r="J152" i="120"/>
  <c r="I153" i="120"/>
  <c r="K153" i="120" s="1"/>
  <c r="L153" i="120" s="1"/>
  <c r="J153" i="120"/>
  <c r="I154" i="120"/>
  <c r="K154" i="120" s="1"/>
  <c r="L154" i="120" s="1"/>
  <c r="J154" i="120"/>
  <c r="I155" i="120"/>
  <c r="J155" i="120"/>
  <c r="K155" i="120"/>
  <c r="L155" i="120" s="1"/>
  <c r="I156" i="120"/>
  <c r="K156" i="120"/>
  <c r="L156" i="120" s="1"/>
  <c r="J156" i="120"/>
  <c r="I157" i="120"/>
  <c r="K157" i="120" s="1"/>
  <c r="L157" i="120" s="1"/>
  <c r="J157" i="120"/>
  <c r="I158" i="120"/>
  <c r="K158" i="120" s="1"/>
  <c r="L158" i="120" s="1"/>
  <c r="J158" i="120"/>
  <c r="I159" i="120"/>
  <c r="K159" i="120" s="1"/>
  <c r="L159" i="120" s="1"/>
  <c r="J159" i="120"/>
  <c r="I160" i="120"/>
  <c r="K160" i="120" s="1"/>
  <c r="L160" i="120" s="1"/>
  <c r="J160" i="120"/>
  <c r="I161" i="120"/>
  <c r="J161" i="120"/>
  <c r="K161" i="120"/>
  <c r="L161" i="120" s="1"/>
  <c r="I162" i="120"/>
  <c r="K162" i="120"/>
  <c r="L162" i="120" s="1"/>
  <c r="J162" i="120"/>
  <c r="I163" i="120"/>
  <c r="J163" i="120"/>
  <c r="K163" i="120"/>
  <c r="L163" i="120" s="1"/>
  <c r="I164" i="120"/>
  <c r="K164" i="120" s="1"/>
  <c r="L164" i="120" s="1"/>
  <c r="J164" i="120"/>
  <c r="I165" i="120"/>
  <c r="K165" i="120" s="1"/>
  <c r="L165" i="120" s="1"/>
  <c r="J165" i="120"/>
  <c r="I166" i="120"/>
  <c r="K166" i="120"/>
  <c r="L166" i="120" s="1"/>
  <c r="J166" i="120"/>
  <c r="I167" i="120"/>
  <c r="J167" i="120"/>
  <c r="K167" i="120"/>
  <c r="L167" i="120" s="1"/>
  <c r="I168" i="120"/>
  <c r="K168" i="120"/>
  <c r="L168" i="120" s="1"/>
  <c r="J168" i="120"/>
  <c r="I169" i="120"/>
  <c r="J169" i="120"/>
  <c r="K169" i="120"/>
  <c r="L169" i="120" s="1"/>
  <c r="I170" i="120"/>
  <c r="K170" i="120" s="1"/>
  <c r="L170" i="120" s="1"/>
  <c r="J170" i="120"/>
  <c r="I171" i="120"/>
  <c r="K171" i="120" s="1"/>
  <c r="L171" i="120" s="1"/>
  <c r="J171" i="120"/>
  <c r="I172" i="120"/>
  <c r="K172" i="120" s="1"/>
  <c r="L172" i="120" s="1"/>
  <c r="J172" i="120"/>
  <c r="I173" i="120"/>
  <c r="J173" i="120"/>
  <c r="K173" i="120"/>
  <c r="L173" i="120" s="1"/>
  <c r="I174" i="120"/>
  <c r="K174" i="120"/>
  <c r="L174" i="120" s="1"/>
  <c r="J174" i="120"/>
  <c r="I175" i="120"/>
  <c r="K175" i="120" s="1"/>
  <c r="L175" i="120" s="1"/>
  <c r="J175" i="120"/>
  <c r="I176" i="120"/>
  <c r="K176" i="120" s="1"/>
  <c r="L176" i="120" s="1"/>
  <c r="J176" i="120"/>
  <c r="I177" i="120"/>
  <c r="K177" i="120" s="1"/>
  <c r="L177" i="120" s="1"/>
  <c r="J177" i="120"/>
  <c r="I178" i="120"/>
  <c r="K178" i="120" s="1"/>
  <c r="L178" i="120" s="1"/>
  <c r="J178" i="120"/>
  <c r="I179" i="120"/>
  <c r="J179" i="120"/>
  <c r="K179" i="120"/>
  <c r="L179" i="120" s="1"/>
  <c r="I180" i="120"/>
  <c r="K180" i="120"/>
  <c r="L180" i="120" s="1"/>
  <c r="J180" i="120"/>
  <c r="I181" i="120"/>
  <c r="J181" i="120"/>
  <c r="K181" i="120"/>
  <c r="L181" i="120" s="1"/>
  <c r="I182" i="120"/>
  <c r="K182" i="120" s="1"/>
  <c r="L182" i="120" s="1"/>
  <c r="J182" i="120"/>
  <c r="I183" i="120"/>
  <c r="K183" i="120" s="1"/>
  <c r="L183" i="120" s="1"/>
  <c r="J183" i="120"/>
  <c r="I184" i="120"/>
  <c r="K184" i="120"/>
  <c r="L184" i="120" s="1"/>
  <c r="J184" i="120"/>
  <c r="I185" i="120"/>
  <c r="J185" i="120"/>
  <c r="K185" i="120"/>
  <c r="L185" i="120" s="1"/>
  <c r="I186" i="120"/>
  <c r="K186" i="120"/>
  <c r="L186" i="120" s="1"/>
  <c r="J186" i="120"/>
  <c r="I187" i="120"/>
  <c r="J187" i="120"/>
  <c r="K187" i="120"/>
  <c r="L187" i="120" s="1"/>
  <c r="I188" i="120"/>
  <c r="K188" i="120" s="1"/>
  <c r="L188" i="120" s="1"/>
  <c r="J188" i="120"/>
  <c r="I189" i="120"/>
  <c r="K189" i="120" s="1"/>
  <c r="L189" i="120" s="1"/>
  <c r="J189" i="120"/>
  <c r="I153" i="96"/>
  <c r="K153" i="96" s="1"/>
  <c r="L153" i="96" s="1"/>
  <c r="J153" i="96"/>
  <c r="I154" i="96"/>
  <c r="K154" i="96" s="1"/>
  <c r="L154" i="96" s="1"/>
  <c r="J154" i="96"/>
  <c r="I155" i="96"/>
  <c r="K155" i="96" s="1"/>
  <c r="L155" i="96" s="1"/>
  <c r="J155" i="96"/>
  <c r="I156" i="96"/>
  <c r="J156" i="96"/>
  <c r="K156" i="96"/>
  <c r="L156" i="96" s="1"/>
  <c r="I157" i="96"/>
  <c r="K157" i="96"/>
  <c r="L157" i="96" s="1"/>
  <c r="J157" i="96"/>
  <c r="I158" i="96"/>
  <c r="J158" i="96"/>
  <c r="K158" i="96"/>
  <c r="L158" i="96" s="1"/>
  <c r="I159" i="96"/>
  <c r="K159" i="96" s="1"/>
  <c r="L159" i="96" s="1"/>
  <c r="J159" i="96"/>
  <c r="I160" i="96"/>
  <c r="K160" i="96" s="1"/>
  <c r="L160" i="96" s="1"/>
  <c r="J160" i="96"/>
  <c r="I161" i="96"/>
  <c r="K161" i="96" s="1"/>
  <c r="L161" i="96" s="1"/>
  <c r="J161" i="96"/>
  <c r="I162" i="96"/>
  <c r="J162" i="96"/>
  <c r="K162" i="96"/>
  <c r="L162" i="96" s="1"/>
  <c r="I163" i="96"/>
  <c r="K163" i="96"/>
  <c r="L163" i="96" s="1"/>
  <c r="J163" i="96"/>
  <c r="I164" i="96"/>
  <c r="J164" i="96"/>
  <c r="K164" i="96"/>
  <c r="L164" i="96" s="1"/>
  <c r="I165" i="96"/>
  <c r="K165" i="96" s="1"/>
  <c r="L165" i="96" s="1"/>
  <c r="J165" i="96"/>
  <c r="I166" i="96"/>
  <c r="K166" i="96" s="1"/>
  <c r="L166" i="96" s="1"/>
  <c r="J166" i="96"/>
  <c r="I167" i="96"/>
  <c r="K167" i="96" s="1"/>
  <c r="L167" i="96" s="1"/>
  <c r="J167" i="96"/>
  <c r="I168" i="96"/>
  <c r="J168" i="96"/>
  <c r="K168" i="96"/>
  <c r="L168" i="96" s="1"/>
  <c r="I169" i="96"/>
  <c r="K169" i="96"/>
  <c r="L169" i="96" s="1"/>
  <c r="J169" i="96"/>
  <c r="I170" i="96"/>
  <c r="J170" i="96"/>
  <c r="K170" i="96"/>
  <c r="L170" i="96" s="1"/>
  <c r="I171" i="96"/>
  <c r="K171" i="96" s="1"/>
  <c r="L171" i="96" s="1"/>
  <c r="J171" i="96"/>
  <c r="I172" i="96"/>
  <c r="K172" i="96" s="1"/>
  <c r="L172" i="96" s="1"/>
  <c r="J172" i="96"/>
  <c r="I173" i="96"/>
  <c r="K173" i="96" s="1"/>
  <c r="L173" i="96" s="1"/>
  <c r="J173" i="96"/>
  <c r="I174" i="96"/>
  <c r="J174" i="96"/>
  <c r="K174" i="96"/>
  <c r="L174" i="96" s="1"/>
  <c r="I175" i="96"/>
  <c r="K175" i="96"/>
  <c r="L175" i="96" s="1"/>
  <c r="J175" i="96"/>
  <c r="I176" i="96"/>
  <c r="J176" i="96"/>
  <c r="K176" i="96"/>
  <c r="L176" i="96" s="1"/>
  <c r="I177" i="96"/>
  <c r="K177" i="96" s="1"/>
  <c r="L177" i="96" s="1"/>
  <c r="J177" i="96"/>
  <c r="I178" i="96"/>
  <c r="K178" i="96" s="1"/>
  <c r="L178" i="96" s="1"/>
  <c r="J178" i="96"/>
  <c r="I179" i="96"/>
  <c r="K179" i="96" s="1"/>
  <c r="L179" i="96" s="1"/>
  <c r="J179" i="96"/>
  <c r="I180" i="96"/>
  <c r="J180" i="96"/>
  <c r="K180" i="96"/>
  <c r="L180" i="96" s="1"/>
  <c r="I181" i="96"/>
  <c r="K181" i="96"/>
  <c r="L181" i="96" s="1"/>
  <c r="J181" i="96"/>
  <c r="I182" i="96"/>
  <c r="J182" i="96"/>
  <c r="K182" i="96"/>
  <c r="L182" i="96" s="1"/>
  <c r="I183" i="96"/>
  <c r="K183" i="96" s="1"/>
  <c r="L183" i="96" s="1"/>
  <c r="J183" i="96"/>
  <c r="I184" i="96"/>
  <c r="K184" i="96" s="1"/>
  <c r="L184" i="96" s="1"/>
  <c r="J184" i="96"/>
  <c r="I185" i="96"/>
  <c r="K185" i="96" s="1"/>
  <c r="L185" i="96" s="1"/>
  <c r="J185" i="96"/>
  <c r="I186" i="96"/>
  <c r="J186" i="96"/>
  <c r="K186" i="96"/>
  <c r="L186" i="96" s="1"/>
  <c r="I187" i="96"/>
  <c r="K187" i="96"/>
  <c r="L187" i="96" s="1"/>
  <c r="J187" i="96"/>
  <c r="I188" i="96"/>
  <c r="J188" i="96"/>
  <c r="K188" i="96"/>
  <c r="L188" i="96" s="1"/>
  <c r="I189" i="96"/>
  <c r="K189" i="96" s="1"/>
  <c r="L189" i="96" s="1"/>
  <c r="J189" i="96"/>
  <c r="I152" i="116"/>
  <c r="K152" i="116" s="1"/>
  <c r="L152" i="116" s="1"/>
  <c r="J152" i="116"/>
  <c r="I153" i="116"/>
  <c r="K153" i="116" s="1"/>
  <c r="L153" i="116" s="1"/>
  <c r="J153" i="116"/>
  <c r="I154" i="116"/>
  <c r="K154" i="116" s="1"/>
  <c r="L154" i="116" s="1"/>
  <c r="J154" i="116"/>
  <c r="I155" i="116"/>
  <c r="K155" i="116" s="1"/>
  <c r="L155" i="116" s="1"/>
  <c r="J155" i="116"/>
  <c r="I156" i="116"/>
  <c r="J156" i="116"/>
  <c r="K156" i="116"/>
  <c r="L156" i="116" s="1"/>
  <c r="I157" i="116"/>
  <c r="K157" i="116"/>
  <c r="L157" i="116" s="1"/>
  <c r="J157" i="116"/>
  <c r="I158" i="116"/>
  <c r="J158" i="116"/>
  <c r="K158" i="116"/>
  <c r="L158" i="116" s="1"/>
  <c r="I159" i="116"/>
  <c r="K159" i="116" s="1"/>
  <c r="L159" i="116" s="1"/>
  <c r="J159" i="116"/>
  <c r="I160" i="116"/>
  <c r="K160" i="116" s="1"/>
  <c r="L160" i="116" s="1"/>
  <c r="J160" i="116"/>
  <c r="I161" i="116"/>
  <c r="K161" i="116"/>
  <c r="L161" i="116" s="1"/>
  <c r="J161" i="116"/>
  <c r="I162" i="116"/>
  <c r="J162" i="116"/>
  <c r="K162" i="116"/>
  <c r="L162" i="116" s="1"/>
  <c r="I163" i="116"/>
  <c r="K163" i="116"/>
  <c r="L163" i="116" s="1"/>
  <c r="J163" i="116"/>
  <c r="I164" i="116"/>
  <c r="J164" i="116"/>
  <c r="K164" i="116"/>
  <c r="L164" i="116" s="1"/>
  <c r="I165" i="116"/>
  <c r="K165" i="116" s="1"/>
  <c r="L165" i="116" s="1"/>
  <c r="J165" i="116"/>
  <c r="I166" i="116"/>
  <c r="K166" i="116" s="1"/>
  <c r="L166" i="116" s="1"/>
  <c r="J166" i="116"/>
  <c r="I167" i="116"/>
  <c r="K167" i="116" s="1"/>
  <c r="L167" i="116" s="1"/>
  <c r="J167" i="116"/>
  <c r="I168" i="116"/>
  <c r="J168" i="116"/>
  <c r="K168" i="116"/>
  <c r="L168" i="116" s="1"/>
  <c r="I169" i="116"/>
  <c r="K169" i="116"/>
  <c r="L169" i="116" s="1"/>
  <c r="J169" i="116"/>
  <c r="I170" i="116"/>
  <c r="J170" i="116"/>
  <c r="K170" i="116"/>
  <c r="L170" i="116" s="1"/>
  <c r="I171" i="116"/>
  <c r="K171" i="116" s="1"/>
  <c r="L171" i="116" s="1"/>
  <c r="J171" i="116"/>
  <c r="I172" i="116"/>
  <c r="J172" i="116"/>
  <c r="I173" i="116"/>
  <c r="K173" i="116" s="1"/>
  <c r="L173" i="116" s="1"/>
  <c r="J173" i="116"/>
  <c r="I174" i="116"/>
  <c r="J174" i="116"/>
  <c r="K174" i="116"/>
  <c r="L174" i="116" s="1"/>
  <c r="I175" i="116"/>
  <c r="K175" i="116" s="1"/>
  <c r="L175" i="116" s="1"/>
  <c r="J175" i="116"/>
  <c r="I176" i="116"/>
  <c r="K176" i="116" s="1"/>
  <c r="L176" i="116" s="1"/>
  <c r="J176" i="116"/>
  <c r="I177" i="116"/>
  <c r="K177" i="116" s="1"/>
  <c r="L177" i="116" s="1"/>
  <c r="J177" i="116"/>
  <c r="I178" i="116"/>
  <c r="J178" i="116"/>
  <c r="I179" i="116"/>
  <c r="K179" i="116" s="1"/>
  <c r="L179" i="116" s="1"/>
  <c r="J179" i="116"/>
  <c r="I180" i="116"/>
  <c r="K180" i="116" s="1"/>
  <c r="L180" i="116" s="1"/>
  <c r="J180" i="116"/>
  <c r="I181" i="116"/>
  <c r="K181" i="116" s="1"/>
  <c r="L181" i="116" s="1"/>
  <c r="J181" i="116"/>
  <c r="I182" i="116"/>
  <c r="K182" i="116" s="1"/>
  <c r="L182" i="116" s="1"/>
  <c r="J182" i="116"/>
  <c r="I183" i="116"/>
  <c r="J183" i="116"/>
  <c r="K183" i="116"/>
  <c r="L183" i="116" s="1"/>
  <c r="I184" i="116"/>
  <c r="K184" i="116"/>
  <c r="L184" i="116" s="1"/>
  <c r="J184" i="116"/>
  <c r="I185" i="116"/>
  <c r="J185" i="116"/>
  <c r="K185" i="116"/>
  <c r="L185" i="116" s="1"/>
  <c r="I186" i="116"/>
  <c r="K186" i="116" s="1"/>
  <c r="L186" i="116" s="1"/>
  <c r="J186" i="116"/>
  <c r="I187" i="116"/>
  <c r="K187" i="116" s="1"/>
  <c r="L187" i="116" s="1"/>
  <c r="J187" i="116"/>
  <c r="I188" i="116"/>
  <c r="K188" i="116" s="1"/>
  <c r="L188" i="116" s="1"/>
  <c r="J188" i="116"/>
  <c r="I189" i="116"/>
  <c r="J189" i="116"/>
  <c r="K189" i="116"/>
  <c r="L189" i="116" s="1"/>
  <c r="I190" i="116"/>
  <c r="J190" i="116"/>
  <c r="I191" i="116"/>
  <c r="J191" i="116"/>
  <c r="K191" i="116"/>
  <c r="L191" i="116" s="1"/>
  <c r="I192" i="116"/>
  <c r="K192" i="116" s="1"/>
  <c r="L192" i="116" s="1"/>
  <c r="J192" i="116"/>
  <c r="I153" i="105"/>
  <c r="J153" i="105"/>
  <c r="K153" i="105"/>
  <c r="L153" i="105" s="1"/>
  <c r="I154" i="105"/>
  <c r="K154" i="105" s="1"/>
  <c r="L154" i="105" s="1"/>
  <c r="J154" i="105"/>
  <c r="I155" i="105"/>
  <c r="J155" i="105"/>
  <c r="K155" i="105"/>
  <c r="L155" i="105" s="1"/>
  <c r="I156" i="105"/>
  <c r="K156" i="105" s="1"/>
  <c r="L156" i="105" s="1"/>
  <c r="J156" i="105"/>
  <c r="I157" i="105"/>
  <c r="J157" i="105"/>
  <c r="K157" i="105"/>
  <c r="L157" i="105" s="1"/>
  <c r="I158" i="105"/>
  <c r="K158" i="105" s="1"/>
  <c r="L158" i="105" s="1"/>
  <c r="J158" i="105"/>
  <c r="I159" i="105"/>
  <c r="J159" i="105"/>
  <c r="K159" i="105"/>
  <c r="L159" i="105" s="1"/>
  <c r="I160" i="105"/>
  <c r="K160" i="105" s="1"/>
  <c r="L160" i="105" s="1"/>
  <c r="J160" i="105"/>
  <c r="I161" i="105"/>
  <c r="J161" i="105"/>
  <c r="K161" i="105"/>
  <c r="L161" i="105" s="1"/>
  <c r="I162" i="105"/>
  <c r="K162" i="105" s="1"/>
  <c r="L162" i="105" s="1"/>
  <c r="J162" i="105"/>
  <c r="I163" i="105"/>
  <c r="J163" i="105"/>
  <c r="K163" i="105"/>
  <c r="L163" i="105" s="1"/>
  <c r="I164" i="105"/>
  <c r="K164" i="105" s="1"/>
  <c r="L164" i="105" s="1"/>
  <c r="J164" i="105"/>
  <c r="I165" i="105"/>
  <c r="J165" i="105"/>
  <c r="K165" i="105"/>
  <c r="L165" i="105" s="1"/>
  <c r="I166" i="105"/>
  <c r="K166" i="105" s="1"/>
  <c r="L166" i="105" s="1"/>
  <c r="J166" i="105"/>
  <c r="I167" i="105"/>
  <c r="J167" i="105"/>
  <c r="K167" i="105"/>
  <c r="L167" i="105" s="1"/>
  <c r="I168" i="105"/>
  <c r="K168" i="105" s="1"/>
  <c r="L168" i="105" s="1"/>
  <c r="J168" i="105"/>
  <c r="I169" i="105"/>
  <c r="J169" i="105"/>
  <c r="K169" i="105"/>
  <c r="L169" i="105" s="1"/>
  <c r="I170" i="105"/>
  <c r="K170" i="105" s="1"/>
  <c r="L170" i="105" s="1"/>
  <c r="J170" i="105"/>
  <c r="I171" i="105"/>
  <c r="J171" i="105"/>
  <c r="K171" i="105"/>
  <c r="L171" i="105" s="1"/>
  <c r="I172" i="105"/>
  <c r="K172" i="105" s="1"/>
  <c r="L172" i="105" s="1"/>
  <c r="J172" i="105"/>
  <c r="I173" i="105"/>
  <c r="J173" i="105"/>
  <c r="K173" i="105"/>
  <c r="L173" i="105" s="1"/>
  <c r="I174" i="105"/>
  <c r="K174" i="105" s="1"/>
  <c r="L174" i="105" s="1"/>
  <c r="J174" i="105"/>
  <c r="I175" i="105"/>
  <c r="J175" i="105"/>
  <c r="K175" i="105"/>
  <c r="L175" i="105" s="1"/>
  <c r="I176" i="105"/>
  <c r="K176" i="105" s="1"/>
  <c r="L176" i="105" s="1"/>
  <c r="J176" i="105"/>
  <c r="I177" i="105"/>
  <c r="J177" i="105"/>
  <c r="K177" i="105"/>
  <c r="L177" i="105" s="1"/>
  <c r="I178" i="105"/>
  <c r="K178" i="105" s="1"/>
  <c r="L178" i="105" s="1"/>
  <c r="J178" i="105"/>
  <c r="I179" i="105"/>
  <c r="J179" i="105"/>
  <c r="K179" i="105"/>
  <c r="L179" i="105" s="1"/>
  <c r="I180" i="105"/>
  <c r="K180" i="105" s="1"/>
  <c r="L180" i="105" s="1"/>
  <c r="J180" i="105"/>
  <c r="I181" i="105"/>
  <c r="J181" i="105"/>
  <c r="K181" i="105"/>
  <c r="L181" i="105" s="1"/>
  <c r="I182" i="105"/>
  <c r="K182" i="105" s="1"/>
  <c r="L182" i="105" s="1"/>
  <c r="J182" i="105"/>
  <c r="I183" i="105"/>
  <c r="J183" i="105"/>
  <c r="K183" i="105"/>
  <c r="L183" i="105" s="1"/>
  <c r="I184" i="105"/>
  <c r="K184" i="105" s="1"/>
  <c r="L184" i="105" s="1"/>
  <c r="J184" i="105"/>
  <c r="I185" i="105"/>
  <c r="J185" i="105"/>
  <c r="K185" i="105"/>
  <c r="L185" i="105" s="1"/>
  <c r="I186" i="105"/>
  <c r="K186" i="105" s="1"/>
  <c r="L186" i="105" s="1"/>
  <c r="J186" i="105"/>
  <c r="I187" i="105"/>
  <c r="J187" i="105"/>
  <c r="K187" i="105"/>
  <c r="L187" i="105" s="1"/>
  <c r="I188" i="105"/>
  <c r="K188" i="105" s="1"/>
  <c r="L188" i="105" s="1"/>
  <c r="J188" i="105"/>
  <c r="I189" i="105"/>
  <c r="J189" i="105"/>
  <c r="K189" i="105"/>
  <c r="L189" i="105" s="1"/>
  <c r="I153" i="95"/>
  <c r="K153" i="95" s="1"/>
  <c r="L153" i="95" s="1"/>
  <c r="J153" i="95"/>
  <c r="I154" i="95"/>
  <c r="K154" i="95" s="1"/>
  <c r="L154" i="95" s="1"/>
  <c r="J154" i="95"/>
  <c r="I155" i="95"/>
  <c r="K155" i="95" s="1"/>
  <c r="L155" i="95" s="1"/>
  <c r="J155" i="95"/>
  <c r="I156" i="95"/>
  <c r="J156" i="95"/>
  <c r="K156" i="95"/>
  <c r="L156" i="95" s="1"/>
  <c r="I157" i="95"/>
  <c r="J157" i="95"/>
  <c r="I158" i="95"/>
  <c r="J158" i="95"/>
  <c r="K158" i="95"/>
  <c r="L158" i="95" s="1"/>
  <c r="I159" i="95"/>
  <c r="K159" i="95" s="1"/>
  <c r="J159" i="95"/>
  <c r="L159" i="95"/>
  <c r="I160" i="95"/>
  <c r="K160" i="95" s="1"/>
  <c r="L160" i="95" s="1"/>
  <c r="J160" i="95"/>
  <c r="I161" i="95"/>
  <c r="K161" i="95" s="1"/>
  <c r="L161" i="95" s="1"/>
  <c r="J161" i="95"/>
  <c r="I162" i="95"/>
  <c r="J162" i="95"/>
  <c r="K162" i="95"/>
  <c r="L162" i="95" s="1"/>
  <c r="I163" i="95"/>
  <c r="K163" i="95" s="1"/>
  <c r="L163" i="95" s="1"/>
  <c r="J163" i="95"/>
  <c r="I164" i="95"/>
  <c r="J164" i="95"/>
  <c r="K164" i="95"/>
  <c r="L164" i="95" s="1"/>
  <c r="I165" i="95"/>
  <c r="K165" i="95" s="1"/>
  <c r="J165" i="95"/>
  <c r="L165" i="95"/>
  <c r="I166" i="95"/>
  <c r="K166" i="95" s="1"/>
  <c r="L166" i="95" s="1"/>
  <c r="J166" i="95"/>
  <c r="I167" i="95"/>
  <c r="K167" i="95" s="1"/>
  <c r="L167" i="95" s="1"/>
  <c r="J167" i="95"/>
  <c r="I168" i="95"/>
  <c r="J168" i="95"/>
  <c r="K168" i="95"/>
  <c r="L168" i="95" s="1"/>
  <c r="I169" i="95"/>
  <c r="K169" i="95" s="1"/>
  <c r="L169" i="95" s="1"/>
  <c r="J169" i="95"/>
  <c r="I170" i="95"/>
  <c r="J170" i="95"/>
  <c r="K170" i="95"/>
  <c r="L170" i="95" s="1"/>
  <c r="I171" i="95"/>
  <c r="K171" i="95" s="1"/>
  <c r="J171" i="95"/>
  <c r="L171" i="95"/>
  <c r="I172" i="95"/>
  <c r="K172" i="95" s="1"/>
  <c r="L172" i="95" s="1"/>
  <c r="J172" i="95"/>
  <c r="I173" i="95"/>
  <c r="K173" i="95" s="1"/>
  <c r="L173" i="95" s="1"/>
  <c r="J173" i="95"/>
  <c r="I174" i="95"/>
  <c r="J174" i="95"/>
  <c r="K174" i="95"/>
  <c r="L174" i="95" s="1"/>
  <c r="I175" i="95"/>
  <c r="K175" i="95" s="1"/>
  <c r="L175" i="95" s="1"/>
  <c r="J175" i="95"/>
  <c r="I176" i="95"/>
  <c r="J176" i="95"/>
  <c r="K176" i="95"/>
  <c r="L176" i="95" s="1"/>
  <c r="I177" i="95"/>
  <c r="K177" i="95" s="1"/>
  <c r="J177" i="95"/>
  <c r="L177" i="95"/>
  <c r="I178" i="95"/>
  <c r="K178" i="95" s="1"/>
  <c r="L178" i="95" s="1"/>
  <c r="J178" i="95"/>
  <c r="I179" i="95"/>
  <c r="K179" i="95" s="1"/>
  <c r="J179" i="95"/>
  <c r="L179" i="95"/>
  <c r="I180" i="95"/>
  <c r="J180" i="95"/>
  <c r="K180" i="95"/>
  <c r="L180" i="95" s="1"/>
  <c r="I181" i="95"/>
  <c r="K181" i="95" s="1"/>
  <c r="L181" i="95" s="1"/>
  <c r="J181" i="95"/>
  <c r="I182" i="95"/>
  <c r="J182" i="95"/>
  <c r="K182" i="95"/>
  <c r="L182" i="95" s="1"/>
  <c r="I183" i="95"/>
  <c r="K183" i="95" s="1"/>
  <c r="J183" i="95"/>
  <c r="L183" i="95"/>
  <c r="I184" i="95"/>
  <c r="K184" i="95" s="1"/>
  <c r="L184" i="95" s="1"/>
  <c r="J184" i="95"/>
  <c r="I185" i="95"/>
  <c r="K185" i="95" s="1"/>
  <c r="J185" i="95"/>
  <c r="L185" i="95"/>
  <c r="I186" i="95"/>
  <c r="J186" i="95"/>
  <c r="K186" i="95"/>
  <c r="L186" i="95" s="1"/>
  <c r="I187" i="95"/>
  <c r="K187" i="95" s="1"/>
  <c r="L187" i="95" s="1"/>
  <c r="J187" i="95"/>
  <c r="I188" i="95"/>
  <c r="J188" i="95"/>
  <c r="K188" i="95"/>
  <c r="L188" i="95" s="1"/>
  <c r="I189" i="95"/>
  <c r="K189" i="95" s="1"/>
  <c r="L189" i="95" s="1"/>
  <c r="J189" i="95"/>
  <c r="I190" i="95"/>
  <c r="K190" i="95" s="1"/>
  <c r="L190" i="95" s="1"/>
  <c r="J190" i="95"/>
  <c r="I191" i="95"/>
  <c r="K191" i="95" s="1"/>
  <c r="J191" i="95"/>
  <c r="L191" i="95"/>
  <c r="I192" i="95"/>
  <c r="J192" i="95"/>
  <c r="K192" i="95"/>
  <c r="L192" i="95" s="1"/>
  <c r="I193" i="95"/>
  <c r="K193" i="95" s="1"/>
  <c r="L193" i="95" s="1"/>
  <c r="J193" i="95"/>
  <c r="I153" i="93"/>
  <c r="J153" i="93"/>
  <c r="K153" i="93"/>
  <c r="L153" i="93" s="1"/>
  <c r="I154" i="93"/>
  <c r="K154" i="93" s="1"/>
  <c r="L154" i="93" s="1"/>
  <c r="J154" i="93"/>
  <c r="I155" i="93"/>
  <c r="J155" i="93"/>
  <c r="I156" i="93"/>
  <c r="K156" i="93" s="1"/>
  <c r="L156" i="93" s="1"/>
  <c r="J156" i="93"/>
  <c r="I157" i="93"/>
  <c r="J157" i="93"/>
  <c r="K157" i="93"/>
  <c r="L157" i="93"/>
  <c r="I158" i="93"/>
  <c r="J158" i="93"/>
  <c r="I159" i="93"/>
  <c r="J159" i="93"/>
  <c r="K159" i="93"/>
  <c r="L159" i="93" s="1"/>
  <c r="I160" i="93"/>
  <c r="K160" i="93" s="1"/>
  <c r="J160" i="93"/>
  <c r="L160" i="93"/>
  <c r="I161" i="93"/>
  <c r="K161" i="93" s="1"/>
  <c r="L161" i="93" s="1"/>
  <c r="J161" i="93"/>
  <c r="I162" i="93"/>
  <c r="K162" i="93" s="1"/>
  <c r="L162" i="93" s="1"/>
  <c r="J162" i="93"/>
  <c r="I163" i="93"/>
  <c r="J163" i="93"/>
  <c r="K163" i="93"/>
  <c r="L163" i="93" s="1"/>
  <c r="I164" i="93"/>
  <c r="K164" i="93" s="1"/>
  <c r="L164" i="93" s="1"/>
  <c r="J164" i="93"/>
  <c r="I165" i="93"/>
  <c r="J165" i="93"/>
  <c r="K165" i="93"/>
  <c r="L165" i="93" s="1"/>
  <c r="I166" i="93"/>
  <c r="K166" i="93" s="1"/>
  <c r="L166" i="93" s="1"/>
  <c r="J166" i="93"/>
  <c r="I167" i="93"/>
  <c r="K167" i="93" s="1"/>
  <c r="L167" i="93" s="1"/>
  <c r="J167" i="93"/>
  <c r="I168" i="93"/>
  <c r="K168" i="93" s="1"/>
  <c r="J168" i="93"/>
  <c r="L168" i="93"/>
  <c r="I169" i="93"/>
  <c r="J169" i="93"/>
  <c r="K169" i="93"/>
  <c r="L169" i="93" s="1"/>
  <c r="I170" i="93"/>
  <c r="J170" i="93"/>
  <c r="I171" i="93"/>
  <c r="J171" i="93"/>
  <c r="K171" i="93"/>
  <c r="L171" i="93" s="1"/>
  <c r="I172" i="93"/>
  <c r="K172" i="93" s="1"/>
  <c r="L172" i="93" s="1"/>
  <c r="J172" i="93"/>
  <c r="I173" i="93"/>
  <c r="J173" i="93"/>
  <c r="I174" i="93"/>
  <c r="K174" i="93" s="1"/>
  <c r="L174" i="93" s="1"/>
  <c r="J174" i="93"/>
  <c r="I175" i="93"/>
  <c r="J175" i="93"/>
  <c r="K175" i="93"/>
  <c r="L175" i="93" s="1"/>
  <c r="I176" i="93"/>
  <c r="K176" i="93" s="1"/>
  <c r="L176" i="93" s="1"/>
  <c r="J176" i="93"/>
  <c r="I177" i="93"/>
  <c r="J177" i="93"/>
  <c r="K177" i="93"/>
  <c r="L177" i="93" s="1"/>
  <c r="I178" i="93"/>
  <c r="K178" i="93" s="1"/>
  <c r="J178" i="93"/>
  <c r="L178" i="93"/>
  <c r="I179" i="93"/>
  <c r="K179" i="93" s="1"/>
  <c r="L179" i="93" s="1"/>
  <c r="J179" i="93"/>
  <c r="I180" i="93"/>
  <c r="K180" i="93" s="1"/>
  <c r="J180" i="93"/>
  <c r="L180" i="93"/>
  <c r="I181" i="93"/>
  <c r="J181" i="93"/>
  <c r="K181" i="93"/>
  <c r="L181" i="93" s="1"/>
  <c r="I182" i="93"/>
  <c r="K182" i="93" s="1"/>
  <c r="L182" i="93" s="1"/>
  <c r="J182" i="93"/>
  <c r="I183" i="93"/>
  <c r="J183" i="93"/>
  <c r="K183" i="93"/>
  <c r="L183" i="93" s="1"/>
  <c r="I184" i="93"/>
  <c r="K184" i="93" s="1"/>
  <c r="L184" i="93" s="1"/>
  <c r="J184" i="93"/>
  <c r="I185" i="93"/>
  <c r="J185" i="93"/>
  <c r="I186" i="93"/>
  <c r="K186" i="93" s="1"/>
  <c r="L186" i="93" s="1"/>
  <c r="J186" i="93"/>
  <c r="I187" i="93"/>
  <c r="J187" i="93"/>
  <c r="K187" i="93"/>
  <c r="L187" i="93"/>
  <c r="I188" i="93"/>
  <c r="K188" i="93"/>
  <c r="L188" i="93" s="1"/>
  <c r="J188" i="93"/>
  <c r="I189" i="93"/>
  <c r="J189" i="93"/>
  <c r="K189" i="93"/>
  <c r="L189" i="93" s="1"/>
  <c r="I152" i="131"/>
  <c r="K152" i="131" s="1"/>
  <c r="L152" i="131" s="1"/>
  <c r="J152" i="131"/>
  <c r="I25" i="131"/>
  <c r="J25" i="131"/>
  <c r="K25" i="131"/>
  <c r="L25" i="131" s="1"/>
  <c r="I24" i="131"/>
  <c r="K24" i="131"/>
  <c r="L24" i="131" s="1"/>
  <c r="J24" i="131"/>
  <c r="I23" i="131"/>
  <c r="J23" i="131"/>
  <c r="I22" i="131"/>
  <c r="K22" i="131" s="1"/>
  <c r="L22" i="131" s="1"/>
  <c r="J22" i="131"/>
  <c r="I21" i="131"/>
  <c r="J21" i="131"/>
  <c r="I20" i="131"/>
  <c r="J20" i="131"/>
  <c r="K20" i="131"/>
  <c r="L20" i="131" s="1"/>
  <c r="I19" i="131"/>
  <c r="K19" i="131" s="1"/>
  <c r="L19" i="131" s="1"/>
  <c r="J19" i="131"/>
  <c r="I18" i="131"/>
  <c r="J18" i="131"/>
  <c r="I17" i="131"/>
  <c r="J17" i="131"/>
  <c r="I16" i="131"/>
  <c r="K16" i="131" s="1"/>
  <c r="L16" i="131" s="1"/>
  <c r="J16" i="131"/>
  <c r="I15" i="131"/>
  <c r="J15" i="131"/>
  <c r="I14" i="131"/>
  <c r="J14" i="131"/>
  <c r="I13" i="131"/>
  <c r="K13" i="131" s="1"/>
  <c r="L13" i="131" s="1"/>
  <c r="J13" i="131"/>
  <c r="I12" i="131"/>
  <c r="K12" i="131" s="1"/>
  <c r="L12" i="131" s="1"/>
  <c r="J12" i="131"/>
  <c r="I11" i="131"/>
  <c r="K11" i="131" s="1"/>
  <c r="L11" i="131" s="1"/>
  <c r="J11" i="131"/>
  <c r="I10" i="131"/>
  <c r="J10" i="131"/>
  <c r="K10" i="131"/>
  <c r="L10" i="131" s="1"/>
  <c r="I9" i="131"/>
  <c r="K9" i="131" s="1"/>
  <c r="L9" i="131" s="1"/>
  <c r="J9" i="131"/>
  <c r="I8" i="131"/>
  <c r="K8" i="131" s="1"/>
  <c r="L8" i="131" s="1"/>
  <c r="J8" i="131"/>
  <c r="I7" i="131"/>
  <c r="K7" i="131"/>
  <c r="L7" i="131" s="1"/>
  <c r="J7" i="131"/>
  <c r="I6" i="131"/>
  <c r="K6" i="131" s="1"/>
  <c r="L6" i="131" s="1"/>
  <c r="J6" i="131"/>
  <c r="I5" i="131"/>
  <c r="J5" i="131"/>
  <c r="I4" i="131"/>
  <c r="J4" i="131"/>
  <c r="K4" i="131"/>
  <c r="L4" i="131" s="1"/>
  <c r="I3" i="131"/>
  <c r="K3" i="131" s="1"/>
  <c r="L3" i="131" s="1"/>
  <c r="J3" i="131"/>
  <c r="I2" i="131"/>
  <c r="J2" i="131"/>
  <c r="I25" i="122"/>
  <c r="K25" i="122" s="1"/>
  <c r="L25" i="122" s="1"/>
  <c r="J25" i="122"/>
  <c r="I24" i="122"/>
  <c r="K24" i="122" s="1"/>
  <c r="L24" i="122" s="1"/>
  <c r="J24" i="122"/>
  <c r="I23" i="122"/>
  <c r="J23" i="122"/>
  <c r="K23" i="122"/>
  <c r="L23" i="122" s="1"/>
  <c r="I22" i="122"/>
  <c r="K22" i="122" s="1"/>
  <c r="L22" i="122" s="1"/>
  <c r="J22" i="122"/>
  <c r="I21" i="122"/>
  <c r="J21" i="122"/>
  <c r="K21" i="122"/>
  <c r="L21" i="122" s="1"/>
  <c r="I20" i="122"/>
  <c r="K20" i="122" s="1"/>
  <c r="L20" i="122" s="1"/>
  <c r="J20" i="122"/>
  <c r="I19" i="122"/>
  <c r="J19" i="122"/>
  <c r="I18" i="122"/>
  <c r="J18" i="122"/>
  <c r="K18" i="122"/>
  <c r="L18" i="122" s="1"/>
  <c r="I17" i="122"/>
  <c r="J17" i="122"/>
  <c r="I16" i="122"/>
  <c r="J16" i="122"/>
  <c r="I15" i="122"/>
  <c r="J15" i="122"/>
  <c r="K15" i="122"/>
  <c r="L15" i="122" s="1"/>
  <c r="I14" i="122"/>
  <c r="K14" i="122" s="1"/>
  <c r="L14" i="122" s="1"/>
  <c r="J14" i="122"/>
  <c r="I13" i="122"/>
  <c r="J13" i="122"/>
  <c r="I12" i="122"/>
  <c r="K12" i="122"/>
  <c r="L12" i="122" s="1"/>
  <c r="J12" i="122"/>
  <c r="I11" i="122"/>
  <c r="K11" i="122" s="1"/>
  <c r="L11" i="122" s="1"/>
  <c r="J11" i="122"/>
  <c r="I10" i="122"/>
  <c r="J10" i="122"/>
  <c r="K10" i="122" s="1"/>
  <c r="L10" i="122" s="1"/>
  <c r="I9" i="122"/>
  <c r="J9" i="122"/>
  <c r="I8" i="122"/>
  <c r="J8" i="122"/>
  <c r="K8" i="122"/>
  <c r="L8" i="122"/>
  <c r="I7" i="122"/>
  <c r="J7" i="122"/>
  <c r="K7" i="122" s="1"/>
  <c r="L7" i="122" s="1"/>
  <c r="I6" i="122"/>
  <c r="K6" i="122" s="1"/>
  <c r="L6" i="122" s="1"/>
  <c r="J6" i="122"/>
  <c r="I5" i="122"/>
  <c r="K5" i="122" s="1"/>
  <c r="L5" i="122" s="1"/>
  <c r="J5" i="122"/>
  <c r="I4" i="122"/>
  <c r="J4" i="122"/>
  <c r="I3" i="122"/>
  <c r="J3" i="122"/>
  <c r="I2" i="122"/>
  <c r="K2" i="122" s="1"/>
  <c r="L2" i="122" s="1"/>
  <c r="J2" i="122"/>
  <c r="I25" i="121"/>
  <c r="J25" i="121"/>
  <c r="I24" i="121"/>
  <c r="J24" i="121"/>
  <c r="K24" i="121"/>
  <c r="L24" i="121" s="1"/>
  <c r="I23" i="121"/>
  <c r="K23" i="121" s="1"/>
  <c r="L23" i="121" s="1"/>
  <c r="J23" i="121"/>
  <c r="I22" i="121"/>
  <c r="J22" i="121"/>
  <c r="I21" i="121"/>
  <c r="J21" i="121"/>
  <c r="I20" i="121"/>
  <c r="J20" i="121"/>
  <c r="K20" i="121"/>
  <c r="L20" i="121" s="1"/>
  <c r="I19" i="121"/>
  <c r="J19" i="121"/>
  <c r="I18" i="121"/>
  <c r="J18" i="121"/>
  <c r="K18" i="121" s="1"/>
  <c r="L18" i="121" s="1"/>
  <c r="I17" i="121"/>
  <c r="J17" i="121"/>
  <c r="I16" i="121"/>
  <c r="J16" i="121"/>
  <c r="K16" i="121"/>
  <c r="L16" i="121"/>
  <c r="I15" i="121"/>
  <c r="K15" i="121" s="1"/>
  <c r="L15" i="121" s="1"/>
  <c r="J15" i="121"/>
  <c r="I14" i="121"/>
  <c r="K14" i="121" s="1"/>
  <c r="L14" i="121" s="1"/>
  <c r="J14" i="121"/>
  <c r="I13" i="121"/>
  <c r="J13" i="121"/>
  <c r="K13" i="121" s="1"/>
  <c r="L13" i="121" s="1"/>
  <c r="I12" i="121"/>
  <c r="K12" i="121" s="1"/>
  <c r="L12" i="121" s="1"/>
  <c r="J12" i="121"/>
  <c r="I11" i="121"/>
  <c r="J11" i="121"/>
  <c r="K11" i="121"/>
  <c r="L11" i="121" s="1"/>
  <c r="I10" i="121"/>
  <c r="K10" i="121" s="1"/>
  <c r="L10" i="121" s="1"/>
  <c r="J10" i="121"/>
  <c r="I9" i="121"/>
  <c r="K9" i="121" s="1"/>
  <c r="L9" i="121" s="1"/>
  <c r="J9" i="121"/>
  <c r="I8" i="121"/>
  <c r="K8" i="121"/>
  <c r="L8" i="121" s="1"/>
  <c r="J8" i="121"/>
  <c r="I7" i="121"/>
  <c r="K7" i="121" s="1"/>
  <c r="L7" i="121" s="1"/>
  <c r="J7" i="121"/>
  <c r="I6" i="121"/>
  <c r="K6" i="121" s="1"/>
  <c r="L6" i="121" s="1"/>
  <c r="J6" i="121"/>
  <c r="I5" i="121"/>
  <c r="J5" i="121"/>
  <c r="K5" i="121"/>
  <c r="L5" i="121"/>
  <c r="I4" i="121"/>
  <c r="K4" i="121" s="1"/>
  <c r="L4" i="121" s="1"/>
  <c r="J4" i="121"/>
  <c r="I3" i="121"/>
  <c r="J3" i="121"/>
  <c r="K3" i="121"/>
  <c r="L3" i="121"/>
  <c r="I2" i="121"/>
  <c r="K2" i="121" s="1"/>
  <c r="L2" i="121" s="1"/>
  <c r="J2" i="121"/>
  <c r="I5" i="120"/>
  <c r="J5" i="120"/>
  <c r="K5" i="120"/>
  <c r="L5" i="120"/>
  <c r="I4" i="120"/>
  <c r="K4" i="120" s="1"/>
  <c r="L4" i="120" s="1"/>
  <c r="J4" i="120"/>
  <c r="I3" i="120"/>
  <c r="J3" i="120"/>
  <c r="I2" i="120"/>
  <c r="K2" i="120"/>
  <c r="L2" i="120" s="1"/>
  <c r="J2" i="120"/>
  <c r="J5" i="116"/>
  <c r="I5" i="116"/>
  <c r="K5" i="116" s="1"/>
  <c r="L5" i="116" s="1"/>
  <c r="J4" i="116"/>
  <c r="K4" i="116" s="1"/>
  <c r="L4" i="116" s="1"/>
  <c r="I4" i="116"/>
  <c r="J3" i="116"/>
  <c r="K3" i="116" s="1"/>
  <c r="L3" i="116" s="1"/>
  <c r="I3" i="116"/>
  <c r="J2" i="116"/>
  <c r="I2" i="116"/>
  <c r="K2" i="116" s="1"/>
  <c r="L2" i="116" s="1"/>
  <c r="J5" i="105"/>
  <c r="I5" i="105"/>
  <c r="K5" i="105"/>
  <c r="L5" i="105"/>
  <c r="J4" i="105"/>
  <c r="I4" i="105"/>
  <c r="J3" i="105"/>
  <c r="I3" i="105"/>
  <c r="J2" i="105"/>
  <c r="I2" i="105"/>
  <c r="K2" i="105"/>
  <c r="L2" i="105"/>
  <c r="J5" i="96"/>
  <c r="K5" i="96" s="1"/>
  <c r="L5" i="96" s="1"/>
  <c r="I5" i="96"/>
  <c r="J4" i="96"/>
  <c r="I4" i="96"/>
  <c r="K4" i="96"/>
  <c r="L4" i="96"/>
  <c r="J3" i="96"/>
  <c r="I3" i="96"/>
  <c r="K3" i="96"/>
  <c r="L3" i="96" s="1"/>
  <c r="J2" i="96"/>
  <c r="I2" i="96"/>
  <c r="J5" i="95"/>
  <c r="I5" i="95"/>
  <c r="K5" i="95" s="1"/>
  <c r="L5" i="95" s="1"/>
  <c r="J4" i="95"/>
  <c r="I4" i="95"/>
  <c r="J3" i="95"/>
  <c r="I3" i="95"/>
  <c r="K3" i="95"/>
  <c r="L3" i="95"/>
  <c r="J2" i="95"/>
  <c r="I2" i="95"/>
  <c r="K2" i="95" s="1"/>
  <c r="L2" i="95" s="1"/>
  <c r="J5" i="94"/>
  <c r="K5" i="94" s="1"/>
  <c r="L5" i="94" s="1"/>
  <c r="I5" i="94"/>
  <c r="J4" i="94"/>
  <c r="I4" i="94"/>
  <c r="K4" i="94" s="1"/>
  <c r="L4" i="94" s="1"/>
  <c r="J3" i="94"/>
  <c r="I3" i="94"/>
  <c r="K3" i="94"/>
  <c r="L3" i="94" s="1"/>
  <c r="J2" i="94"/>
  <c r="I2" i="94"/>
  <c r="K2" i="94"/>
  <c r="L2" i="94"/>
  <c r="J5" i="93"/>
  <c r="I5" i="93"/>
  <c r="J4" i="93"/>
  <c r="I4" i="93"/>
  <c r="K4" i="93" s="1"/>
  <c r="L4" i="93" s="1"/>
  <c r="J3" i="93"/>
  <c r="K3" i="93"/>
  <c r="L3" i="93" s="1"/>
  <c r="I3" i="93"/>
  <c r="J2" i="93"/>
  <c r="I2" i="93"/>
  <c r="K2" i="93" s="1"/>
  <c r="L2" i="93" s="1"/>
  <c r="K18" i="131"/>
  <c r="L18" i="131" s="1"/>
  <c r="K21" i="131"/>
  <c r="L21" i="131"/>
  <c r="K4" i="122"/>
  <c r="L4" i="122" s="1"/>
  <c r="K9" i="122"/>
  <c r="L9" i="122" s="1"/>
  <c r="K17" i="122"/>
  <c r="L17" i="122"/>
  <c r="K4" i="105"/>
  <c r="L4" i="105" s="1"/>
  <c r="K2" i="131"/>
  <c r="L2" i="131" s="1"/>
  <c r="K5" i="131"/>
  <c r="L5" i="131"/>
  <c r="K23" i="131"/>
  <c r="L23" i="131" s="1"/>
  <c r="K14" i="131"/>
  <c r="L14" i="131"/>
  <c r="K17" i="131"/>
  <c r="L17" i="131" s="1"/>
  <c r="K16" i="122"/>
  <c r="L16" i="122"/>
  <c r="K17" i="121"/>
  <c r="L17" i="121"/>
  <c r="K19" i="121"/>
  <c r="L19" i="121" s="1"/>
  <c r="K25" i="121"/>
  <c r="L25" i="121"/>
  <c r="K3" i="120"/>
  <c r="L3" i="120"/>
  <c r="K2" i="96"/>
  <c r="L2" i="96" s="1"/>
  <c r="K5" i="93"/>
  <c r="L5" i="93"/>
  <c r="V76" i="152"/>
  <c r="V89" i="152"/>
  <c r="V86" i="152"/>
  <c r="V80" i="152"/>
  <c r="V71" i="152"/>
  <c r="V77" i="152"/>
  <c r="V68" i="152"/>
  <c r="N2" i="152" s="1"/>
  <c r="V98" i="152"/>
  <c r="V74" i="152"/>
  <c r="V65" i="152"/>
  <c r="V92" i="152"/>
  <c r="V83" i="152"/>
  <c r="K190" i="116"/>
  <c r="L190" i="116"/>
  <c r="K172" i="116"/>
  <c r="L172" i="116"/>
  <c r="K152" i="96"/>
  <c r="L152" i="96" s="1"/>
  <c r="K178" i="116"/>
  <c r="L178" i="116"/>
  <c r="V97" i="131"/>
  <c r="V85" i="131"/>
  <c r="V98" i="122"/>
  <c r="V92" i="122"/>
  <c r="V92" i="131"/>
  <c r="V79" i="131"/>
  <c r="V80" i="122"/>
  <c r="V90" i="121"/>
  <c r="V82" i="120"/>
  <c r="V78" i="116"/>
  <c r="V98" i="131"/>
  <c r="V90" i="122"/>
  <c r="V97" i="121"/>
  <c r="V84" i="116"/>
  <c r="V80" i="131"/>
  <c r="V97" i="122"/>
  <c r="V84" i="122"/>
  <c r="V77" i="121"/>
  <c r="V89" i="120"/>
  <c r="V99" i="120"/>
  <c r="V90" i="116"/>
  <c r="V93" i="131"/>
  <c r="V87" i="131"/>
  <c r="V79" i="122"/>
  <c r="V99" i="122"/>
  <c r="V95" i="121"/>
  <c r="V83" i="121"/>
  <c r="V96" i="116"/>
  <c r="V85" i="122"/>
  <c r="V89" i="121"/>
  <c r="V80" i="121"/>
  <c r="V87" i="120"/>
  <c r="V81" i="120"/>
  <c r="K143" i="131"/>
  <c r="L143" i="131"/>
  <c r="K40" i="131"/>
  <c r="L40" i="131"/>
  <c r="K45" i="122"/>
  <c r="L45" i="122"/>
  <c r="V78" i="122"/>
  <c r="K27" i="122"/>
  <c r="L27" i="122" s="1"/>
  <c r="K135" i="121"/>
  <c r="L135" i="121"/>
  <c r="K148" i="120"/>
  <c r="L148" i="120" s="1"/>
  <c r="V101" i="120" s="1"/>
  <c r="V76" i="120"/>
  <c r="K35" i="120"/>
  <c r="L35" i="120" s="1"/>
  <c r="V95" i="116"/>
  <c r="V89" i="116"/>
  <c r="V83" i="116"/>
  <c r="V77" i="116"/>
  <c r="V97" i="96"/>
  <c r="V91" i="96"/>
  <c r="V85" i="96"/>
  <c r="K150" i="122"/>
  <c r="L150" i="122"/>
  <c r="V99" i="121"/>
  <c r="K44" i="121"/>
  <c r="L44" i="121" s="1"/>
  <c r="V78" i="120"/>
  <c r="K131" i="131"/>
  <c r="L131" i="131" s="1"/>
  <c r="K28" i="131"/>
  <c r="L28" i="131"/>
  <c r="K136" i="122"/>
  <c r="L136" i="122"/>
  <c r="V89" i="122" s="1"/>
  <c r="K33" i="122"/>
  <c r="L33" i="122"/>
  <c r="K141" i="121"/>
  <c r="L141" i="121" s="1"/>
  <c r="V94" i="121" s="1"/>
  <c r="K38" i="121"/>
  <c r="L38" i="121"/>
  <c r="V83" i="131"/>
  <c r="V78" i="96"/>
  <c r="K151" i="131"/>
  <c r="L151" i="131" s="1"/>
  <c r="K137" i="131"/>
  <c r="L137" i="131"/>
  <c r="K34" i="131"/>
  <c r="L34" i="131" s="1"/>
  <c r="V72" i="131" s="1"/>
  <c r="K142" i="122"/>
  <c r="L142" i="122" s="1"/>
  <c r="V95" i="122" s="1"/>
  <c r="K39" i="122"/>
  <c r="L39" i="122" s="1"/>
  <c r="V77" i="122" s="1"/>
  <c r="K149" i="121"/>
  <c r="L149" i="121"/>
  <c r="K26" i="121"/>
  <c r="L26" i="121" s="1"/>
  <c r="V64" i="121" s="1"/>
  <c r="K140" i="120"/>
  <c r="L140" i="120" s="1"/>
  <c r="V93" i="120" s="1"/>
  <c r="N5" i="120" s="1"/>
  <c r="V81" i="116"/>
  <c r="V103" i="93"/>
  <c r="V98" i="93"/>
  <c r="V74" i="93"/>
  <c r="V96" i="94"/>
  <c r="V100" i="93"/>
  <c r="V81" i="93"/>
  <c r="V100" i="95"/>
  <c r="V87" i="93"/>
  <c r="V79" i="93"/>
  <c r="V91" i="94"/>
  <c r="V85" i="94"/>
  <c r="V75" i="94"/>
  <c r="K33" i="120"/>
  <c r="L33" i="120"/>
  <c r="V71" i="120" s="1"/>
  <c r="K149" i="116"/>
  <c r="L149" i="116" s="1"/>
  <c r="V102" i="116" s="1"/>
  <c r="K141" i="116"/>
  <c r="L141" i="116"/>
  <c r="K135" i="116"/>
  <c r="L135" i="116"/>
  <c r="V88" i="116" s="1"/>
  <c r="K44" i="116"/>
  <c r="L44" i="116"/>
  <c r="K38" i="116"/>
  <c r="L38" i="116" s="1"/>
  <c r="V76" i="116" s="1"/>
  <c r="K32" i="116"/>
  <c r="L32" i="116"/>
  <c r="K26" i="116"/>
  <c r="L26" i="116"/>
  <c r="V80" i="93"/>
  <c r="V76" i="93"/>
  <c r="V65" i="93"/>
  <c r="V78" i="94"/>
  <c r="V91" i="93"/>
  <c r="V86" i="93"/>
  <c r="V71" i="93"/>
  <c r="V99" i="96"/>
  <c r="K140" i="96"/>
  <c r="L140" i="96"/>
  <c r="K134" i="96"/>
  <c r="L134" i="96" s="1"/>
  <c r="V87" i="96" s="1"/>
  <c r="N2" i="96" s="1"/>
  <c r="K43" i="96"/>
  <c r="L43" i="96" s="1"/>
  <c r="V81" i="96" s="1"/>
  <c r="K37" i="96"/>
  <c r="L37" i="96"/>
  <c r="K31" i="96"/>
  <c r="L31" i="96"/>
  <c r="V92" i="93"/>
  <c r="V68" i="93"/>
  <c r="V103" i="94"/>
  <c r="V90" i="94"/>
  <c r="V82" i="95"/>
  <c r="V80" i="95"/>
  <c r="V75" i="95"/>
  <c r="V94" i="105"/>
  <c r="K69" i="95"/>
  <c r="L69" i="95" s="1"/>
  <c r="K57" i="95"/>
  <c r="L57" i="95"/>
  <c r="K123" i="105"/>
  <c r="L123" i="105"/>
  <c r="K111" i="105"/>
  <c r="L111" i="105"/>
  <c r="V87" i="105"/>
  <c r="V89" i="94"/>
  <c r="K125" i="95"/>
  <c r="L125" i="95"/>
  <c r="V87" i="95"/>
  <c r="K27" i="95"/>
  <c r="L27" i="95" s="1"/>
  <c r="V65" i="95" s="1"/>
  <c r="K125" i="105"/>
  <c r="L125" i="105" s="1"/>
  <c r="K113" i="105"/>
  <c r="L113" i="105" s="1"/>
  <c r="K61" i="95"/>
  <c r="L61" i="95"/>
  <c r="K49" i="95"/>
  <c r="L49" i="95"/>
  <c r="V97" i="95"/>
  <c r="V92" i="95"/>
  <c r="K132" i="95"/>
  <c r="L132" i="95" s="1"/>
  <c r="V85" i="95" s="1"/>
  <c r="K127" i="105"/>
  <c r="L127" i="105"/>
  <c r="K115" i="105"/>
  <c r="L115" i="105"/>
  <c r="K142" i="94"/>
  <c r="L142" i="94" s="1"/>
  <c r="V95" i="94" s="1"/>
  <c r="K39" i="94"/>
  <c r="L39" i="94" s="1"/>
  <c r="V77" i="94" s="1"/>
  <c r="N5" i="94" s="1"/>
  <c r="K63" i="95"/>
  <c r="L63" i="95"/>
  <c r="K51" i="95"/>
  <c r="L51" i="95" s="1"/>
  <c r="V79" i="95"/>
  <c r="K34" i="95"/>
  <c r="L34" i="95" s="1"/>
  <c r="K129" i="105"/>
  <c r="L129" i="105"/>
  <c r="K117" i="105"/>
  <c r="L117" i="105"/>
  <c r="V88" i="105"/>
  <c r="K149" i="93"/>
  <c r="L149" i="93" s="1"/>
  <c r="K143" i="93"/>
  <c r="L143" i="93"/>
  <c r="K137" i="93"/>
  <c r="L137" i="93"/>
  <c r="V90" i="93" s="1"/>
  <c r="K131" i="93"/>
  <c r="L131" i="93"/>
  <c r="K40" i="93"/>
  <c r="L40" i="93" s="1"/>
  <c r="V78" i="93" s="1"/>
  <c r="K32" i="93"/>
  <c r="L32" i="93"/>
  <c r="K26" i="93"/>
  <c r="L26" i="93"/>
  <c r="V86" i="94"/>
  <c r="V76" i="94"/>
  <c r="K128" i="95"/>
  <c r="L128" i="95" s="1"/>
  <c r="K122" i="95"/>
  <c r="L122" i="95"/>
  <c r="K116" i="95"/>
  <c r="L116" i="95"/>
  <c r="K110" i="95"/>
  <c r="L110" i="95"/>
  <c r="K104" i="95"/>
  <c r="L104" i="95" s="1"/>
  <c r="K98" i="95"/>
  <c r="L98" i="95"/>
  <c r="K92" i="95"/>
  <c r="L92" i="95"/>
  <c r="K86" i="95"/>
  <c r="L86" i="95"/>
  <c r="K80" i="95"/>
  <c r="L80" i="95" s="1"/>
  <c r="K74" i="95"/>
  <c r="L74" i="95"/>
  <c r="K65" i="95"/>
  <c r="L65" i="95"/>
  <c r="K53" i="95"/>
  <c r="L53" i="95"/>
  <c r="K119" i="105"/>
  <c r="L119" i="105" s="1"/>
  <c r="V99" i="105"/>
  <c r="V81" i="105"/>
  <c r="V75" i="105"/>
  <c r="V78" i="105"/>
  <c r="K52" i="105"/>
  <c r="L52" i="105"/>
  <c r="K46" i="105"/>
  <c r="L46" i="105" s="1"/>
  <c r="V98" i="105"/>
  <c r="V92" i="105"/>
  <c r="V80" i="105"/>
  <c r="K28" i="94"/>
  <c r="L28" i="94"/>
  <c r="V66" i="94" s="1"/>
  <c r="K33" i="95"/>
  <c r="L33" i="95" s="1"/>
  <c r="K97" i="105"/>
  <c r="L97" i="105"/>
  <c r="K79" i="105"/>
  <c r="L79" i="105"/>
  <c r="K61" i="105"/>
  <c r="L61" i="105"/>
  <c r="V79" i="105"/>
  <c r="K129" i="95"/>
  <c r="L129" i="95"/>
  <c r="K126" i="95"/>
  <c r="L126" i="95" s="1"/>
  <c r="K123" i="95"/>
  <c r="L123" i="95" s="1"/>
  <c r="K120" i="95"/>
  <c r="L120" i="95" s="1"/>
  <c r="K117" i="95"/>
  <c r="L117" i="95"/>
  <c r="K114" i="95"/>
  <c r="L114" i="95" s="1"/>
  <c r="K111" i="95"/>
  <c r="L111" i="95" s="1"/>
  <c r="K108" i="95"/>
  <c r="L108" i="95" s="1"/>
  <c r="K105" i="95"/>
  <c r="L105" i="95" s="1"/>
  <c r="K102" i="95"/>
  <c r="L102" i="95" s="1"/>
  <c r="K99" i="95"/>
  <c r="L99" i="95" s="1"/>
  <c r="K96" i="95"/>
  <c r="L96" i="95" s="1"/>
  <c r="K93" i="95"/>
  <c r="L93" i="95" s="1"/>
  <c r="K90" i="95"/>
  <c r="L90" i="95" s="1"/>
  <c r="K87" i="95"/>
  <c r="L87" i="95" s="1"/>
  <c r="K84" i="95"/>
  <c r="L84" i="95" s="1"/>
  <c r="K81" i="95"/>
  <c r="L81" i="95" s="1"/>
  <c r="K78" i="95"/>
  <c r="L78" i="95" s="1"/>
  <c r="K75" i="95"/>
  <c r="L75" i="95" s="1"/>
  <c r="K72" i="95"/>
  <c r="L72" i="95" s="1"/>
  <c r="K138" i="95"/>
  <c r="L138" i="95" s="1"/>
  <c r="K70" i="95"/>
  <c r="L70" i="95" s="1"/>
  <c r="K68" i="95"/>
  <c r="L68" i="95" s="1"/>
  <c r="K66" i="95"/>
  <c r="L66" i="95" s="1"/>
  <c r="K64" i="95"/>
  <c r="L64" i="95" s="1"/>
  <c r="K62" i="95"/>
  <c r="L62" i="95" s="1"/>
  <c r="K60" i="95"/>
  <c r="L60" i="95" s="1"/>
  <c r="K58" i="95"/>
  <c r="L58" i="95" s="1"/>
  <c r="K56" i="95"/>
  <c r="L56" i="95" s="1"/>
  <c r="K54" i="95"/>
  <c r="L54" i="95" s="1"/>
  <c r="K52" i="95"/>
  <c r="L52" i="95" s="1"/>
  <c r="K50" i="95"/>
  <c r="L50" i="95" s="1"/>
  <c r="K48" i="95"/>
  <c r="L48" i="95" s="1"/>
  <c r="K46" i="95"/>
  <c r="L46" i="95" s="1"/>
  <c r="K103" i="105"/>
  <c r="L103" i="105" s="1"/>
  <c r="K85" i="105"/>
  <c r="L85" i="105"/>
  <c r="K67" i="105"/>
  <c r="L67" i="105" s="1"/>
  <c r="K55" i="105"/>
  <c r="L55" i="105" s="1"/>
  <c r="K49" i="105"/>
  <c r="L49" i="105" s="1"/>
  <c r="M119" i="152"/>
  <c r="M118" i="152"/>
  <c r="M58" i="152"/>
  <c r="M106" i="152"/>
  <c r="M75" i="152"/>
  <c r="M96" i="152"/>
  <c r="M78" i="152"/>
  <c r="M41" i="152"/>
  <c r="M132" i="152"/>
  <c r="N5" i="152"/>
  <c r="V70" i="93"/>
  <c r="V72" i="95"/>
  <c r="V94" i="116"/>
  <c r="V64" i="116"/>
  <c r="V71" i="95"/>
  <c r="V84" i="93"/>
  <c r="V91" i="95"/>
  <c r="V96" i="93"/>
  <c r="V75" i="96"/>
  <c r="V69" i="96"/>
  <c r="V70" i="116"/>
  <c r="V90" i="131"/>
  <c r="V66" i="131"/>
  <c r="V104" i="131"/>
  <c r="V84" i="131"/>
  <c r="V103" i="122"/>
  <c r="V83" i="122"/>
  <c r="V102" i="121"/>
  <c r="V76" i="121"/>
  <c r="V73" i="120"/>
  <c r="V88" i="121"/>
  <c r="V82" i="116"/>
  <c r="V78" i="131"/>
  <c r="V64" i="93"/>
  <c r="V102" i="93"/>
  <c r="V93" i="96"/>
  <c r="V71" i="122"/>
  <c r="V82" i="121"/>
  <c r="V65" i="122"/>
  <c r="V96" i="131"/>
  <c r="N2" i="93"/>
  <c r="M28" i="93" s="1"/>
  <c r="N5" i="93"/>
  <c r="N5" i="96"/>
  <c r="N2" i="120"/>
  <c r="M37" i="93"/>
  <c r="M45" i="93"/>
  <c r="M35" i="93"/>
  <c r="M135" i="93"/>
  <c r="M144" i="93"/>
  <c r="M7" i="93"/>
  <c r="M19" i="93"/>
  <c r="M22" i="93"/>
  <c r="M31" i="93"/>
  <c r="M148" i="93"/>
  <c r="M12" i="93"/>
  <c r="M15" i="93"/>
  <c r="M18" i="93"/>
  <c r="M21" i="93"/>
  <c r="M172" i="93"/>
  <c r="M187" i="93"/>
  <c r="M156" i="93"/>
  <c r="M167" i="93"/>
  <c r="M180" i="93"/>
  <c r="M154" i="93"/>
  <c r="M166" i="93"/>
  <c r="M177" i="93"/>
  <c r="M162" i="93"/>
  <c r="M92" i="93"/>
  <c r="M57" i="93"/>
  <c r="M39" i="93"/>
  <c r="M100" i="93"/>
  <c r="M68" i="93"/>
  <c r="M141" i="93"/>
  <c r="M95" i="93"/>
  <c r="M74" i="93"/>
  <c r="M49" i="93"/>
  <c r="M138" i="93"/>
  <c r="M151" i="93"/>
  <c r="M58" i="93"/>
  <c r="M163" i="93"/>
  <c r="M153" i="93"/>
  <c r="M108" i="93"/>
  <c r="M90" i="93"/>
  <c r="M53" i="93"/>
  <c r="M130" i="93"/>
  <c r="M94" i="93"/>
  <c r="M111" i="93"/>
  <c r="M70" i="93"/>
  <c r="M109" i="93"/>
  <c r="M69" i="93"/>
  <c r="M186" i="93"/>
  <c r="M23" i="93"/>
  <c r="M71" i="93"/>
  <c r="M80" i="93"/>
  <c r="M36" i="93"/>
  <c r="M124" i="93"/>
  <c r="M88" i="93"/>
  <c r="M43" i="93"/>
  <c r="M89" i="93"/>
  <c r="M65" i="93"/>
  <c r="M42" i="93"/>
  <c r="M103" i="93"/>
  <c r="M60" i="93"/>
  <c r="M157" i="93"/>
  <c r="M171" i="93"/>
  <c r="M179" i="93"/>
  <c r="M183" i="93"/>
  <c r="M84" i="93"/>
  <c r="M150" i="93"/>
  <c r="M118" i="93"/>
  <c r="M82" i="93"/>
  <c r="M55" i="93"/>
  <c r="M61" i="93"/>
  <c r="M97" i="93"/>
  <c r="M48" i="93"/>
  <c r="M178" i="93"/>
  <c r="M17" i="93"/>
  <c r="M116" i="93"/>
  <c r="M98" i="93"/>
  <c r="M134" i="93"/>
  <c r="M101" i="93"/>
  <c r="M83" i="93"/>
  <c r="M91" i="93"/>
  <c r="M46" i="93"/>
  <c r="M33" i="93"/>
  <c r="M159" i="93"/>
  <c r="M169" i="93"/>
  <c r="M66" i="93"/>
  <c r="M73" i="93"/>
  <c r="M121" i="93"/>
  <c r="M72" i="93"/>
  <c r="M79" i="93"/>
  <c r="M30" i="93"/>
  <c r="M145" i="93"/>
  <c r="M51" i="93"/>
  <c r="M140" i="93"/>
  <c r="M14" i="93"/>
  <c r="M96" i="93"/>
  <c r="M106" i="93"/>
  <c r="M67" i="93"/>
  <c r="M149" i="93"/>
  <c r="M137" i="93"/>
  <c r="M143" i="93"/>
  <c r="M26" i="93"/>
  <c r="M133" i="96"/>
  <c r="M131" i="96"/>
  <c r="M41" i="96"/>
  <c r="M145" i="96"/>
  <c r="M112" i="96"/>
  <c r="M109" i="96"/>
  <c r="M101" i="96"/>
  <c r="M95" i="96"/>
  <c r="M149" i="96"/>
  <c r="M151" i="96"/>
  <c r="M30" i="96"/>
  <c r="M68" i="96"/>
  <c r="M27" i="96"/>
  <c r="M147" i="96"/>
  <c r="M154" i="96"/>
  <c r="M173" i="96"/>
  <c r="M63" i="96"/>
  <c r="M56" i="96"/>
  <c r="M106" i="96"/>
  <c r="M188" i="96"/>
  <c r="M170" i="96"/>
  <c r="M24" i="96"/>
  <c r="M180" i="96"/>
  <c r="M75" i="96"/>
  <c r="M84" i="96"/>
  <c r="M114" i="96"/>
  <c r="M130" i="96"/>
  <c r="M185" i="96"/>
  <c r="M167" i="96"/>
  <c r="M50" i="96"/>
  <c r="M177" i="96"/>
  <c r="M80" i="96"/>
  <c r="M86" i="96"/>
  <c r="M79" i="96"/>
  <c r="M92" i="96"/>
  <c r="M160" i="96"/>
  <c r="M166" i="96"/>
  <c r="M25" i="96"/>
  <c r="M9" i="96"/>
  <c r="M18" i="96"/>
  <c r="M67" i="96"/>
  <c r="M23" i="96"/>
  <c r="M61" i="96"/>
  <c r="M93" i="96"/>
  <c r="M108" i="96"/>
  <c r="M138" i="96"/>
  <c r="M141" i="96"/>
  <c r="M161" i="96"/>
  <c r="M22" i="96"/>
  <c r="M153" i="96"/>
  <c r="M14" i="96"/>
  <c r="M103" i="96"/>
  <c r="M85" i="96"/>
  <c r="M125" i="96"/>
  <c r="M107" i="96"/>
  <c r="M176" i="96"/>
  <c r="M158" i="96"/>
  <c r="M16" i="96"/>
  <c r="M186" i="96"/>
  <c r="M77" i="96"/>
  <c r="M83" i="96"/>
  <c r="M72" i="96"/>
  <c r="M81" i="96"/>
  <c r="M123" i="96"/>
  <c r="M132" i="96"/>
  <c r="M128" i="96"/>
  <c r="M140" i="96"/>
  <c r="M138" i="120"/>
  <c r="M142" i="120"/>
  <c r="M133" i="120"/>
  <c r="M141" i="120"/>
  <c r="M135" i="120"/>
  <c r="P135" i="120" s="1"/>
  <c r="H135" i="39" s="1"/>
  <c r="F105" i="150" s="1"/>
  <c r="M132" i="120"/>
  <c r="M41" i="120"/>
  <c r="M145" i="120"/>
  <c r="M139" i="120"/>
  <c r="M129" i="120"/>
  <c r="M127" i="120"/>
  <c r="M124" i="120"/>
  <c r="M121" i="120"/>
  <c r="M118" i="120"/>
  <c r="M115" i="120"/>
  <c r="M112" i="120"/>
  <c r="M109" i="120"/>
  <c r="M107" i="120"/>
  <c r="M101" i="120"/>
  <c r="M95" i="120"/>
  <c r="M30" i="120"/>
  <c r="M31" i="120"/>
  <c r="M26" i="120"/>
  <c r="M32" i="120"/>
  <c r="M37" i="120"/>
  <c r="M28" i="120"/>
  <c r="M34" i="120"/>
  <c r="M68" i="120"/>
  <c r="M36" i="120"/>
  <c r="M171" i="120"/>
  <c r="P171" i="120" s="1"/>
  <c r="M169" i="120"/>
  <c r="M162" i="120"/>
  <c r="M180" i="120"/>
  <c r="M181" i="120"/>
  <c r="M183" i="120"/>
  <c r="M154" i="120"/>
  <c r="P154" i="120" s="1"/>
  <c r="M6" i="120"/>
  <c r="M150" i="120"/>
  <c r="M149" i="120"/>
  <c r="M29" i="120"/>
  <c r="M151" i="120"/>
  <c r="M163" i="120"/>
  <c r="M27" i="120"/>
  <c r="M147" i="120"/>
  <c r="M178" i="120"/>
  <c r="M165" i="120"/>
  <c r="P165" i="120" s="1"/>
  <c r="M156" i="120"/>
  <c r="M177" i="120"/>
  <c r="M189" i="120"/>
  <c r="M152" i="120"/>
  <c r="M172" i="120"/>
  <c r="M159" i="120"/>
  <c r="M187" i="120"/>
  <c r="P187" i="120" s="1"/>
  <c r="M153" i="120"/>
  <c r="M182" i="120"/>
  <c r="M160" i="120"/>
  <c r="M174" i="120"/>
  <c r="M185" i="120"/>
  <c r="M164" i="120"/>
  <c r="P164" i="120" s="1"/>
  <c r="M21" i="120"/>
  <c r="M161" i="120"/>
  <c r="M184" i="120"/>
  <c r="M19" i="120"/>
  <c r="M52" i="120"/>
  <c r="M24" i="120"/>
  <c r="M55" i="120"/>
  <c r="M12" i="120"/>
  <c r="M17" i="120"/>
  <c r="M104" i="120"/>
  <c r="P104" i="120" s="1"/>
  <c r="H104" i="39" s="1"/>
  <c r="F74" i="150" s="1"/>
  <c r="M76" i="120"/>
  <c r="M99" i="120"/>
  <c r="M114" i="120"/>
  <c r="M130" i="120"/>
  <c r="M119" i="120"/>
  <c r="M38" i="120"/>
  <c r="M45" i="120"/>
  <c r="M166" i="120"/>
  <c r="M170" i="120"/>
  <c r="M179" i="120"/>
  <c r="M15" i="120"/>
  <c r="M59" i="120"/>
  <c r="M10" i="120"/>
  <c r="P10" i="120" s="1"/>
  <c r="H10" i="39" s="1"/>
  <c r="M50" i="120"/>
  <c r="M20" i="120"/>
  <c r="M11" i="120"/>
  <c r="M66" i="120"/>
  <c r="M74" i="120"/>
  <c r="M80" i="120"/>
  <c r="M86" i="120"/>
  <c r="M79" i="120"/>
  <c r="M44" i="120"/>
  <c r="M43" i="120"/>
  <c r="P43" i="120" s="1"/>
  <c r="M137" i="120"/>
  <c r="M42" i="120"/>
  <c r="M168" i="120"/>
  <c r="M167" i="120"/>
  <c r="M25" i="120"/>
  <c r="M63" i="120"/>
  <c r="M48" i="120"/>
  <c r="M60" i="120"/>
  <c r="P60" i="120" s="1"/>
  <c r="H60" i="39" s="1"/>
  <c r="F30" i="150" s="1"/>
  <c r="M9" i="120"/>
  <c r="M23" i="120"/>
  <c r="M13" i="120"/>
  <c r="M57" i="120"/>
  <c r="M75" i="120"/>
  <c r="M81" i="120"/>
  <c r="M87" i="120"/>
  <c r="M100" i="120"/>
  <c r="M70" i="120"/>
  <c r="M92" i="120"/>
  <c r="M69" i="120"/>
  <c r="M105" i="120"/>
  <c r="M82" i="120"/>
  <c r="M110" i="120"/>
  <c r="M122" i="120"/>
  <c r="M136" i="120"/>
  <c r="M108" i="120"/>
  <c r="M188" i="120"/>
  <c r="M158" i="120"/>
  <c r="M155" i="120"/>
  <c r="M22" i="120"/>
  <c r="M8" i="120"/>
  <c r="M53" i="120"/>
  <c r="M54" i="120"/>
  <c r="M103" i="120"/>
  <c r="M85" i="120"/>
  <c r="M126" i="120"/>
  <c r="M113" i="120"/>
  <c r="M125" i="120"/>
  <c r="P125" i="120" s="1"/>
  <c r="H125" i="39" s="1"/>
  <c r="F95" i="150" s="1"/>
  <c r="M146" i="120"/>
  <c r="M39" i="120"/>
  <c r="M40" i="120"/>
  <c r="M131" i="120"/>
  <c r="M144" i="120"/>
  <c r="M186" i="120"/>
  <c r="M173" i="120"/>
  <c r="M46" i="120"/>
  <c r="M61" i="120"/>
  <c r="M65" i="120"/>
  <c r="M49" i="120"/>
  <c r="M16" i="120"/>
  <c r="M7" i="120"/>
  <c r="M51" i="120"/>
  <c r="M58" i="120"/>
  <c r="M67" i="120"/>
  <c r="M64" i="120"/>
  <c r="M93" i="120"/>
  <c r="M71" i="120"/>
  <c r="M77" i="120"/>
  <c r="M83" i="120"/>
  <c r="M89" i="120"/>
  <c r="M88" i="120"/>
  <c r="M90" i="120"/>
  <c r="M98" i="120"/>
  <c r="M120" i="120"/>
  <c r="M111" i="120"/>
  <c r="M117" i="120"/>
  <c r="M123" i="120"/>
  <c r="M128" i="120"/>
  <c r="M176" i="120"/>
  <c r="M157" i="120"/>
  <c r="M175" i="120"/>
  <c r="M47" i="120"/>
  <c r="M62" i="120"/>
  <c r="M14" i="120"/>
  <c r="M18" i="120"/>
  <c r="M56" i="120"/>
  <c r="M72" i="120"/>
  <c r="M78" i="120"/>
  <c r="M84" i="120"/>
  <c r="M102" i="120"/>
  <c r="M73" i="120"/>
  <c r="M106" i="120"/>
  <c r="M116" i="120"/>
  <c r="M134" i="120"/>
  <c r="M143" i="120"/>
  <c r="M35" i="120"/>
  <c r="M148" i="120"/>
  <c r="M33" i="120"/>
  <c r="M140" i="120"/>
  <c r="P55" i="120"/>
  <c r="H55" i="39"/>
  <c r="F25" i="150" s="1"/>
  <c r="P88" i="120"/>
  <c r="H88" i="39" s="1"/>
  <c r="F58" i="150" s="1"/>
  <c r="P108" i="120"/>
  <c r="H108" i="39" s="1"/>
  <c r="F78" i="150" s="1"/>
  <c r="P80" i="120"/>
  <c r="H80" i="39"/>
  <c r="F50" i="150" s="1"/>
  <c r="P109" i="120"/>
  <c r="H109" i="39" s="1"/>
  <c r="F79" i="150" s="1"/>
  <c r="P127" i="120"/>
  <c r="H127" i="39"/>
  <c r="F97" i="150"/>
  <c r="P117" i="120"/>
  <c r="H117" i="39" s="1"/>
  <c r="F87" i="150" s="1"/>
  <c r="P144" i="120"/>
  <c r="H144" i="39"/>
  <c r="F114" i="150" s="1"/>
  <c r="H43" i="39"/>
  <c r="F13" i="150"/>
  <c r="P74" i="120"/>
  <c r="H74" i="39" s="1"/>
  <c r="F44" i="150" s="1"/>
  <c r="O2" i="120"/>
  <c r="P26" i="120" s="1"/>
  <c r="H26" i="39" s="1"/>
  <c r="P185" i="120"/>
  <c r="P159" i="120"/>
  <c r="P112" i="120"/>
  <c r="H112" i="39" s="1"/>
  <c r="F82" i="150" s="1"/>
  <c r="P33" i="120"/>
  <c r="H33" i="39" s="1"/>
  <c r="P72" i="120"/>
  <c r="H72" i="39"/>
  <c r="F42" i="150" s="1"/>
  <c r="P175" i="120"/>
  <c r="P111" i="120"/>
  <c r="H111" i="39" s="1"/>
  <c r="F81" i="150" s="1"/>
  <c r="P89" i="120"/>
  <c r="H89" i="39" s="1"/>
  <c r="F59" i="150" s="1"/>
  <c r="P67" i="120"/>
  <c r="H67" i="39"/>
  <c r="F37" i="150" s="1"/>
  <c r="P131" i="120"/>
  <c r="H131" i="39" s="1"/>
  <c r="F101" i="150" s="1"/>
  <c r="P126" i="120"/>
  <c r="H126" i="39"/>
  <c r="F96" i="150" s="1"/>
  <c r="P122" i="120"/>
  <c r="H122" i="39"/>
  <c r="F92" i="150"/>
  <c r="P70" i="120"/>
  <c r="H70" i="39" s="1"/>
  <c r="F40" i="150" s="1"/>
  <c r="P25" i="120"/>
  <c r="H25" i="39"/>
  <c r="P44" i="120"/>
  <c r="H44" i="39"/>
  <c r="F14" i="150" s="1"/>
  <c r="P66" i="120"/>
  <c r="H66" i="39" s="1"/>
  <c r="F36" i="150" s="1"/>
  <c r="P15" i="120"/>
  <c r="H15" i="39"/>
  <c r="P119" i="120"/>
  <c r="H119" i="39"/>
  <c r="F89" i="150" s="1"/>
  <c r="P19" i="120"/>
  <c r="H19" i="39"/>
  <c r="P174" i="120"/>
  <c r="P172" i="120"/>
  <c r="P178" i="120"/>
  <c r="P149" i="120"/>
  <c r="H149" i="39" s="1"/>
  <c r="P180" i="120"/>
  <c r="P34" i="120"/>
  <c r="H34" i="39"/>
  <c r="P30" i="120"/>
  <c r="H30" i="39"/>
  <c r="P115" i="120"/>
  <c r="H115" i="39" s="1"/>
  <c r="F85" i="150" s="1"/>
  <c r="P139" i="120"/>
  <c r="H139" i="39"/>
  <c r="F109" i="150" s="1"/>
  <c r="P133" i="120"/>
  <c r="H133" i="39"/>
  <c r="F103" i="150" s="1"/>
  <c r="P148" i="120"/>
  <c r="H148" i="39" s="1"/>
  <c r="P73" i="120"/>
  <c r="H73" i="39"/>
  <c r="F43" i="150" s="1"/>
  <c r="P56" i="120"/>
  <c r="H56" i="39" s="1"/>
  <c r="F26" i="150" s="1"/>
  <c r="P157" i="120"/>
  <c r="P120" i="120"/>
  <c r="H120" i="39"/>
  <c r="F90" i="150" s="1"/>
  <c r="P83" i="120"/>
  <c r="H83" i="39" s="1"/>
  <c r="F53" i="150" s="1"/>
  <c r="P58" i="120"/>
  <c r="H58" i="39"/>
  <c r="F28" i="150" s="1"/>
  <c r="P61" i="120"/>
  <c r="H61" i="39"/>
  <c r="F31" i="150" s="1"/>
  <c r="P40" i="120"/>
  <c r="H40" i="39" s="1"/>
  <c r="F10" i="150" s="1"/>
  <c r="P85" i="120"/>
  <c r="H85" i="39" s="1"/>
  <c r="F55" i="150" s="1"/>
  <c r="P155" i="120"/>
  <c r="P110" i="120"/>
  <c r="H110" i="39" s="1"/>
  <c r="F80" i="150" s="1"/>
  <c r="P100" i="120"/>
  <c r="H100" i="39"/>
  <c r="F70" i="150" s="1"/>
  <c r="P23" i="120"/>
  <c r="H23" i="39"/>
  <c r="P167" i="120"/>
  <c r="P11" i="120"/>
  <c r="H11" i="39" s="1"/>
  <c r="P179" i="120"/>
  <c r="P130" i="120"/>
  <c r="H130" i="39" s="1"/>
  <c r="F100" i="150" s="1"/>
  <c r="P17" i="120"/>
  <c r="H17" i="39"/>
  <c r="P184" i="120"/>
  <c r="P160" i="120"/>
  <c r="P152" i="120"/>
  <c r="H152" i="39"/>
  <c r="P147" i="120"/>
  <c r="H147" i="39" s="1"/>
  <c r="P150" i="120"/>
  <c r="H150" i="39"/>
  <c r="P162" i="120"/>
  <c r="P28" i="120"/>
  <c r="H28" i="39"/>
  <c r="P95" i="120"/>
  <c r="H95" i="39" s="1"/>
  <c r="F65" i="150" s="1"/>
  <c r="P118" i="120"/>
  <c r="H118" i="39"/>
  <c r="F88" i="150"/>
  <c r="P145" i="120"/>
  <c r="H145" i="39"/>
  <c r="F115" i="150" s="1"/>
  <c r="P142" i="120"/>
  <c r="H142" i="39" s="1"/>
  <c r="F112" i="150" s="1"/>
  <c r="P138" i="120"/>
  <c r="H138" i="39" s="1"/>
  <c r="F108" i="150" s="1"/>
  <c r="P6" i="120"/>
  <c r="H6" i="39"/>
  <c r="P114" i="120"/>
  <c r="H114" i="39" s="1"/>
  <c r="F84" i="150" s="1"/>
  <c r="P87" i="120"/>
  <c r="H87" i="39" s="1"/>
  <c r="F57" i="150" s="1"/>
  <c r="P51" i="120"/>
  <c r="H51" i="39"/>
  <c r="F21" i="150" s="1"/>
  <c r="P35" i="120"/>
  <c r="H35" i="39" s="1"/>
  <c r="P41" i="120"/>
  <c r="H41" i="39"/>
  <c r="F11" i="150" s="1"/>
  <c r="P27" i="120"/>
  <c r="H27" i="39" s="1"/>
  <c r="P170" i="120"/>
  <c r="P82" i="120"/>
  <c r="H82" i="39"/>
  <c r="F52" i="150" s="1"/>
  <c r="P77" i="120"/>
  <c r="H77" i="39"/>
  <c r="F47" i="150" s="1"/>
  <c r="P132" i="120"/>
  <c r="H132" i="39" s="1"/>
  <c r="F102" i="150" s="1"/>
  <c r="P163" i="120"/>
  <c r="P166" i="120"/>
  <c r="P105" i="120"/>
  <c r="H105" i="39"/>
  <c r="F75" i="150" s="1"/>
  <c r="P71" i="120"/>
  <c r="H71" i="39" s="1"/>
  <c r="F41" i="150" s="1"/>
  <c r="P121" i="120"/>
  <c r="H121" i="39" s="1"/>
  <c r="F91" i="150" s="1"/>
  <c r="P189" i="120"/>
  <c r="P20" i="120"/>
  <c r="H20" i="39"/>
  <c r="P158" i="120"/>
  <c r="P98" i="120"/>
  <c r="H98" i="39" s="1"/>
  <c r="F68" i="150" s="1"/>
  <c r="P36" i="120"/>
  <c r="H36" i="39" s="1"/>
  <c r="F6" i="150" s="1"/>
  <c r="P24" i="120"/>
  <c r="H24" i="39" s="1"/>
  <c r="P48" i="120"/>
  <c r="H48" i="39" s="1"/>
  <c r="F18" i="150" s="1"/>
  <c r="P186" i="120"/>
  <c r="P84" i="120"/>
  <c r="H84" i="39" s="1"/>
  <c r="F54" i="150" s="1"/>
  <c r="P124" i="120"/>
  <c r="H124" i="39" s="1"/>
  <c r="F94" i="150" s="1"/>
  <c r="P177" i="120"/>
  <c r="P50" i="120"/>
  <c r="H50" i="39" s="1"/>
  <c r="F20" i="150" s="1"/>
  <c r="P188" i="120"/>
  <c r="P90" i="120"/>
  <c r="H90" i="39" s="1"/>
  <c r="F60" i="150" s="1"/>
  <c r="P101" i="120"/>
  <c r="H101" i="39" s="1"/>
  <c r="F71" i="150" s="1"/>
  <c r="P182" i="120"/>
  <c r="P79" i="120"/>
  <c r="H79" i="39" s="1"/>
  <c r="F49" i="150" s="1"/>
  <c r="P103" i="120"/>
  <c r="H103" i="39" s="1"/>
  <c r="F73" i="150" s="1"/>
  <c r="P176" i="120"/>
  <c r="P141" i="120"/>
  <c r="H141" i="39" s="1"/>
  <c r="F111" i="150" s="1"/>
  <c r="P29" i="120"/>
  <c r="H29" i="39" s="1"/>
  <c r="P38" i="120"/>
  <c r="H38" i="39" s="1"/>
  <c r="F8" i="150" s="1"/>
  <c r="P57" i="120"/>
  <c r="H57" i="39" s="1"/>
  <c r="F27" i="150" s="1"/>
  <c r="P49" i="120"/>
  <c r="H49" i="39" s="1"/>
  <c r="F19" i="150" s="1"/>
  <c r="P116" i="120"/>
  <c r="H116" i="39" s="1"/>
  <c r="F86" i="150" s="1"/>
  <c r="P183" i="120"/>
  <c r="P76" i="120"/>
  <c r="H76" i="39" s="1"/>
  <c r="F46" i="150"/>
  <c r="P75" i="120"/>
  <c r="H75" i="39"/>
  <c r="F45" i="150" s="1"/>
  <c r="P16" i="120"/>
  <c r="H16" i="39"/>
  <c r="P134" i="120"/>
  <c r="H134" i="39" s="1"/>
  <c r="F104" i="150"/>
  <c r="P107" i="120"/>
  <c r="H107" i="39" s="1"/>
  <c r="F77" i="150"/>
  <c r="P153" i="120"/>
  <c r="P86" i="120"/>
  <c r="H86" i="39"/>
  <c r="F56" i="150" s="1"/>
  <c r="P54" i="120"/>
  <c r="H54" i="39" s="1"/>
  <c r="F24" i="150" s="1"/>
  <c r="P128" i="120"/>
  <c r="H128" i="39" s="1"/>
  <c r="F98" i="150" s="1"/>
  <c r="P37" i="120"/>
  <c r="H37" i="39"/>
  <c r="F7" i="150"/>
  <c r="P161" i="120"/>
  <c r="P168" i="120"/>
  <c r="P39" i="120"/>
  <c r="H39" i="39" s="1"/>
  <c r="F9" i="150" s="1"/>
  <c r="P18" i="120"/>
  <c r="H18" i="39"/>
  <c r="P92" i="120"/>
  <c r="H92" i="39"/>
  <c r="F62" i="150" s="1"/>
  <c r="P64" i="120"/>
  <c r="H64" i="39"/>
  <c r="F34" i="150" s="1"/>
  <c r="P140" i="120"/>
  <c r="H140" i="39"/>
  <c r="F110" i="150" s="1"/>
  <c r="P151" i="120"/>
  <c r="H151" i="39" s="1"/>
  <c r="P45" i="120"/>
  <c r="H45" i="39"/>
  <c r="F15" i="150" s="1"/>
  <c r="P69" i="120"/>
  <c r="H69" i="39"/>
  <c r="F39" i="150" s="1"/>
  <c r="P93" i="120"/>
  <c r="H93" i="39"/>
  <c r="F63" i="150" s="1"/>
  <c r="P32" i="120"/>
  <c r="H32" i="39" s="1"/>
  <c r="P21" i="120"/>
  <c r="H21" i="39" s="1"/>
  <c r="P42" i="120"/>
  <c r="H42" i="39" s="1"/>
  <c r="F12" i="150" s="1"/>
  <c r="P146" i="120"/>
  <c r="H146" i="39"/>
  <c r="F116" i="150" s="1"/>
  <c r="P14" i="120"/>
  <c r="H14" i="39" s="1"/>
  <c r="P169" i="120"/>
  <c r="P12" i="120"/>
  <c r="H12" i="39"/>
  <c r="P9" i="120"/>
  <c r="H9" i="39" s="1"/>
  <c r="P46" i="120"/>
  <c r="H46" i="39" s="1"/>
  <c r="F16" i="150"/>
  <c r="I6" i="149" l="1"/>
  <c r="H6" i="149"/>
  <c r="P31" i="120"/>
  <c r="H31" i="39" s="1"/>
  <c r="P102" i="120"/>
  <c r="H102" i="39" s="1"/>
  <c r="F72" i="150" s="1"/>
  <c r="P136" i="120"/>
  <c r="H136" i="39" s="1"/>
  <c r="F106" i="150" s="1"/>
  <c r="P62" i="120"/>
  <c r="H62" i="39" s="1"/>
  <c r="F32" i="150" s="1"/>
  <c r="P113" i="120"/>
  <c r="H113" i="39" s="1"/>
  <c r="F83" i="150" s="1"/>
  <c r="P63" i="120"/>
  <c r="H63" i="39" s="1"/>
  <c r="F33" i="150" s="1"/>
  <c r="P78" i="120"/>
  <c r="H78" i="39" s="1"/>
  <c r="F48" i="150" s="1"/>
  <c r="P59" i="120"/>
  <c r="H59" i="39" s="1"/>
  <c r="F29" i="150" s="1"/>
  <c r="P181" i="120"/>
  <c r="P7" i="120"/>
  <c r="H7" i="39" s="1"/>
  <c r="P137" i="120"/>
  <c r="H137" i="39" s="1"/>
  <c r="F107" i="150" s="1"/>
  <c r="P68" i="120"/>
  <c r="H68" i="39" s="1"/>
  <c r="F38" i="150" s="1"/>
  <c r="P129" i="120"/>
  <c r="H129" i="39" s="1"/>
  <c r="F99" i="150" s="1"/>
  <c r="P106" i="120"/>
  <c r="H106" i="39" s="1"/>
  <c r="F76" i="150" s="1"/>
  <c r="P65" i="120"/>
  <c r="H65" i="39" s="1"/>
  <c r="F35" i="150" s="1"/>
  <c r="P99" i="120"/>
  <c r="H99" i="39" s="1"/>
  <c r="F69" i="150" s="1"/>
  <c r="P123" i="120"/>
  <c r="H123" i="39" s="1"/>
  <c r="F93" i="150" s="1"/>
  <c r="P8" i="120"/>
  <c r="H8" i="39" s="1"/>
  <c r="P52" i="120"/>
  <c r="H52" i="39" s="1"/>
  <c r="F22" i="150" s="1"/>
  <c r="P22" i="120"/>
  <c r="H22" i="39" s="1"/>
  <c r="P13" i="120"/>
  <c r="H13" i="39" s="1"/>
  <c r="P143" i="120"/>
  <c r="H143" i="39" s="1"/>
  <c r="F113" i="150" s="1"/>
  <c r="P173" i="120"/>
  <c r="P81" i="120"/>
  <c r="H81" i="39" s="1"/>
  <c r="F51" i="150" s="1"/>
  <c r="P47" i="120"/>
  <c r="H47" i="39" s="1"/>
  <c r="P156" i="120"/>
  <c r="P53" i="120"/>
  <c r="H53" i="39" s="1"/>
  <c r="F23" i="150" s="1"/>
  <c r="M143" i="96"/>
  <c r="M118" i="96"/>
  <c r="M148" i="96"/>
  <c r="M60" i="96"/>
  <c r="M33" i="96"/>
  <c r="M183" i="96"/>
  <c r="M113" i="96"/>
  <c r="M162" i="96"/>
  <c r="M76" i="96"/>
  <c r="M21" i="96"/>
  <c r="M11" i="96"/>
  <c r="M6" i="96"/>
  <c r="M174" i="96"/>
  <c r="M104" i="96"/>
  <c r="M157" i="96"/>
  <c r="M189" i="96"/>
  <c r="M45" i="96"/>
  <c r="M168" i="96"/>
  <c r="M89" i="96"/>
  <c r="M111" i="96"/>
  <c r="M31" i="96"/>
  <c r="M137" i="96"/>
  <c r="M115" i="96"/>
  <c r="M36" i="96"/>
  <c r="M54" i="96"/>
  <c r="M187" i="96"/>
  <c r="M165" i="96"/>
  <c r="M38" i="96"/>
  <c r="M66" i="96"/>
  <c r="M129" i="96"/>
  <c r="M10" i="96"/>
  <c r="M46" i="96"/>
  <c r="M102" i="96"/>
  <c r="M181" i="96"/>
  <c r="M156" i="96"/>
  <c r="M78" i="96"/>
  <c r="M15" i="96"/>
  <c r="M171" i="96"/>
  <c r="M98" i="96"/>
  <c r="M44" i="96"/>
  <c r="M13" i="96"/>
  <c r="M99" i="96"/>
  <c r="M117" i="96"/>
  <c r="M152" i="96"/>
  <c r="N2" i="94"/>
  <c r="M122" i="96"/>
  <c r="M71" i="96"/>
  <c r="M7" i="96"/>
  <c r="M105" i="96"/>
  <c r="M179" i="96"/>
  <c r="M82" i="96"/>
  <c r="M55" i="96"/>
  <c r="M135" i="96"/>
  <c r="M74" i="96"/>
  <c r="M175" i="96"/>
  <c r="M90" i="96"/>
  <c r="M184" i="96"/>
  <c r="M62" i="96"/>
  <c r="M150" i="96"/>
  <c r="M35" i="96"/>
  <c r="M121" i="96"/>
  <c r="M136" i="96"/>
  <c r="M43" i="96"/>
  <c r="M110" i="96"/>
  <c r="M64" i="96"/>
  <c r="M163" i="96"/>
  <c r="M49" i="96"/>
  <c r="M52" i="96"/>
  <c r="M87" i="96"/>
  <c r="M164" i="96"/>
  <c r="M42" i="96"/>
  <c r="M69" i="96"/>
  <c r="M169" i="96"/>
  <c r="M48" i="96"/>
  <c r="M178" i="96"/>
  <c r="M12" i="96"/>
  <c r="M65" i="96"/>
  <c r="M29" i="96"/>
  <c r="M124" i="96"/>
  <c r="M142" i="96"/>
  <c r="M37" i="96"/>
  <c r="M120" i="96"/>
  <c r="M47" i="96"/>
  <c r="M40" i="96"/>
  <c r="M19" i="96"/>
  <c r="M8" i="96"/>
  <c r="M182" i="96"/>
  <c r="M116" i="96"/>
  <c r="M20" i="96"/>
  <c r="M146" i="96"/>
  <c r="M17" i="96"/>
  <c r="M73" i="96"/>
  <c r="M59" i="96"/>
  <c r="M32" i="96"/>
  <c r="M34" i="96"/>
  <c r="M127" i="96"/>
  <c r="M39" i="96"/>
  <c r="N2" i="116"/>
  <c r="M134" i="96"/>
  <c r="M88" i="96"/>
  <c r="M58" i="96"/>
  <c r="M126" i="96"/>
  <c r="M57" i="96"/>
  <c r="M172" i="96"/>
  <c r="M70" i="96"/>
  <c r="M51" i="96"/>
  <c r="M119" i="96"/>
  <c r="M159" i="96"/>
  <c r="M144" i="96"/>
  <c r="M53" i="96"/>
  <c r="M155" i="96"/>
  <c r="M26" i="96"/>
  <c r="M28" i="96"/>
  <c r="M139" i="96"/>
  <c r="M52" i="152"/>
  <c r="M148" i="152"/>
  <c r="M6" i="152"/>
  <c r="M95" i="152"/>
  <c r="M137" i="152"/>
  <c r="M94" i="152"/>
  <c r="M144" i="152"/>
  <c r="M103" i="152"/>
  <c r="M138" i="152"/>
  <c r="M114" i="152"/>
  <c r="M27" i="152"/>
  <c r="M66" i="152"/>
  <c r="M121" i="152"/>
  <c r="M127" i="152"/>
  <c r="M33" i="152"/>
  <c r="M90" i="152"/>
  <c r="M139" i="152"/>
  <c r="M21" i="152"/>
  <c r="M120" i="152"/>
  <c r="M124" i="152"/>
  <c r="M9" i="152"/>
  <c r="M134" i="152"/>
  <c r="M8" i="152"/>
  <c r="M135" i="152"/>
  <c r="M43" i="152"/>
  <c r="M146" i="152"/>
  <c r="M99" i="152"/>
  <c r="M88" i="152"/>
  <c r="M115" i="152"/>
  <c r="M45" i="152"/>
  <c r="M38" i="152"/>
  <c r="M126" i="152"/>
  <c r="M18" i="152"/>
  <c r="M145" i="152"/>
  <c r="M57" i="152"/>
  <c r="M105" i="152"/>
  <c r="M101" i="152"/>
  <c r="M61" i="152"/>
  <c r="M22" i="152"/>
  <c r="M92" i="152"/>
  <c r="M131" i="152"/>
  <c r="M129" i="152"/>
  <c r="M77" i="152"/>
  <c r="M91" i="152"/>
  <c r="M29" i="152"/>
  <c r="M46" i="152"/>
  <c r="M32" i="152"/>
  <c r="M111" i="152"/>
  <c r="M85" i="152"/>
  <c r="M81" i="152"/>
  <c r="M110" i="152"/>
  <c r="M53" i="152"/>
  <c r="M64" i="152"/>
  <c r="M59" i="152"/>
  <c r="M67" i="152"/>
  <c r="M34" i="152"/>
  <c r="M71" i="152"/>
  <c r="M93" i="152"/>
  <c r="M74" i="152"/>
  <c r="M25" i="152"/>
  <c r="M82" i="152"/>
  <c r="M108" i="152"/>
  <c r="M15" i="152"/>
  <c r="M107" i="152"/>
  <c r="M26" i="152"/>
  <c r="M109" i="152"/>
  <c r="M123" i="152"/>
  <c r="M51" i="152"/>
  <c r="M39" i="152"/>
  <c r="M50" i="152"/>
  <c r="M100" i="152"/>
  <c r="M13" i="152"/>
  <c r="M83" i="152"/>
  <c r="M68" i="152"/>
  <c r="M60" i="152"/>
  <c r="M102" i="152"/>
  <c r="M56" i="152"/>
  <c r="M113" i="152"/>
  <c r="M125" i="152"/>
  <c r="M37" i="152"/>
  <c r="M150" i="152"/>
  <c r="M116" i="152"/>
  <c r="M128" i="152"/>
  <c r="M62" i="152"/>
  <c r="M69" i="152"/>
  <c r="M23" i="152"/>
  <c r="M40" i="152"/>
  <c r="M149" i="152"/>
  <c r="M28" i="152"/>
  <c r="M141" i="152"/>
  <c r="M49" i="152"/>
  <c r="M36" i="152"/>
  <c r="M79" i="152"/>
  <c r="M72" i="152"/>
  <c r="M136" i="152"/>
  <c r="M31" i="152"/>
  <c r="M84" i="152"/>
  <c r="M44" i="152"/>
  <c r="M143" i="152"/>
  <c r="M104" i="152"/>
  <c r="M89" i="152"/>
  <c r="M54" i="152"/>
  <c r="M133" i="152"/>
  <c r="M152" i="152"/>
  <c r="M147" i="152"/>
  <c r="M151" i="152"/>
  <c r="M80" i="152"/>
  <c r="M17" i="152"/>
  <c r="M20" i="152"/>
  <c r="M40" i="93"/>
  <c r="M62" i="93"/>
  <c r="M136" i="93"/>
  <c r="M176" i="93"/>
  <c r="M127" i="93"/>
  <c r="M50" i="93"/>
  <c r="M168" i="93"/>
  <c r="M123" i="93"/>
  <c r="M102" i="93"/>
  <c r="M142" i="93"/>
  <c r="M107" i="93"/>
  <c r="M86" i="93"/>
  <c r="M184" i="93"/>
  <c r="M129" i="93"/>
  <c r="M126" i="93"/>
  <c r="M78" i="93"/>
  <c r="M41" i="93"/>
  <c r="M110" i="93"/>
  <c r="M189" i="93"/>
  <c r="M181" i="93"/>
  <c r="M146" i="93"/>
  <c r="M16" i="93"/>
  <c r="M132" i="93"/>
  <c r="M63" i="152"/>
  <c r="M130" i="152"/>
  <c r="M35" i="152"/>
  <c r="M30" i="152"/>
  <c r="M19" i="152"/>
  <c r="M140" i="152"/>
  <c r="M11" i="152"/>
  <c r="M76" i="152"/>
  <c r="M7" i="152"/>
  <c r="M32" i="93"/>
  <c r="M76" i="93"/>
  <c r="M85" i="93"/>
  <c r="M165" i="93"/>
  <c r="M38" i="93"/>
  <c r="M77" i="93"/>
  <c r="M175" i="93"/>
  <c r="M29" i="93"/>
  <c r="M120" i="93"/>
  <c r="M139" i="93"/>
  <c r="M104" i="93"/>
  <c r="M54" i="93"/>
  <c r="M8" i="93"/>
  <c r="M115" i="93"/>
  <c r="M63" i="93"/>
  <c r="M128" i="93"/>
  <c r="M182" i="93"/>
  <c r="M44" i="93"/>
  <c r="M34" i="93"/>
  <c r="M86" i="152"/>
  <c r="M112" i="152"/>
  <c r="M70" i="152"/>
  <c r="M42" i="152"/>
  <c r="M117" i="152"/>
  <c r="M142" i="152"/>
  <c r="M98" i="152"/>
  <c r="M55" i="152"/>
  <c r="M97" i="152"/>
  <c r="M131" i="93"/>
  <c r="M114" i="93"/>
  <c r="M188" i="93"/>
  <c r="M56" i="93"/>
  <c r="M174" i="93"/>
  <c r="M47" i="93"/>
  <c r="M20" i="93"/>
  <c r="M133" i="93"/>
  <c r="M52" i="93"/>
  <c r="M122" i="93"/>
  <c r="M160" i="93"/>
  <c r="M64" i="93"/>
  <c r="M161" i="93"/>
  <c r="M27" i="93"/>
  <c r="M147" i="93"/>
  <c r="M164" i="93"/>
  <c r="M24" i="93"/>
  <c r="M152" i="93"/>
  <c r="M10" i="93"/>
  <c r="N5" i="116"/>
  <c r="M10" i="152"/>
  <c r="M47" i="152"/>
  <c r="M48" i="152"/>
  <c r="M24" i="152"/>
  <c r="M122" i="152"/>
  <c r="M16" i="152"/>
  <c r="M12" i="152"/>
  <c r="M14" i="152"/>
  <c r="M73" i="152"/>
  <c r="K157" i="95"/>
  <c r="L157" i="95" s="1"/>
  <c r="K21" i="121"/>
  <c r="L21" i="121" s="1"/>
  <c r="K3" i="122"/>
  <c r="L3" i="122" s="1"/>
  <c r="K15" i="131"/>
  <c r="L15" i="131" s="1"/>
  <c r="K158" i="93"/>
  <c r="L158" i="93" s="1"/>
  <c r="M158" i="93" s="1"/>
  <c r="K173" i="93"/>
  <c r="L173" i="93" s="1"/>
  <c r="M173" i="93" s="1"/>
  <c r="K22" i="121"/>
  <c r="L22" i="121" s="1"/>
  <c r="K13" i="122"/>
  <c r="L13" i="122" s="1"/>
  <c r="K19" i="122"/>
  <c r="L19" i="122" s="1"/>
  <c r="K185" i="93"/>
  <c r="L185" i="93" s="1"/>
  <c r="M185" i="93" s="1"/>
  <c r="K170" i="93"/>
  <c r="L170" i="93" s="1"/>
  <c r="M170" i="93" s="1"/>
  <c r="K155" i="93"/>
  <c r="L155" i="93" s="1"/>
  <c r="M155" i="93" s="1"/>
  <c r="K4" i="95"/>
  <c r="L4" i="95" s="1"/>
  <c r="K3" i="105"/>
  <c r="L3" i="105" s="1"/>
  <c r="K63" i="131"/>
  <c r="L63" i="131" s="1"/>
  <c r="K64" i="121"/>
  <c r="L64" i="121" s="1"/>
  <c r="K91" i="120"/>
  <c r="L91" i="120" s="1"/>
  <c r="M91" i="120" s="1"/>
  <c r="P91" i="120" s="1"/>
  <c r="H91" i="39" s="1"/>
  <c r="F61" i="150" s="1"/>
  <c r="K94" i="122"/>
  <c r="L94" i="122" s="1"/>
  <c r="K96" i="120"/>
  <c r="L96" i="120" s="1"/>
  <c r="M96" i="120" s="1"/>
  <c r="P96" i="120" s="1"/>
  <c r="H96" i="39" s="1"/>
  <c r="F66" i="150" s="1"/>
  <c r="K97" i="122"/>
  <c r="L97" i="122" s="1"/>
  <c r="K97" i="96"/>
  <c r="L97" i="96" s="1"/>
  <c r="M97" i="96" s="1"/>
  <c r="K94" i="96"/>
  <c r="L94" i="96" s="1"/>
  <c r="M94" i="96" s="1"/>
  <c r="K57" i="131"/>
  <c r="L57" i="131" s="1"/>
  <c r="K60" i="116"/>
  <c r="L60" i="116" s="1"/>
  <c r="K67" i="131"/>
  <c r="L67" i="131" s="1"/>
  <c r="K91" i="122"/>
  <c r="L91" i="122" s="1"/>
  <c r="K100" i="122"/>
  <c r="L100" i="122" s="1"/>
  <c r="K100" i="96"/>
  <c r="L100" i="96" s="1"/>
  <c r="M100" i="96" s="1"/>
  <c r="K90" i="121"/>
  <c r="L90" i="121" s="1"/>
  <c r="K60" i="121"/>
  <c r="L60" i="121" s="1"/>
  <c r="K61" i="116"/>
  <c r="L61" i="116" s="1"/>
  <c r="M61" i="116" s="1"/>
  <c r="K66" i="116"/>
  <c r="L66" i="116" s="1"/>
  <c r="K91" i="96"/>
  <c r="L91" i="96" s="1"/>
  <c r="M91" i="96" s="1"/>
  <c r="K94" i="120"/>
  <c r="L94" i="120" s="1"/>
  <c r="M94" i="120" s="1"/>
  <c r="P94" i="120" s="1"/>
  <c r="H94" i="39" s="1"/>
  <c r="F64" i="150" s="1"/>
  <c r="K96" i="122"/>
  <c r="L96" i="122" s="1"/>
  <c r="K96" i="96"/>
  <c r="L96" i="96" s="1"/>
  <c r="M96" i="96" s="1"/>
  <c r="K97" i="120"/>
  <c r="L97" i="120" s="1"/>
  <c r="M97" i="120" s="1"/>
  <c r="P97" i="120" s="1"/>
  <c r="H97" i="39" s="1"/>
  <c r="F67" i="150" s="1"/>
  <c r="K75" i="116"/>
  <c r="L75" i="116" s="1"/>
  <c r="K78" i="131"/>
  <c r="L78" i="131" s="1"/>
  <c r="K81" i="116"/>
  <c r="L81" i="116" s="1"/>
  <c r="K87" i="116"/>
  <c r="L87" i="116" s="1"/>
  <c r="M87" i="116" s="1"/>
  <c r="K90" i="131"/>
  <c r="L90" i="131" s="1"/>
  <c r="K43" i="131"/>
  <c r="L43" i="131" s="1"/>
  <c r="K148" i="121"/>
  <c r="L148" i="121" s="1"/>
  <c r="K35" i="121"/>
  <c r="L35" i="121" s="1"/>
  <c r="K148" i="122"/>
  <c r="L148" i="122" s="1"/>
  <c r="K43" i="121"/>
  <c r="L43" i="121" s="1"/>
  <c r="K32" i="122"/>
  <c r="L32" i="122" s="1"/>
  <c r="K39" i="131"/>
  <c r="L39" i="131" s="1"/>
  <c r="K29" i="131"/>
  <c r="L29" i="131" s="1"/>
  <c r="K37" i="122"/>
  <c r="L37" i="122" s="1"/>
  <c r="K35" i="122"/>
  <c r="L35" i="122" s="1"/>
  <c r="K119" i="93"/>
  <c r="L119" i="93" s="1"/>
  <c r="M119" i="93" s="1"/>
  <c r="K105" i="93"/>
  <c r="L105" i="93" s="1"/>
  <c r="M105" i="93" s="1"/>
  <c r="K99" i="93"/>
  <c r="L99" i="93" s="1"/>
  <c r="M99" i="93" s="1"/>
  <c r="K93" i="93"/>
  <c r="L93" i="93" s="1"/>
  <c r="M93" i="93" s="1"/>
  <c r="K87" i="93"/>
  <c r="L87" i="93" s="1"/>
  <c r="M87" i="93" s="1"/>
  <c r="K81" i="93"/>
  <c r="L81" i="93" s="1"/>
  <c r="M81" i="93" s="1"/>
  <c r="K75" i="93"/>
  <c r="L75" i="93" s="1"/>
  <c r="M75" i="93" s="1"/>
  <c r="K59" i="93"/>
  <c r="L59" i="93" s="1"/>
  <c r="M59" i="93" s="1"/>
  <c r="K113" i="93"/>
  <c r="L113" i="93" s="1"/>
  <c r="M113" i="93" s="1"/>
  <c r="K25" i="93"/>
  <c r="L25" i="93" s="1"/>
  <c r="M25" i="93" s="1"/>
  <c r="K9" i="93"/>
  <c r="L9" i="93" s="1"/>
  <c r="M9" i="93" s="1"/>
  <c r="K13" i="94"/>
  <c r="L13" i="94" s="1"/>
  <c r="M13" i="94" s="1"/>
  <c r="K18" i="95"/>
  <c r="L18" i="95" s="1"/>
  <c r="K6" i="93"/>
  <c r="L6" i="93" s="1"/>
  <c r="M6" i="93" s="1"/>
  <c r="K11" i="93"/>
  <c r="L11" i="93" s="1"/>
  <c r="M11" i="93" s="1"/>
  <c r="K15" i="94"/>
  <c r="L15" i="94" s="1"/>
  <c r="M15" i="94" s="1"/>
  <c r="K20" i="95"/>
  <c r="L20" i="95" s="1"/>
  <c r="K117" i="93"/>
  <c r="L117" i="93" s="1"/>
  <c r="M117" i="93" s="1"/>
  <c r="K112" i="93"/>
  <c r="L112" i="93" s="1"/>
  <c r="M112" i="93" s="1"/>
  <c r="K13" i="93"/>
  <c r="L13" i="93" s="1"/>
  <c r="M13" i="93" s="1"/>
  <c r="K17" i="94"/>
  <c r="L17" i="94" s="1"/>
  <c r="M17" i="94" s="1"/>
  <c r="K22" i="95"/>
  <c r="L22" i="95" s="1"/>
  <c r="K125" i="93"/>
  <c r="L125" i="93" s="1"/>
  <c r="M125" i="93" s="1"/>
  <c r="K143" i="95"/>
  <c r="L143" i="95" s="1"/>
  <c r="K60" i="105"/>
  <c r="L60" i="105" s="1"/>
  <c r="K80" i="105"/>
  <c r="L80" i="105" s="1"/>
  <c r="K133" i="105"/>
  <c r="L133" i="105" s="1"/>
  <c r="K115" i="95"/>
  <c r="L115" i="95" s="1"/>
  <c r="K45" i="95"/>
  <c r="L45" i="95" s="1"/>
  <c r="K31" i="95"/>
  <c r="L31" i="95" s="1"/>
  <c r="K51" i="105"/>
  <c r="L51" i="105" s="1"/>
  <c r="K140" i="105"/>
  <c r="L140" i="105" s="1"/>
  <c r="K118" i="95"/>
  <c r="L118" i="95" s="1"/>
  <c r="K132" i="105"/>
  <c r="L132" i="105" s="1"/>
  <c r="K36" i="105"/>
  <c r="L36" i="105" s="1"/>
  <c r="K150" i="95"/>
  <c r="L150" i="95" s="1"/>
  <c r="K148" i="95"/>
  <c r="L148" i="95" s="1"/>
  <c r="K86" i="105"/>
  <c r="L86" i="105" s="1"/>
  <c r="K56" i="105"/>
  <c r="L56" i="105" s="1"/>
  <c r="K44" i="105"/>
  <c r="L44" i="105" s="1"/>
  <c r="K94" i="95"/>
  <c r="L94" i="95" s="1"/>
  <c r="K40" i="95"/>
  <c r="L40" i="95" s="1"/>
  <c r="K26" i="95"/>
  <c r="L26" i="95" s="1"/>
  <c r="K104" i="151"/>
  <c r="L104" i="151" s="1"/>
  <c r="K127" i="151"/>
  <c r="L127" i="151" s="1"/>
  <c r="K87" i="152"/>
  <c r="L87" i="152" s="1"/>
  <c r="M87" i="152" s="1"/>
  <c r="K12" i="151"/>
  <c r="L12" i="151" s="1"/>
  <c r="K113" i="151"/>
  <c r="L113" i="151" s="1"/>
  <c r="K124" i="151"/>
  <c r="L124" i="151" s="1"/>
  <c r="K65" i="152"/>
  <c r="L65" i="152" s="1"/>
  <c r="M65" i="152" s="1"/>
  <c r="V83" i="153"/>
  <c r="N5" i="155"/>
  <c r="N2" i="155"/>
  <c r="M95" i="155" s="1"/>
  <c r="V72" i="153"/>
  <c r="M35" i="154"/>
  <c r="M19" i="154"/>
  <c r="M105" i="154"/>
  <c r="M115" i="154"/>
  <c r="M44" i="154"/>
  <c r="M33" i="154"/>
  <c r="M10" i="154"/>
  <c r="M78" i="154"/>
  <c r="M58" i="154"/>
  <c r="M28" i="154"/>
  <c r="M71" i="154"/>
  <c r="M106" i="154"/>
  <c r="M135" i="154"/>
  <c r="M62" i="154"/>
  <c r="M152" i="154"/>
  <c r="M57" i="154"/>
  <c r="M48" i="154"/>
  <c r="M24" i="154"/>
  <c r="V80" i="153"/>
  <c r="M39" i="154"/>
  <c r="M123" i="154"/>
  <c r="M138" i="154"/>
  <c r="M130" i="154"/>
  <c r="M32" i="154"/>
  <c r="M37" i="154"/>
  <c r="M125" i="154"/>
  <c r="M132" i="154"/>
  <c r="M101" i="154"/>
  <c r="M20" i="154"/>
  <c r="M113" i="154"/>
  <c r="M88" i="154"/>
  <c r="M136" i="154"/>
  <c r="M81" i="154"/>
  <c r="M109" i="154"/>
  <c r="M134" i="154"/>
  <c r="M119" i="154"/>
  <c r="M40" i="154"/>
  <c r="K14" i="151"/>
  <c r="L14" i="151" s="1"/>
  <c r="K26" i="151"/>
  <c r="L26" i="151" s="1"/>
  <c r="K38" i="151"/>
  <c r="L38" i="151" s="1"/>
  <c r="K100" i="151"/>
  <c r="L100" i="151" s="1"/>
  <c r="K129" i="151"/>
  <c r="L129" i="151" s="1"/>
  <c r="K33" i="153"/>
  <c r="L33" i="153" s="1"/>
  <c r="K43" i="153"/>
  <c r="L43" i="153" s="1"/>
  <c r="K89" i="153"/>
  <c r="L89" i="153" s="1"/>
  <c r="K95" i="153"/>
  <c r="L95" i="153" s="1"/>
  <c r="K83" i="154"/>
  <c r="L83" i="154" s="1"/>
  <c r="M83" i="154" s="1"/>
  <c r="V89" i="156"/>
  <c r="V74" i="156"/>
  <c r="K26" i="153"/>
  <c r="L26" i="153" s="1"/>
  <c r="K87" i="153"/>
  <c r="L87" i="153" s="1"/>
  <c r="V82" i="156"/>
  <c r="V64" i="156"/>
  <c r="V75" i="156"/>
  <c r="N5" i="154"/>
  <c r="V72" i="156"/>
  <c r="K4" i="153"/>
  <c r="L4" i="153" s="1"/>
  <c r="K73" i="153"/>
  <c r="L73" i="153" s="1"/>
  <c r="K97" i="153"/>
  <c r="L97" i="153" s="1"/>
  <c r="K65" i="154"/>
  <c r="L65" i="154" s="1"/>
  <c r="M65" i="154" s="1"/>
  <c r="K89" i="154"/>
  <c r="L89" i="154" s="1"/>
  <c r="M89" i="154" s="1"/>
  <c r="V69" i="156"/>
  <c r="K71" i="156"/>
  <c r="L71" i="156" s="1"/>
  <c r="K76" i="156"/>
  <c r="L76" i="156" s="1"/>
  <c r="K93" i="156"/>
  <c r="L93" i="156" s="1"/>
  <c r="K108" i="156"/>
  <c r="L108" i="156" s="1"/>
  <c r="K146" i="156"/>
  <c r="L146" i="156" s="1"/>
  <c r="K134" i="156"/>
  <c r="L134" i="156" s="1"/>
  <c r="K144" i="156"/>
  <c r="L144" i="156" s="1"/>
  <c r="K45" i="156"/>
  <c r="L45" i="156" s="1"/>
  <c r="K57" i="156"/>
  <c r="L57" i="156" s="1"/>
  <c r="K122" i="156"/>
  <c r="L122" i="156" s="1"/>
  <c r="K132" i="156"/>
  <c r="L132" i="156" s="1"/>
  <c r="K78" i="156"/>
  <c r="L78" i="156" s="1"/>
  <c r="K128" i="156"/>
  <c r="L128" i="156" s="1"/>
  <c r="K138" i="156"/>
  <c r="L138" i="156" s="1"/>
  <c r="V93" i="105" l="1"/>
  <c r="M144" i="116"/>
  <c r="M104" i="116"/>
  <c r="M28" i="116"/>
  <c r="M30" i="116"/>
  <c r="M35" i="116"/>
  <c r="M155" i="116"/>
  <c r="M169" i="116"/>
  <c r="M69" i="116"/>
  <c r="M143" i="116"/>
  <c r="M12" i="116"/>
  <c r="M82" i="116"/>
  <c r="M171" i="116"/>
  <c r="M67" i="116"/>
  <c r="M71" i="116"/>
  <c r="M184" i="116"/>
  <c r="M48" i="116"/>
  <c r="M40" i="116"/>
  <c r="M177" i="116"/>
  <c r="M73" i="116"/>
  <c r="M130" i="116"/>
  <c r="M20" i="116"/>
  <c r="M80" i="116"/>
  <c r="M149" i="116"/>
  <c r="M138" i="116"/>
  <c r="M98" i="116"/>
  <c r="M34" i="116"/>
  <c r="M181" i="116"/>
  <c r="M6" i="116"/>
  <c r="M180" i="116"/>
  <c r="M14" i="116"/>
  <c r="M83" i="116"/>
  <c r="M114" i="116"/>
  <c r="M13" i="116"/>
  <c r="M84" i="116"/>
  <c r="M173" i="116"/>
  <c r="M19" i="116"/>
  <c r="M89" i="116"/>
  <c r="M166" i="116"/>
  <c r="M111" i="116"/>
  <c r="M187" i="116"/>
  <c r="M41" i="116"/>
  <c r="M58" i="116"/>
  <c r="M39" i="116"/>
  <c r="M135" i="116"/>
  <c r="M145" i="116"/>
  <c r="M127" i="116"/>
  <c r="M92" i="116"/>
  <c r="M148" i="116"/>
  <c r="M31" i="116"/>
  <c r="M163" i="116"/>
  <c r="M176" i="116"/>
  <c r="M46" i="116"/>
  <c r="M128" i="116"/>
  <c r="M120" i="116"/>
  <c r="M47" i="116"/>
  <c r="M88" i="116"/>
  <c r="M188" i="116"/>
  <c r="M56" i="116"/>
  <c r="M122" i="116"/>
  <c r="M22" i="116"/>
  <c r="M10" i="116"/>
  <c r="M116" i="116"/>
  <c r="M24" i="116"/>
  <c r="M79" i="116"/>
  <c r="M156" i="116"/>
  <c r="M18" i="116"/>
  <c r="M142" i="116"/>
  <c r="M44" i="116"/>
  <c r="M139" i="116"/>
  <c r="M124" i="116"/>
  <c r="M109" i="116"/>
  <c r="M175" i="116"/>
  <c r="M162" i="116"/>
  <c r="M157" i="116"/>
  <c r="M7" i="116"/>
  <c r="M110" i="116"/>
  <c r="M126" i="116"/>
  <c r="M52" i="116"/>
  <c r="M101" i="116"/>
  <c r="M152" i="116"/>
  <c r="M63" i="116"/>
  <c r="M113" i="116"/>
  <c r="M183" i="116"/>
  <c r="M95" i="116"/>
  <c r="M45" i="116"/>
  <c r="M154" i="116"/>
  <c r="M25" i="116"/>
  <c r="M32" i="116"/>
  <c r="M141" i="116"/>
  <c r="M133" i="116"/>
  <c r="M121" i="116"/>
  <c r="M37" i="116"/>
  <c r="M65" i="116"/>
  <c r="M29" i="116"/>
  <c r="M168" i="116"/>
  <c r="M158" i="116"/>
  <c r="M62" i="116"/>
  <c r="M123" i="116"/>
  <c r="M186" i="116"/>
  <c r="M94" i="116"/>
  <c r="M86" i="116"/>
  <c r="M54" i="116"/>
  <c r="M59" i="116"/>
  <c r="M119" i="116"/>
  <c r="M192" i="116"/>
  <c r="M106" i="116"/>
  <c r="M43" i="116"/>
  <c r="M68" i="116"/>
  <c r="M85" i="116"/>
  <c r="M165" i="116"/>
  <c r="M49" i="116"/>
  <c r="M38" i="116"/>
  <c r="M26" i="116"/>
  <c r="M140" i="116"/>
  <c r="M118" i="116"/>
  <c r="M27" i="116"/>
  <c r="M36" i="116"/>
  <c r="M151" i="116"/>
  <c r="M160" i="116"/>
  <c r="M189" i="116"/>
  <c r="M99" i="116"/>
  <c r="M131" i="116"/>
  <c r="M16" i="116"/>
  <c r="M72" i="116"/>
  <c r="M117" i="116"/>
  <c r="M23" i="116"/>
  <c r="M50" i="116"/>
  <c r="M125" i="116"/>
  <c r="M55" i="116"/>
  <c r="M70" i="116"/>
  <c r="M179" i="116"/>
  <c r="M9" i="116"/>
  <c r="M185" i="116"/>
  <c r="M8" i="116"/>
  <c r="M178" i="116"/>
  <c r="M134" i="116"/>
  <c r="M115" i="116"/>
  <c r="M33" i="116"/>
  <c r="M57" i="116"/>
  <c r="M15" i="116"/>
  <c r="M182" i="116"/>
  <c r="M153" i="116"/>
  <c r="M90" i="116"/>
  <c r="M129" i="116"/>
  <c r="M191" i="116"/>
  <c r="M76" i="116"/>
  <c r="M107" i="116"/>
  <c r="M11" i="116"/>
  <c r="M93" i="116"/>
  <c r="M146" i="116"/>
  <c r="M64" i="116"/>
  <c r="M74" i="116"/>
  <c r="M161" i="116"/>
  <c r="M96" i="116"/>
  <c r="M105" i="116"/>
  <c r="M164" i="116"/>
  <c r="M91" i="116"/>
  <c r="M172" i="116"/>
  <c r="M132" i="116"/>
  <c r="M112" i="116"/>
  <c r="M147" i="116"/>
  <c r="M51" i="116"/>
  <c r="M21" i="116"/>
  <c r="M150" i="116"/>
  <c r="M167" i="116"/>
  <c r="M97" i="116"/>
  <c r="M137" i="116"/>
  <c r="M159" i="116"/>
  <c r="M78" i="116"/>
  <c r="M102" i="116"/>
  <c r="M100" i="116"/>
  <c r="M42" i="116"/>
  <c r="M190" i="116"/>
  <c r="M17" i="116"/>
  <c r="M108" i="116"/>
  <c r="M170" i="116"/>
  <c r="M103" i="116"/>
  <c r="M136" i="116"/>
  <c r="M77" i="116"/>
  <c r="M53" i="116"/>
  <c r="M174" i="116"/>
  <c r="V86" i="105"/>
  <c r="V99" i="156"/>
  <c r="V101" i="95"/>
  <c r="V70" i="122"/>
  <c r="M81" i="116"/>
  <c r="M66" i="116"/>
  <c r="M60" i="116"/>
  <c r="P174" i="93"/>
  <c r="P182" i="93"/>
  <c r="P120" i="93"/>
  <c r="G120" i="39" s="1"/>
  <c r="E90" i="150" s="1"/>
  <c r="P40" i="93"/>
  <c r="G40" i="39" s="1"/>
  <c r="E10" i="150" s="1"/>
  <c r="P101" i="154"/>
  <c r="R101" i="39" s="1"/>
  <c r="P71" i="150" s="1"/>
  <c r="M72" i="155"/>
  <c r="V103" i="95"/>
  <c r="V69" i="95"/>
  <c r="P11" i="93"/>
  <c r="G11" i="39" s="1"/>
  <c r="P25" i="93"/>
  <c r="G25" i="39" s="1"/>
  <c r="P99" i="93"/>
  <c r="G99" i="39" s="1"/>
  <c r="E69" i="150" s="1"/>
  <c r="V81" i="121"/>
  <c r="P29" i="93"/>
  <c r="G29" i="39" s="1"/>
  <c r="P78" i="93"/>
  <c r="G78" i="39" s="1"/>
  <c r="E48" i="150" s="1"/>
  <c r="P57" i="154"/>
  <c r="R57" i="39" s="1"/>
  <c r="P27" i="150" s="1"/>
  <c r="P125" i="93"/>
  <c r="G125" i="39" s="1"/>
  <c r="E95" i="150" s="1"/>
  <c r="V77" i="131"/>
  <c r="V85" i="156"/>
  <c r="P83" i="154"/>
  <c r="R83" i="39" s="1"/>
  <c r="P53" i="150" s="1"/>
  <c r="P62" i="154"/>
  <c r="R62" i="39" s="1"/>
  <c r="P32" i="150" s="1"/>
  <c r="P65" i="154"/>
  <c r="R65" i="39" s="1"/>
  <c r="P35" i="150" s="1"/>
  <c r="V64" i="95"/>
  <c r="V83" i="95"/>
  <c r="V101" i="122"/>
  <c r="M75" i="116"/>
  <c r="P160" i="93"/>
  <c r="P188" i="93"/>
  <c r="P63" i="93"/>
  <c r="G63" i="39" s="1"/>
  <c r="E33" i="150" s="1"/>
  <c r="P168" i="93"/>
  <c r="O2" i="152"/>
  <c r="P53" i="96"/>
  <c r="L53" i="39" s="1"/>
  <c r="J23" i="150" s="1"/>
  <c r="P126" i="96"/>
  <c r="L126" i="39" s="1"/>
  <c r="J96" i="150" s="1"/>
  <c r="P34" i="96"/>
  <c r="L34" i="39" s="1"/>
  <c r="P182" i="96"/>
  <c r="P44" i="96"/>
  <c r="L44" i="39" s="1"/>
  <c r="J14" i="150" s="1"/>
  <c r="P46" i="96"/>
  <c r="L46" i="39" s="1"/>
  <c r="P36" i="96"/>
  <c r="L36" i="39" s="1"/>
  <c r="J6" i="150" s="1"/>
  <c r="P189" i="96"/>
  <c r="P33" i="154"/>
  <c r="R33" i="39" s="1"/>
  <c r="M122" i="156"/>
  <c r="M57" i="156"/>
  <c r="P158" i="93"/>
  <c r="P16" i="152"/>
  <c r="P16" i="39" s="1"/>
  <c r="P152" i="93"/>
  <c r="G152" i="39" s="1"/>
  <c r="P122" i="93"/>
  <c r="G122" i="39" s="1"/>
  <c r="E92" i="150" s="1"/>
  <c r="P11" i="152"/>
  <c r="P11" i="39" s="1"/>
  <c r="P16" i="93"/>
  <c r="G16" i="39" s="1"/>
  <c r="P129" i="93"/>
  <c r="G129" i="39" s="1"/>
  <c r="E99" i="150" s="1"/>
  <c r="P50" i="93"/>
  <c r="G50" i="39" s="1"/>
  <c r="E20" i="150" s="1"/>
  <c r="P50" i="152"/>
  <c r="P50" i="39" s="1"/>
  <c r="N20" i="150" s="1"/>
  <c r="P108" i="152"/>
  <c r="P108" i="39" s="1"/>
  <c r="N78" i="150" s="1"/>
  <c r="P59" i="152"/>
  <c r="P59" i="39" s="1"/>
  <c r="N29" i="150" s="1"/>
  <c r="P46" i="152"/>
  <c r="P46" i="39" s="1"/>
  <c r="P94" i="152"/>
  <c r="P94" i="39" s="1"/>
  <c r="N64" i="150" s="1"/>
  <c r="P144" i="96"/>
  <c r="L144" i="39" s="1"/>
  <c r="J114" i="150" s="1"/>
  <c r="P58" i="96"/>
  <c r="L58" i="39" s="1"/>
  <c r="J28" i="150" s="1"/>
  <c r="P32" i="96"/>
  <c r="L32" i="39" s="1"/>
  <c r="P184" i="96"/>
  <c r="P105" i="96"/>
  <c r="L105" i="39" s="1"/>
  <c r="J75" i="150" s="1"/>
  <c r="P98" i="96"/>
  <c r="L98" i="39" s="1"/>
  <c r="J68" i="150" s="1"/>
  <c r="P10" i="96"/>
  <c r="L10" i="39" s="1"/>
  <c r="P44" i="93"/>
  <c r="G44" i="39" s="1"/>
  <c r="E14" i="150" s="1"/>
  <c r="P89" i="154"/>
  <c r="R89" i="39" s="1"/>
  <c r="P59" i="150" s="1"/>
  <c r="P119" i="154"/>
  <c r="R119" i="39" s="1"/>
  <c r="P89" i="150" s="1"/>
  <c r="V64" i="151"/>
  <c r="P125" i="154"/>
  <c r="R125" i="39" s="1"/>
  <c r="P95" i="150" s="1"/>
  <c r="P115" i="154"/>
  <c r="R115" i="39" s="1"/>
  <c r="P85" i="150" s="1"/>
  <c r="V78" i="95"/>
  <c r="V83" i="156"/>
  <c r="P112" i="93"/>
  <c r="G112" i="39" s="1"/>
  <c r="E82" i="150" s="1"/>
  <c r="V73" i="122"/>
  <c r="O2" i="93"/>
  <c r="P161" i="93" s="1"/>
  <c r="P146" i="93"/>
  <c r="G146" i="39" s="1"/>
  <c r="E116" i="150" s="1"/>
  <c r="P127" i="93"/>
  <c r="G127" i="39" s="1"/>
  <c r="E97" i="150" s="1"/>
  <c r="P44" i="152"/>
  <c r="P44" i="39" s="1"/>
  <c r="N14" i="150" s="1"/>
  <c r="P69" i="152"/>
  <c r="P69" i="39" s="1"/>
  <c r="N39" i="150" s="1"/>
  <c r="P101" i="152"/>
  <c r="P101" i="39" s="1"/>
  <c r="N71" i="150" s="1"/>
  <c r="P115" i="152"/>
  <c r="P115" i="39" s="1"/>
  <c r="N85" i="150" s="1"/>
  <c r="P9" i="152"/>
  <c r="P9" i="39" s="1"/>
  <c r="P121" i="152"/>
  <c r="P121" i="39" s="1"/>
  <c r="N91" i="150" s="1"/>
  <c r="P19" i="96"/>
  <c r="L19" i="39" s="1"/>
  <c r="P124" i="96"/>
  <c r="L124" i="39" s="1"/>
  <c r="J94" i="150" s="1"/>
  <c r="P42" i="96"/>
  <c r="L42" i="39" s="1"/>
  <c r="J12" i="150" s="1"/>
  <c r="P43" i="96"/>
  <c r="L43" i="39" s="1"/>
  <c r="J13" i="150" s="1"/>
  <c r="P137" i="96"/>
  <c r="L137" i="39" s="1"/>
  <c r="J107" i="150" s="1"/>
  <c r="P104" i="96"/>
  <c r="L104" i="39" s="1"/>
  <c r="J74" i="150" s="1"/>
  <c r="P183" i="96"/>
  <c r="F17" i="150"/>
  <c r="C6" i="149"/>
  <c r="B6" i="149"/>
  <c r="M71" i="155"/>
  <c r="M103" i="155"/>
  <c r="M113" i="155"/>
  <c r="M61" i="155"/>
  <c r="M123" i="155"/>
  <c r="M104" i="155"/>
  <c r="M90" i="155"/>
  <c r="M45" i="155"/>
  <c r="M152" i="155"/>
  <c r="M36" i="155"/>
  <c r="M100" i="155"/>
  <c r="M128" i="155"/>
  <c r="M106" i="155"/>
  <c r="M48" i="155"/>
  <c r="M140" i="155"/>
  <c r="M17" i="155"/>
  <c r="M78" i="155"/>
  <c r="M59" i="155"/>
  <c r="M89" i="155"/>
  <c r="M23" i="155"/>
  <c r="M10" i="155"/>
  <c r="M94" i="155"/>
  <c r="M26" i="155"/>
  <c r="M149" i="155"/>
  <c r="M92" i="155"/>
  <c r="M74" i="155"/>
  <c r="M85" i="155"/>
  <c r="M29" i="155"/>
  <c r="M116" i="155"/>
  <c r="M33" i="155"/>
  <c r="M14" i="155"/>
  <c r="M73" i="155"/>
  <c r="M54" i="155"/>
  <c r="M44" i="155"/>
  <c r="M142" i="155"/>
  <c r="M132" i="155"/>
  <c r="M68" i="155"/>
  <c r="M69" i="155"/>
  <c r="M76" i="155"/>
  <c r="M96" i="155"/>
  <c r="M37" i="155"/>
  <c r="M77" i="155"/>
  <c r="M15" i="155"/>
  <c r="M41" i="155"/>
  <c r="M32" i="155"/>
  <c r="M53" i="155"/>
  <c r="M11" i="155"/>
  <c r="M122" i="155"/>
  <c r="M126" i="155"/>
  <c r="M82" i="155"/>
  <c r="M51" i="155"/>
  <c r="M65" i="155"/>
  <c r="M75" i="155"/>
  <c r="M107" i="155"/>
  <c r="M8" i="155"/>
  <c r="M139" i="155"/>
  <c r="M38" i="155"/>
  <c r="M86" i="155"/>
  <c r="M49" i="155"/>
  <c r="M46" i="155"/>
  <c r="M101" i="155"/>
  <c r="M27" i="155"/>
  <c r="M13" i="155"/>
  <c r="M80" i="155"/>
  <c r="M147" i="155"/>
  <c r="M70" i="155"/>
  <c r="M28" i="155"/>
  <c r="M43" i="155"/>
  <c r="M55" i="155"/>
  <c r="M16" i="155"/>
  <c r="M131" i="155"/>
  <c r="M56" i="155"/>
  <c r="M9" i="155"/>
  <c r="M127" i="155"/>
  <c r="M58" i="155"/>
  <c r="M124" i="155"/>
  <c r="M137" i="155"/>
  <c r="M81" i="155"/>
  <c r="M25" i="155"/>
  <c r="M6" i="155"/>
  <c r="M98" i="155"/>
  <c r="M40" i="155"/>
  <c r="M138" i="155"/>
  <c r="M109" i="155"/>
  <c r="M35" i="155"/>
  <c r="M19" i="155"/>
  <c r="M136" i="155"/>
  <c r="M67" i="155"/>
  <c r="M145" i="155"/>
  <c r="M97" i="155"/>
  <c r="M64" i="155"/>
  <c r="M79" i="155"/>
  <c r="M84" i="155"/>
  <c r="M47" i="155"/>
  <c r="M110" i="155"/>
  <c r="M135" i="155"/>
  <c r="M60" i="155"/>
  <c r="M133" i="155"/>
  <c r="M150" i="155"/>
  <c r="M57" i="155"/>
  <c r="M18" i="155"/>
  <c r="M83" i="155"/>
  <c r="M22" i="155"/>
  <c r="M120" i="155"/>
  <c r="M111" i="155"/>
  <c r="M129" i="155"/>
  <c r="M99" i="155"/>
  <c r="M105" i="155"/>
  <c r="M112" i="155"/>
  <c r="M24" i="155"/>
  <c r="M130" i="155"/>
  <c r="M144" i="155"/>
  <c r="M50" i="155"/>
  <c r="M52" i="155"/>
  <c r="M148" i="155"/>
  <c r="M93" i="155"/>
  <c r="M20" i="155"/>
  <c r="M114" i="155"/>
  <c r="M91" i="155"/>
  <c r="M7" i="155"/>
  <c r="M21" i="155"/>
  <c r="M42" i="155"/>
  <c r="M30" i="155"/>
  <c r="M115" i="155"/>
  <c r="M146" i="155"/>
  <c r="M88" i="155"/>
  <c r="M121" i="155"/>
  <c r="M108" i="155"/>
  <c r="M118" i="155"/>
  <c r="M151" i="155"/>
  <c r="M119" i="155"/>
  <c r="M87" i="155"/>
  <c r="M125" i="155"/>
  <c r="M12" i="155"/>
  <c r="M62" i="155"/>
  <c r="M31" i="155"/>
  <c r="M102" i="155"/>
  <c r="M39" i="155"/>
  <c r="M34" i="155"/>
  <c r="M63" i="155"/>
  <c r="M134" i="155"/>
  <c r="M141" i="155"/>
  <c r="M117" i="155"/>
  <c r="M66" i="155"/>
  <c r="M143" i="155"/>
  <c r="P59" i="93"/>
  <c r="G59" i="39" s="1"/>
  <c r="E29" i="150" s="1"/>
  <c r="V101" i="121"/>
  <c r="P24" i="93"/>
  <c r="G24" i="39" s="1"/>
  <c r="P131" i="93"/>
  <c r="G131" i="39" s="1"/>
  <c r="E101" i="150" s="1"/>
  <c r="P8" i="93"/>
  <c r="G8" i="39" s="1"/>
  <c r="P140" i="152"/>
  <c r="P140" i="39" s="1"/>
  <c r="N110" i="150" s="1"/>
  <c r="P184" i="93"/>
  <c r="P151" i="152"/>
  <c r="P151" i="39" s="1"/>
  <c r="V91" i="156"/>
  <c r="V97" i="156"/>
  <c r="V82" i="105"/>
  <c r="V96" i="95"/>
  <c r="P75" i="93"/>
  <c r="G75" i="39" s="1"/>
  <c r="E45" i="150" s="1"/>
  <c r="V81" i="131"/>
  <c r="P170" i="93"/>
  <c r="P133" i="93"/>
  <c r="G133" i="39" s="1"/>
  <c r="E103" i="150" s="1"/>
  <c r="P86" i="152"/>
  <c r="P86" i="39" s="1"/>
  <c r="N56" i="150" s="1"/>
  <c r="P54" i="93"/>
  <c r="G54" i="39" s="1"/>
  <c r="E24" i="150" s="1"/>
  <c r="P165" i="93"/>
  <c r="P19" i="152"/>
  <c r="P19" i="39" s="1"/>
  <c r="P176" i="93"/>
  <c r="P84" i="152"/>
  <c r="P84" i="39" s="1"/>
  <c r="N54" i="150" s="1"/>
  <c r="P62" i="152"/>
  <c r="P62" i="39" s="1"/>
  <c r="N32" i="150" s="1"/>
  <c r="P102" i="152"/>
  <c r="P102" i="39" s="1"/>
  <c r="N72" i="150" s="1"/>
  <c r="P51" i="152"/>
  <c r="P51" i="39" s="1"/>
  <c r="N21" i="150" s="1"/>
  <c r="P88" i="152"/>
  <c r="P88" i="39" s="1"/>
  <c r="N58" i="150" s="1"/>
  <c r="P124" i="152"/>
  <c r="P124" i="39" s="1"/>
  <c r="N94" i="150" s="1"/>
  <c r="P66" i="152"/>
  <c r="P66" i="39" s="1"/>
  <c r="N36" i="150" s="1"/>
  <c r="P95" i="152"/>
  <c r="P95" i="39" s="1"/>
  <c r="N65" i="150" s="1"/>
  <c r="P29" i="96"/>
  <c r="L29" i="39" s="1"/>
  <c r="P164" i="96"/>
  <c r="P175" i="96"/>
  <c r="P71" i="96"/>
  <c r="L71" i="39" s="1"/>
  <c r="J41" i="150" s="1"/>
  <c r="M36" i="94"/>
  <c r="M146" i="94"/>
  <c r="M16" i="94"/>
  <c r="M98" i="94"/>
  <c r="M76" i="94"/>
  <c r="M33" i="94"/>
  <c r="M37" i="94"/>
  <c r="M117" i="94"/>
  <c r="M82" i="94"/>
  <c r="M103" i="94"/>
  <c r="M43" i="94"/>
  <c r="M106" i="94"/>
  <c r="M104" i="94"/>
  <c r="M83" i="94"/>
  <c r="M90" i="94"/>
  <c r="M151" i="94"/>
  <c r="M44" i="94"/>
  <c r="M142" i="94"/>
  <c r="M27" i="94"/>
  <c r="M26" i="94"/>
  <c r="M20" i="94"/>
  <c r="M19" i="94"/>
  <c r="M64" i="94"/>
  <c r="M49" i="94"/>
  <c r="M124" i="94"/>
  <c r="M99" i="94"/>
  <c r="M55" i="94"/>
  <c r="M133" i="94"/>
  <c r="M9" i="94"/>
  <c r="M92" i="94"/>
  <c r="M68" i="94"/>
  <c r="M150" i="94"/>
  <c r="M54" i="94"/>
  <c r="M130" i="94"/>
  <c r="M107" i="94"/>
  <c r="M39" i="94"/>
  <c r="M147" i="94"/>
  <c r="M32" i="94"/>
  <c r="M23" i="94"/>
  <c r="M22" i="94"/>
  <c r="M143" i="94"/>
  <c r="M121" i="94"/>
  <c r="M89" i="94"/>
  <c r="M40" i="94"/>
  <c r="M81" i="94"/>
  <c r="M122" i="94"/>
  <c r="M114" i="94"/>
  <c r="M125" i="94"/>
  <c r="M65" i="94"/>
  <c r="M138" i="94"/>
  <c r="M129" i="94"/>
  <c r="M42" i="94"/>
  <c r="M111" i="94"/>
  <c r="M61" i="94"/>
  <c r="M135" i="94"/>
  <c r="M149" i="94"/>
  <c r="M29" i="94"/>
  <c r="M25" i="94"/>
  <c r="M100" i="94"/>
  <c r="M120" i="94"/>
  <c r="M62" i="94"/>
  <c r="M110" i="94"/>
  <c r="M63" i="94"/>
  <c r="M77" i="94"/>
  <c r="M96" i="94"/>
  <c r="M80" i="94"/>
  <c r="M24" i="94"/>
  <c r="M97" i="94"/>
  <c r="M93" i="94"/>
  <c r="M38" i="94"/>
  <c r="M75" i="94"/>
  <c r="M128" i="94"/>
  <c r="M140" i="94"/>
  <c r="M34" i="94"/>
  <c r="M35" i="94"/>
  <c r="M31" i="94"/>
  <c r="M86" i="94"/>
  <c r="M102" i="94"/>
  <c r="M134" i="94"/>
  <c r="M74" i="94"/>
  <c r="M139" i="94"/>
  <c r="M50" i="94"/>
  <c r="M78" i="94"/>
  <c r="M53" i="94"/>
  <c r="M116" i="94"/>
  <c r="M85" i="94"/>
  <c r="M57" i="94"/>
  <c r="M123" i="94"/>
  <c r="M95" i="94"/>
  <c r="M105" i="94"/>
  <c r="M41" i="94"/>
  <c r="M8" i="94"/>
  <c r="M7" i="94"/>
  <c r="M148" i="94"/>
  <c r="M59" i="94"/>
  <c r="M84" i="94"/>
  <c r="M91" i="94"/>
  <c r="M47" i="94"/>
  <c r="M144" i="94"/>
  <c r="M115" i="94"/>
  <c r="M60" i="94"/>
  <c r="M127" i="94"/>
  <c r="M73" i="94"/>
  <c r="M58" i="94"/>
  <c r="M88" i="94"/>
  <c r="M87" i="94"/>
  <c r="M94" i="94"/>
  <c r="M69" i="94"/>
  <c r="M45" i="94"/>
  <c r="M11" i="94"/>
  <c r="M10" i="94"/>
  <c r="M6" i="94"/>
  <c r="M132" i="94"/>
  <c r="M66" i="94"/>
  <c r="M79" i="94"/>
  <c r="M112" i="94"/>
  <c r="M30" i="94"/>
  <c r="M101" i="94"/>
  <c r="M136" i="94"/>
  <c r="M113" i="94"/>
  <c r="M46" i="94"/>
  <c r="M21" i="94"/>
  <c r="M56" i="94"/>
  <c r="M51" i="94"/>
  <c r="M108" i="94"/>
  <c r="M145" i="94"/>
  <c r="M141" i="94"/>
  <c r="M14" i="94"/>
  <c r="M18" i="94"/>
  <c r="M119" i="94"/>
  <c r="M48" i="94"/>
  <c r="M52" i="94"/>
  <c r="M137" i="94"/>
  <c r="M12" i="94"/>
  <c r="M67" i="94"/>
  <c r="M131" i="94"/>
  <c r="M70" i="94"/>
  <c r="M118" i="94"/>
  <c r="M71" i="94"/>
  <c r="M126" i="94"/>
  <c r="M109" i="94"/>
  <c r="M72" i="94"/>
  <c r="M28" i="94"/>
  <c r="P15" i="96"/>
  <c r="L15" i="39" s="1"/>
  <c r="P138" i="154"/>
  <c r="R138" i="39" s="1"/>
  <c r="P108" i="150" s="1"/>
  <c r="P27" i="93"/>
  <c r="G27" i="39" s="1"/>
  <c r="O2" i="154"/>
  <c r="P132" i="154" s="1"/>
  <c r="R132" i="39" s="1"/>
  <c r="P102" i="150" s="1"/>
  <c r="P39" i="154"/>
  <c r="R39" i="39" s="1"/>
  <c r="P9" i="150" s="1"/>
  <c r="V64" i="153"/>
  <c r="V76" i="151"/>
  <c r="P106" i="154"/>
  <c r="R106" i="39" s="1"/>
  <c r="P76" i="150" s="1"/>
  <c r="P87" i="152"/>
  <c r="P87" i="39" s="1"/>
  <c r="N57" i="150" s="1"/>
  <c r="V74" i="105"/>
  <c r="V73" i="121"/>
  <c r="V81" i="153"/>
  <c r="P81" i="154"/>
  <c r="R81" i="39" s="1"/>
  <c r="P51" i="150" s="1"/>
  <c r="P105" i="154"/>
  <c r="R105" i="39" s="1"/>
  <c r="P75" i="150" s="1"/>
  <c r="V85" i="105"/>
  <c r="P155" i="93"/>
  <c r="P52" i="93"/>
  <c r="G52" i="39" s="1"/>
  <c r="E22" i="150" s="1"/>
  <c r="N2" i="156"/>
  <c r="M78" i="156" s="1"/>
  <c r="N5" i="156"/>
  <c r="V71" i="153"/>
  <c r="P136" i="154"/>
  <c r="R136" i="39" s="1"/>
  <c r="P106" i="150" s="1"/>
  <c r="P19" i="154"/>
  <c r="R19" i="39" s="1"/>
  <c r="P117" i="93"/>
  <c r="G117" i="39" s="1"/>
  <c r="E87" i="150" s="1"/>
  <c r="V75" i="122"/>
  <c r="V87" i="156"/>
  <c r="P88" i="154"/>
  <c r="R88" i="39" s="1"/>
  <c r="P58" i="150" s="1"/>
  <c r="P130" i="154"/>
  <c r="R130" i="39" s="1"/>
  <c r="P100" i="150" s="1"/>
  <c r="P48" i="154"/>
  <c r="R48" i="39" s="1"/>
  <c r="P18" i="150" s="1"/>
  <c r="P81" i="93"/>
  <c r="G81" i="39" s="1"/>
  <c r="E51" i="150" s="1"/>
  <c r="V67" i="131"/>
  <c r="P185" i="93"/>
  <c r="P48" i="152"/>
  <c r="P48" i="39" s="1"/>
  <c r="N18" i="150" s="1"/>
  <c r="P147" i="93"/>
  <c r="G147" i="39" s="1"/>
  <c r="P20" i="93"/>
  <c r="G20" i="39" s="1"/>
  <c r="P34" i="93"/>
  <c r="G34" i="39" s="1"/>
  <c r="P104" i="93"/>
  <c r="G104" i="39" s="1"/>
  <c r="E74" i="150" s="1"/>
  <c r="P85" i="93"/>
  <c r="G85" i="39" s="1"/>
  <c r="E55" i="150" s="1"/>
  <c r="P30" i="152"/>
  <c r="P30" i="39" s="1"/>
  <c r="P189" i="93"/>
  <c r="P107" i="93"/>
  <c r="G107" i="39" s="1"/>
  <c r="E77" i="150" s="1"/>
  <c r="P136" i="93"/>
  <c r="G136" i="39" s="1"/>
  <c r="E106" i="150" s="1"/>
  <c r="P49" i="152"/>
  <c r="P49" i="39" s="1"/>
  <c r="N19" i="150" s="1"/>
  <c r="P128" i="152"/>
  <c r="P128" i="39" s="1"/>
  <c r="N98" i="150" s="1"/>
  <c r="P60" i="152"/>
  <c r="P60" i="39" s="1"/>
  <c r="N30" i="150" s="1"/>
  <c r="P123" i="152"/>
  <c r="P123" i="39" s="1"/>
  <c r="N93" i="150" s="1"/>
  <c r="P99" i="152"/>
  <c r="P99" i="39" s="1"/>
  <c r="N69" i="150" s="1"/>
  <c r="P120" i="152"/>
  <c r="P120" i="39" s="1"/>
  <c r="N90" i="150" s="1"/>
  <c r="P27" i="152"/>
  <c r="P27" i="39" s="1"/>
  <c r="P6" i="152"/>
  <c r="P6" i="39" s="1"/>
  <c r="P65" i="96"/>
  <c r="L65" i="39" s="1"/>
  <c r="J35" i="150" s="1"/>
  <c r="P87" i="96"/>
  <c r="L87" i="39" s="1"/>
  <c r="J57" i="150" s="1"/>
  <c r="P136" i="96"/>
  <c r="L136" i="39" s="1"/>
  <c r="J106" i="150" s="1"/>
  <c r="P74" i="96"/>
  <c r="L74" i="39" s="1"/>
  <c r="J44" i="150" s="1"/>
  <c r="O2" i="96"/>
  <c r="P70" i="96" s="1"/>
  <c r="L70" i="39" s="1"/>
  <c r="J40" i="150" s="1"/>
  <c r="P38" i="96"/>
  <c r="L38" i="39" s="1"/>
  <c r="J8" i="150" s="1"/>
  <c r="P111" i="96"/>
  <c r="L111" i="39" s="1"/>
  <c r="J81" i="150" s="1"/>
  <c r="P6" i="96"/>
  <c r="L6" i="39" s="1"/>
  <c r="P60" i="96"/>
  <c r="L60" i="39" s="1"/>
  <c r="J30" i="150" s="1"/>
  <c r="P77" i="94" l="1"/>
  <c r="I77" i="39" s="1"/>
  <c r="G47" i="150" s="1"/>
  <c r="P125" i="94"/>
  <c r="I125" i="39" s="1"/>
  <c r="G95" i="150" s="1"/>
  <c r="P22" i="94"/>
  <c r="I22" i="39" s="1"/>
  <c r="P150" i="94"/>
  <c r="I150" i="39" s="1"/>
  <c r="P49" i="94"/>
  <c r="I49" i="39" s="1"/>
  <c r="G19" i="150" s="1"/>
  <c r="P151" i="94"/>
  <c r="I151" i="39" s="1"/>
  <c r="N16" i="150"/>
  <c r="P41" i="152"/>
  <c r="P41" i="39" s="1"/>
  <c r="N11" i="150" s="1"/>
  <c r="P96" i="152"/>
  <c r="P96" i="39" s="1"/>
  <c r="N66" i="150" s="1"/>
  <c r="P75" i="152"/>
  <c r="P75" i="39" s="1"/>
  <c r="N45" i="150" s="1"/>
  <c r="P106" i="152"/>
  <c r="P106" i="39" s="1"/>
  <c r="N76" i="150" s="1"/>
  <c r="P58" i="152"/>
  <c r="P58" i="39" s="1"/>
  <c r="N28" i="150" s="1"/>
  <c r="P78" i="152"/>
  <c r="P78" i="39" s="1"/>
  <c r="N48" i="150" s="1"/>
  <c r="P118" i="152"/>
  <c r="P118" i="39" s="1"/>
  <c r="N88" i="150" s="1"/>
  <c r="P132" i="152"/>
  <c r="P132" i="39" s="1"/>
  <c r="N102" i="150" s="1"/>
  <c r="P119" i="152"/>
  <c r="P119" i="39" s="1"/>
  <c r="N89" i="150" s="1"/>
  <c r="P36" i="152"/>
  <c r="P36" i="39" s="1"/>
  <c r="N6" i="150" s="1"/>
  <c r="P13" i="96"/>
  <c r="L13" i="39" s="1"/>
  <c r="P155" i="96"/>
  <c r="P107" i="152"/>
  <c r="P107" i="39" s="1"/>
  <c r="N77" i="150" s="1"/>
  <c r="P14" i="152"/>
  <c r="P14" i="39" s="1"/>
  <c r="P168" i="96"/>
  <c r="P37" i="96"/>
  <c r="L37" i="39" s="1"/>
  <c r="J7" i="150" s="1"/>
  <c r="P43" i="152"/>
  <c r="P43" i="39" s="1"/>
  <c r="N13" i="150" s="1"/>
  <c r="P28" i="152"/>
  <c r="P28" i="39" s="1"/>
  <c r="P152" i="154"/>
  <c r="R152" i="39" s="1"/>
  <c r="P91" i="96"/>
  <c r="L91" i="39" s="1"/>
  <c r="J61" i="150" s="1"/>
  <c r="P165" i="96"/>
  <c r="P146" i="96"/>
  <c r="L146" i="39" s="1"/>
  <c r="J116" i="150" s="1"/>
  <c r="P148" i="152"/>
  <c r="P148" i="39" s="1"/>
  <c r="P109" i="152"/>
  <c r="P109" i="39" s="1"/>
  <c r="N79" i="150" s="1"/>
  <c r="P110" i="93"/>
  <c r="G110" i="39" s="1"/>
  <c r="E80" i="150" s="1"/>
  <c r="P131" i="94"/>
  <c r="I131" i="39" s="1"/>
  <c r="G101" i="150" s="1"/>
  <c r="P123" i="94"/>
  <c r="I123" i="39" s="1"/>
  <c r="G93" i="150" s="1"/>
  <c r="P90" i="94"/>
  <c r="I90" i="39" s="1"/>
  <c r="G60" i="150" s="1"/>
  <c r="P22" i="152"/>
  <c r="P22" i="39" s="1"/>
  <c r="P104" i="152"/>
  <c r="P104" i="39" s="1"/>
  <c r="N74" i="150" s="1"/>
  <c r="P42" i="152"/>
  <c r="P42" i="39" s="1"/>
  <c r="N12" i="150" s="1"/>
  <c r="P82" i="96"/>
  <c r="L82" i="39" s="1"/>
  <c r="J52" i="150" s="1"/>
  <c r="P103" i="152"/>
  <c r="P103" i="39" s="1"/>
  <c r="N73" i="150" s="1"/>
  <c r="P13" i="152"/>
  <c r="P13" i="39" s="1"/>
  <c r="P63" i="152"/>
  <c r="P63" i="39" s="1"/>
  <c r="N33" i="150" s="1"/>
  <c r="P187" i="96"/>
  <c r="P20" i="96"/>
  <c r="L20" i="39" s="1"/>
  <c r="P18" i="152"/>
  <c r="P18" i="39" s="1"/>
  <c r="P72" i="152"/>
  <c r="P72" i="39" s="1"/>
  <c r="N42" i="150" s="1"/>
  <c r="P123" i="154"/>
  <c r="R123" i="39" s="1"/>
  <c r="P93" i="150" s="1"/>
  <c r="P156" i="96"/>
  <c r="P114" i="152"/>
  <c r="P114" i="39" s="1"/>
  <c r="N84" i="150" s="1"/>
  <c r="P68" i="152"/>
  <c r="P68" i="39" s="1"/>
  <c r="N38" i="150" s="1"/>
  <c r="P35" i="152"/>
  <c r="P35" i="39" s="1"/>
  <c r="P149" i="94"/>
  <c r="I149" i="39" s="1"/>
  <c r="P28" i="94"/>
  <c r="I28" i="39" s="1"/>
  <c r="P63" i="94"/>
  <c r="I63" i="39" s="1"/>
  <c r="G33" i="150" s="1"/>
  <c r="P127" i="94"/>
  <c r="I127" i="39" s="1"/>
  <c r="G97" i="150" s="1"/>
  <c r="P19" i="94"/>
  <c r="I19" i="39" s="1"/>
  <c r="J16" i="150"/>
  <c r="P32" i="152"/>
  <c r="P32" i="39" s="1"/>
  <c r="P17" i="152"/>
  <c r="P17" i="39" s="1"/>
  <c r="P150" i="96"/>
  <c r="L150" i="39" s="1"/>
  <c r="P90" i="152"/>
  <c r="P90" i="39" s="1"/>
  <c r="N60" i="150" s="1"/>
  <c r="P37" i="152"/>
  <c r="P37" i="39" s="1"/>
  <c r="N7" i="150" s="1"/>
  <c r="P7" i="152"/>
  <c r="P7" i="39" s="1"/>
  <c r="P181" i="96"/>
  <c r="P39" i="96"/>
  <c r="L39" i="39" s="1"/>
  <c r="J9" i="150" s="1"/>
  <c r="P131" i="152"/>
  <c r="P131" i="39" s="1"/>
  <c r="N101" i="150" s="1"/>
  <c r="P54" i="152"/>
  <c r="P54" i="39" s="1"/>
  <c r="N24" i="150" s="1"/>
  <c r="P142" i="152"/>
  <c r="P142" i="39" s="1"/>
  <c r="N112" i="150" s="1"/>
  <c r="P20" i="154"/>
  <c r="R20" i="39" s="1"/>
  <c r="P117" i="96"/>
  <c r="L117" i="39" s="1"/>
  <c r="J87" i="150" s="1"/>
  <c r="P21" i="152"/>
  <c r="P21" i="39" s="1"/>
  <c r="P116" i="152"/>
  <c r="P116" i="39" s="1"/>
  <c r="N86" i="150" s="1"/>
  <c r="P76" i="93"/>
  <c r="G76" i="39" s="1"/>
  <c r="E46" i="150" s="1"/>
  <c r="P74" i="94"/>
  <c r="I74" i="39" s="1"/>
  <c r="G44" i="150" s="1"/>
  <c r="P67" i="94"/>
  <c r="I67" i="39" s="1"/>
  <c r="G37" i="150" s="1"/>
  <c r="P57" i="94"/>
  <c r="I57" i="39" s="1"/>
  <c r="G27" i="150" s="1"/>
  <c r="P64" i="94"/>
  <c r="I64" i="39" s="1"/>
  <c r="G34" i="150" s="1"/>
  <c r="N2" i="153"/>
  <c r="N5" i="153"/>
  <c r="P61" i="94"/>
  <c r="I61" i="39" s="1"/>
  <c r="G31" i="150" s="1"/>
  <c r="P86" i="94"/>
  <c r="I86" i="39" s="1"/>
  <c r="G56" i="150" s="1"/>
  <c r="P143" i="96"/>
  <c r="L143" i="39" s="1"/>
  <c r="J113" i="150" s="1"/>
  <c r="P163" i="96"/>
  <c r="P135" i="152"/>
  <c r="P135" i="39" s="1"/>
  <c r="N105" i="150" s="1"/>
  <c r="P149" i="152"/>
  <c r="P149" i="39" s="1"/>
  <c r="P99" i="96"/>
  <c r="L99" i="39" s="1"/>
  <c r="J69" i="150" s="1"/>
  <c r="P172" i="96"/>
  <c r="P85" i="152"/>
  <c r="P85" i="39" s="1"/>
  <c r="N55" i="150" s="1"/>
  <c r="P40" i="154"/>
  <c r="R40" i="39" s="1"/>
  <c r="P10" i="150" s="1"/>
  <c r="P78" i="154"/>
  <c r="R78" i="39" s="1"/>
  <c r="P48" i="150" s="1"/>
  <c r="P135" i="96"/>
  <c r="L135" i="39" s="1"/>
  <c r="J105" i="150" s="1"/>
  <c r="P146" i="152"/>
  <c r="P146" i="39" s="1"/>
  <c r="N116" i="150" s="1"/>
  <c r="P141" i="152"/>
  <c r="P141" i="39" s="1"/>
  <c r="N111" i="150" s="1"/>
  <c r="P139" i="93"/>
  <c r="G139" i="39" s="1"/>
  <c r="E109" i="150" s="1"/>
  <c r="P128" i="94"/>
  <c r="I128" i="39" s="1"/>
  <c r="G98" i="150" s="1"/>
  <c r="P141" i="94"/>
  <c r="I141" i="39" s="1"/>
  <c r="G111" i="150" s="1"/>
  <c r="P75" i="94"/>
  <c r="I75" i="39" s="1"/>
  <c r="G45" i="150" s="1"/>
  <c r="P101" i="94"/>
  <c r="I101" i="39" s="1"/>
  <c r="G71" i="150" s="1"/>
  <c r="O2" i="94"/>
  <c r="P113" i="94" s="1"/>
  <c r="I113" i="39" s="1"/>
  <c r="G83" i="150" s="1"/>
  <c r="P92" i="94"/>
  <c r="I92" i="39" s="1"/>
  <c r="G62" i="150" s="1"/>
  <c r="P108" i="94"/>
  <c r="I108" i="39" s="1"/>
  <c r="G78" i="150" s="1"/>
  <c r="P7" i="94"/>
  <c r="I7" i="39" s="1"/>
  <c r="P111" i="94"/>
  <c r="I111" i="39" s="1"/>
  <c r="G81" i="150" s="1"/>
  <c r="P20" i="94"/>
  <c r="I20" i="39" s="1"/>
  <c r="P99" i="155"/>
  <c r="S99" i="39" s="1"/>
  <c r="Q69" i="150" s="1"/>
  <c r="P65" i="152"/>
  <c r="P65" i="39" s="1"/>
  <c r="N35" i="150" s="1"/>
  <c r="P33" i="96"/>
  <c r="L33" i="39" s="1"/>
  <c r="P126" i="94"/>
  <c r="I126" i="39" s="1"/>
  <c r="G96" i="150" s="1"/>
  <c r="P52" i="94"/>
  <c r="I52" i="39" s="1"/>
  <c r="G22" i="150" s="1"/>
  <c r="P69" i="94"/>
  <c r="I69" i="39" s="1"/>
  <c r="G39" i="150" s="1"/>
  <c r="P8" i="94"/>
  <c r="I8" i="39" s="1"/>
  <c r="P53" i="94"/>
  <c r="I53" i="39" s="1"/>
  <c r="G23" i="150" s="1"/>
  <c r="P31" i="94"/>
  <c r="I31" i="39" s="1"/>
  <c r="P97" i="94"/>
  <c r="I97" i="39" s="1"/>
  <c r="G67" i="150" s="1"/>
  <c r="P120" i="94"/>
  <c r="I120" i="39" s="1"/>
  <c r="G90" i="150" s="1"/>
  <c r="P42" i="94"/>
  <c r="I42" i="39" s="1"/>
  <c r="G12" i="150" s="1"/>
  <c r="P40" i="94"/>
  <c r="I40" i="39" s="1"/>
  <c r="G10" i="150" s="1"/>
  <c r="P133" i="94"/>
  <c r="I133" i="39" s="1"/>
  <c r="G103" i="150" s="1"/>
  <c r="P26" i="94"/>
  <c r="I26" i="39" s="1"/>
  <c r="P106" i="94"/>
  <c r="I106" i="39" s="1"/>
  <c r="G76" i="150" s="1"/>
  <c r="P98" i="94"/>
  <c r="I98" i="39" s="1"/>
  <c r="G68" i="150" s="1"/>
  <c r="P40" i="96"/>
  <c r="L40" i="39" s="1"/>
  <c r="J10" i="150" s="1"/>
  <c r="P105" i="152"/>
  <c r="P105" i="39" s="1"/>
  <c r="N75" i="150" s="1"/>
  <c r="P147" i="152"/>
  <c r="P147" i="39" s="1"/>
  <c r="P97" i="152"/>
  <c r="P97" i="39" s="1"/>
  <c r="N67" i="150" s="1"/>
  <c r="M144" i="156"/>
  <c r="P129" i="155"/>
  <c r="S129" i="39" s="1"/>
  <c r="Q99" i="150" s="1"/>
  <c r="P77" i="155"/>
  <c r="S77" i="39" s="1"/>
  <c r="Q47" i="150" s="1"/>
  <c r="P129" i="96"/>
  <c r="L129" i="39" s="1"/>
  <c r="J99" i="150" s="1"/>
  <c r="P59" i="96"/>
  <c r="L59" i="39" s="1"/>
  <c r="J29" i="150" s="1"/>
  <c r="P29" i="152"/>
  <c r="P29" i="39" s="1"/>
  <c r="P38" i="93"/>
  <c r="G38" i="39" s="1"/>
  <c r="E8" i="150" s="1"/>
  <c r="P24" i="154"/>
  <c r="R24" i="39" s="1"/>
  <c r="P113" i="154"/>
  <c r="R113" i="39" s="1"/>
  <c r="P83" i="150" s="1"/>
  <c r="P110" i="96"/>
  <c r="L110" i="39" s="1"/>
  <c r="J80" i="150" s="1"/>
  <c r="P127" i="152"/>
  <c r="P127" i="39" s="1"/>
  <c r="N97" i="150" s="1"/>
  <c r="P113" i="152"/>
  <c r="P113" i="39" s="1"/>
  <c r="N83" i="150" s="1"/>
  <c r="P77" i="93"/>
  <c r="G77" i="39" s="1"/>
  <c r="E47" i="150" s="1"/>
  <c r="P97" i="96"/>
  <c r="L97" i="39" s="1"/>
  <c r="J67" i="150" s="1"/>
  <c r="M108" i="156"/>
  <c r="P179" i="96"/>
  <c r="P144" i="152"/>
  <c r="P144" i="39" s="1"/>
  <c r="N114" i="150" s="1"/>
  <c r="P15" i="152"/>
  <c r="P15" i="39" s="1"/>
  <c r="P126" i="93"/>
  <c r="G126" i="39" s="1"/>
  <c r="E96" i="150" s="1"/>
  <c r="P10" i="93"/>
  <c r="G10" i="39" s="1"/>
  <c r="P105" i="93"/>
  <c r="G105" i="39" s="1"/>
  <c r="E75" i="150" s="1"/>
  <c r="P44" i="154"/>
  <c r="R44" i="39" s="1"/>
  <c r="P14" i="150" s="1"/>
  <c r="M132" i="156"/>
  <c r="P76" i="96"/>
  <c r="L76" i="39" s="1"/>
  <c r="J46" i="150" s="1"/>
  <c r="P48" i="96"/>
  <c r="L48" i="39" s="1"/>
  <c r="J18" i="150" s="1"/>
  <c r="P126" i="152"/>
  <c r="P126" i="39" s="1"/>
  <c r="N96" i="150" s="1"/>
  <c r="P79" i="152"/>
  <c r="P79" i="39" s="1"/>
  <c r="N49" i="150" s="1"/>
  <c r="P128" i="93"/>
  <c r="G128" i="39" s="1"/>
  <c r="E98" i="150" s="1"/>
  <c r="P55" i="96"/>
  <c r="L55" i="39" s="1"/>
  <c r="J25" i="150" s="1"/>
  <c r="P26" i="96"/>
  <c r="L26" i="39" s="1"/>
  <c r="P71" i="152"/>
  <c r="P71" i="39" s="1"/>
  <c r="N41" i="150" s="1"/>
  <c r="P102" i="93"/>
  <c r="G102" i="39" s="1"/>
  <c r="E72" i="150" s="1"/>
  <c r="P121" i="96"/>
  <c r="L121" i="39" s="1"/>
  <c r="J91" i="150" s="1"/>
  <c r="P145" i="152"/>
  <c r="P145" i="39" s="1"/>
  <c r="N115" i="150" s="1"/>
  <c r="P136" i="152"/>
  <c r="P136" i="39" s="1"/>
  <c r="N106" i="150" s="1"/>
  <c r="P47" i="152"/>
  <c r="P47" i="39" s="1"/>
  <c r="N17" i="150" s="1"/>
  <c r="P6" i="94"/>
  <c r="I6" i="39" s="1"/>
  <c r="P136" i="94"/>
  <c r="I136" i="39" s="1"/>
  <c r="G106" i="150" s="1"/>
  <c r="P134" i="94"/>
  <c r="I134" i="39" s="1"/>
  <c r="G104" i="150" s="1"/>
  <c r="P68" i="94"/>
  <c r="I68" i="39" s="1"/>
  <c r="G38" i="150" s="1"/>
  <c r="P72" i="94"/>
  <c r="I72" i="39" s="1"/>
  <c r="G42" i="150" s="1"/>
  <c r="P85" i="94"/>
  <c r="I85" i="39" s="1"/>
  <c r="G55" i="150" s="1"/>
  <c r="P32" i="94"/>
  <c r="I32" i="39" s="1"/>
  <c r="P63" i="155"/>
  <c r="S63" i="39" s="1"/>
  <c r="Q33" i="150" s="1"/>
  <c r="P105" i="155"/>
  <c r="S105" i="39" s="1"/>
  <c r="Q75" i="150" s="1"/>
  <c r="P30" i="94"/>
  <c r="I30" i="39" s="1"/>
  <c r="P116" i="94"/>
  <c r="I116" i="39" s="1"/>
  <c r="G86" i="150" s="1"/>
  <c r="P81" i="94"/>
  <c r="I81" i="39" s="1"/>
  <c r="G51" i="150" s="1"/>
  <c r="P104" i="94"/>
  <c r="I104" i="39" s="1"/>
  <c r="G74" i="150" s="1"/>
  <c r="P150" i="155"/>
  <c r="S150" i="39" s="1"/>
  <c r="P28" i="155"/>
  <c r="S28" i="39" s="1"/>
  <c r="P67" i="152"/>
  <c r="P67" i="39" s="1"/>
  <c r="N37" i="150" s="1"/>
  <c r="M110" i="156"/>
  <c r="M116" i="156"/>
  <c r="M95" i="156"/>
  <c r="M47" i="156"/>
  <c r="M124" i="156"/>
  <c r="M152" i="156"/>
  <c r="M12" i="156"/>
  <c r="M97" i="156"/>
  <c r="M61" i="156"/>
  <c r="M101" i="156"/>
  <c r="M148" i="156"/>
  <c r="M121" i="156"/>
  <c r="M69" i="156"/>
  <c r="M100" i="156"/>
  <c r="M150" i="156"/>
  <c r="M112" i="156"/>
  <c r="M83" i="156"/>
  <c r="M130" i="156"/>
  <c r="M80" i="156"/>
  <c r="M114" i="156"/>
  <c r="M27" i="156"/>
  <c r="M142" i="156"/>
  <c r="M115" i="156"/>
  <c r="M43" i="156"/>
  <c r="M99" i="156"/>
  <c r="M105" i="156"/>
  <c r="M42" i="156"/>
  <c r="M90" i="156"/>
  <c r="M28" i="156"/>
  <c r="M82" i="156"/>
  <c r="M117" i="156"/>
  <c r="M41" i="156"/>
  <c r="M84" i="156"/>
  <c r="M126" i="156"/>
  <c r="M74" i="156"/>
  <c r="M135" i="156"/>
  <c r="M107" i="156"/>
  <c r="M133" i="156"/>
  <c r="M32" i="156"/>
  <c r="M85" i="156"/>
  <c r="M119" i="156"/>
  <c r="M50" i="156"/>
  <c r="M103" i="156"/>
  <c r="M92" i="156"/>
  <c r="M127" i="156"/>
  <c r="M75" i="156"/>
  <c r="M66" i="156"/>
  <c r="M29" i="156"/>
  <c r="M87" i="156"/>
  <c r="M53" i="156"/>
  <c r="M106" i="156"/>
  <c r="M145" i="156"/>
  <c r="M140" i="156"/>
  <c r="M94" i="156"/>
  <c r="M137" i="156"/>
  <c r="M33" i="156"/>
  <c r="M77" i="156"/>
  <c r="M38" i="156"/>
  <c r="M89" i="156"/>
  <c r="M56" i="156"/>
  <c r="M109" i="156"/>
  <c r="M96" i="156"/>
  <c r="M79" i="156"/>
  <c r="M30" i="156"/>
  <c r="M91" i="156"/>
  <c r="M139" i="156"/>
  <c r="M59" i="156"/>
  <c r="M120" i="156"/>
  <c r="M98" i="156"/>
  <c r="M104" i="156"/>
  <c r="M62" i="156"/>
  <c r="M141" i="156"/>
  <c r="M113" i="156"/>
  <c r="M149" i="156"/>
  <c r="M35" i="156"/>
  <c r="M17" i="156"/>
  <c r="M147" i="156"/>
  <c r="M14" i="156"/>
  <c r="M88" i="156"/>
  <c r="M19" i="156"/>
  <c r="M26" i="156"/>
  <c r="M111" i="156"/>
  <c r="M131" i="156"/>
  <c r="M31" i="156"/>
  <c r="M24" i="156"/>
  <c r="M18" i="156"/>
  <c r="M151" i="156"/>
  <c r="M123" i="156"/>
  <c r="M23" i="156"/>
  <c r="M21" i="156"/>
  <c r="M7" i="156"/>
  <c r="M40" i="156"/>
  <c r="M37" i="156"/>
  <c r="M44" i="156"/>
  <c r="M55" i="156"/>
  <c r="M70" i="156"/>
  <c r="M16" i="156"/>
  <c r="M65" i="156"/>
  <c r="M46" i="156"/>
  <c r="M9" i="156"/>
  <c r="M72" i="156"/>
  <c r="M39" i="156"/>
  <c r="M25" i="156"/>
  <c r="M52" i="156"/>
  <c r="M60" i="156"/>
  <c r="M22" i="156"/>
  <c r="M34" i="156"/>
  <c r="M63" i="156"/>
  <c r="M51" i="156"/>
  <c r="M13" i="156"/>
  <c r="M49" i="156"/>
  <c r="M15" i="156"/>
  <c r="M20" i="156"/>
  <c r="M48" i="156"/>
  <c r="M118" i="156"/>
  <c r="M36" i="156"/>
  <c r="M8" i="156"/>
  <c r="M81" i="156"/>
  <c r="M64" i="156"/>
  <c r="M102" i="156"/>
  <c r="M73" i="156"/>
  <c r="M67" i="156"/>
  <c r="M54" i="156"/>
  <c r="M143" i="156"/>
  <c r="M129" i="156"/>
  <c r="M6" i="156"/>
  <c r="M125" i="156"/>
  <c r="M10" i="156"/>
  <c r="M58" i="156"/>
  <c r="M68" i="156"/>
  <c r="M11" i="156"/>
  <c r="M136" i="156"/>
  <c r="M86" i="156"/>
  <c r="P79" i="94"/>
  <c r="I79" i="39" s="1"/>
  <c r="G49" i="150" s="1"/>
  <c r="P100" i="94"/>
  <c r="I100" i="39" s="1"/>
  <c r="G70" i="150" s="1"/>
  <c r="P43" i="94"/>
  <c r="I43" i="39" s="1"/>
  <c r="G13" i="150" s="1"/>
  <c r="P102" i="155"/>
  <c r="S102" i="39" s="1"/>
  <c r="Q72" i="150" s="1"/>
  <c r="P118" i="155"/>
  <c r="S118" i="39" s="1"/>
  <c r="Q88" i="150" s="1"/>
  <c r="P50" i="155"/>
  <c r="S50" i="39" s="1"/>
  <c r="Q20" i="150" s="1"/>
  <c r="P111" i="155"/>
  <c r="S111" i="39" s="1"/>
  <c r="Q81" i="150" s="1"/>
  <c r="P9" i="155"/>
  <c r="S9" i="39" s="1"/>
  <c r="P147" i="155"/>
  <c r="S147" i="39" s="1"/>
  <c r="O2" i="155"/>
  <c r="P95" i="155" s="1"/>
  <c r="S95" i="39" s="1"/>
  <c r="Q65" i="150" s="1"/>
  <c r="P38" i="155"/>
  <c r="S38" i="39" s="1"/>
  <c r="Q8" i="150" s="1"/>
  <c r="P126" i="155"/>
  <c r="S126" i="39" s="1"/>
  <c r="Q96" i="150" s="1"/>
  <c r="P78" i="155"/>
  <c r="S78" i="39" s="1"/>
  <c r="Q48" i="150" s="1"/>
  <c r="P152" i="155"/>
  <c r="S152" i="39" s="1"/>
  <c r="P71" i="155"/>
  <c r="S71" i="39" s="1"/>
  <c r="Q41" i="150" s="1"/>
  <c r="P171" i="96"/>
  <c r="P88" i="96"/>
  <c r="L88" i="39" s="1"/>
  <c r="J58" i="150" s="1"/>
  <c r="P82" i="152"/>
  <c r="P82" i="39" s="1"/>
  <c r="N52" i="150" s="1"/>
  <c r="P108" i="93"/>
  <c r="G108" i="39" s="1"/>
  <c r="E78" i="150" s="1"/>
  <c r="P17" i="93"/>
  <c r="G17" i="39" s="1"/>
  <c r="P103" i="93"/>
  <c r="G103" i="39" s="1"/>
  <c r="E73" i="150" s="1"/>
  <c r="P66" i="93"/>
  <c r="G66" i="39" s="1"/>
  <c r="E36" i="150" s="1"/>
  <c r="P70" i="93"/>
  <c r="G70" i="39" s="1"/>
  <c r="E40" i="150" s="1"/>
  <c r="P138" i="93"/>
  <c r="G138" i="39" s="1"/>
  <c r="E108" i="150" s="1"/>
  <c r="P45" i="93"/>
  <c r="G45" i="39" s="1"/>
  <c r="E15" i="150" s="1"/>
  <c r="P79" i="93"/>
  <c r="G79" i="39" s="1"/>
  <c r="E49" i="150" s="1"/>
  <c r="P67" i="93"/>
  <c r="G67" i="39" s="1"/>
  <c r="E37" i="150" s="1"/>
  <c r="P43" i="93"/>
  <c r="G43" i="39" s="1"/>
  <c r="E13" i="150" s="1"/>
  <c r="P46" i="93"/>
  <c r="G46" i="39" s="1"/>
  <c r="P73" i="93"/>
  <c r="G73" i="39" s="1"/>
  <c r="E43" i="150" s="1"/>
  <c r="P97" i="93"/>
  <c r="G97" i="39" s="1"/>
  <c r="E67" i="150" s="1"/>
  <c r="P22" i="93"/>
  <c r="G22" i="39" s="1"/>
  <c r="P140" i="93"/>
  <c r="G140" i="39" s="1"/>
  <c r="E110" i="150" s="1"/>
  <c r="P51" i="93"/>
  <c r="G51" i="39" s="1"/>
  <c r="E21" i="150" s="1"/>
  <c r="P130" i="93"/>
  <c r="G130" i="39" s="1"/>
  <c r="E100" i="150" s="1"/>
  <c r="P187" i="93"/>
  <c r="P116" i="93"/>
  <c r="G116" i="39" s="1"/>
  <c r="E86" i="150" s="1"/>
  <c r="P58" i="93"/>
  <c r="G58" i="39" s="1"/>
  <c r="E28" i="150" s="1"/>
  <c r="P33" i="93"/>
  <c r="G33" i="39" s="1"/>
  <c r="P178" i="93"/>
  <c r="P94" i="93"/>
  <c r="G94" i="39" s="1"/>
  <c r="E64" i="150" s="1"/>
  <c r="P95" i="93"/>
  <c r="G95" i="39" s="1"/>
  <c r="E65" i="150" s="1"/>
  <c r="P19" i="93"/>
  <c r="G19" i="39" s="1"/>
  <c r="P101" i="93"/>
  <c r="G101" i="39" s="1"/>
  <c r="E71" i="150" s="1"/>
  <c r="P18" i="93"/>
  <c r="G18" i="39" s="1"/>
  <c r="P37" i="93"/>
  <c r="G37" i="39" s="1"/>
  <c r="E7" i="150" s="1"/>
  <c r="P179" i="93"/>
  <c r="P61" i="93"/>
  <c r="G61" i="39" s="1"/>
  <c r="E31" i="150" s="1"/>
  <c r="P145" i="93"/>
  <c r="G145" i="39" s="1"/>
  <c r="E115" i="150" s="1"/>
  <c r="P53" i="93"/>
  <c r="G53" i="39" s="1"/>
  <c r="E23" i="150" s="1"/>
  <c r="P15" i="93"/>
  <c r="G15" i="39" s="1"/>
  <c r="P90" i="93"/>
  <c r="G90" i="39" s="1"/>
  <c r="E60" i="150" s="1"/>
  <c r="P60" i="93"/>
  <c r="G60" i="39" s="1"/>
  <c r="E30" i="150" s="1"/>
  <c r="P151" i="93"/>
  <c r="G151" i="39" s="1"/>
  <c r="P135" i="93"/>
  <c r="G135" i="39" s="1"/>
  <c r="E105" i="150" s="1"/>
  <c r="P65" i="93"/>
  <c r="G65" i="39" s="1"/>
  <c r="E35" i="150" s="1"/>
  <c r="P80" i="93"/>
  <c r="G80" i="39" s="1"/>
  <c r="E50" i="150" s="1"/>
  <c r="P71" i="93"/>
  <c r="G71" i="39" s="1"/>
  <c r="E41" i="150" s="1"/>
  <c r="P57" i="93"/>
  <c r="G57" i="39" s="1"/>
  <c r="E27" i="150" s="1"/>
  <c r="P31" i="93"/>
  <c r="G31" i="39" s="1"/>
  <c r="P68" i="93"/>
  <c r="G68" i="39" s="1"/>
  <c r="E38" i="150" s="1"/>
  <c r="P39" i="93"/>
  <c r="G39" i="39" s="1"/>
  <c r="E9" i="150" s="1"/>
  <c r="P148" i="93"/>
  <c r="G148" i="39" s="1"/>
  <c r="P30" i="93"/>
  <c r="G30" i="39" s="1"/>
  <c r="P74" i="93"/>
  <c r="G74" i="39" s="1"/>
  <c r="E44" i="150" s="1"/>
  <c r="P55" i="93"/>
  <c r="G55" i="39" s="1"/>
  <c r="E25" i="150" s="1"/>
  <c r="P186" i="93"/>
  <c r="P96" i="93"/>
  <c r="G96" i="39" s="1"/>
  <c r="E66" i="150" s="1"/>
  <c r="P72" i="93"/>
  <c r="G72" i="39" s="1"/>
  <c r="E42" i="150" s="1"/>
  <c r="P89" i="93"/>
  <c r="G89" i="39" s="1"/>
  <c r="E59" i="150" s="1"/>
  <c r="P153" i="93"/>
  <c r="P177" i="93"/>
  <c r="P167" i="93"/>
  <c r="P137" i="93"/>
  <c r="G137" i="39" s="1"/>
  <c r="E107" i="150" s="1"/>
  <c r="P154" i="93"/>
  <c r="P100" i="93"/>
  <c r="G100" i="39" s="1"/>
  <c r="E70" i="150" s="1"/>
  <c r="P118" i="93"/>
  <c r="G118" i="39" s="1"/>
  <c r="E88" i="150" s="1"/>
  <c r="P121" i="93"/>
  <c r="G121" i="39" s="1"/>
  <c r="E91" i="150" s="1"/>
  <c r="P180" i="93"/>
  <c r="P83" i="93"/>
  <c r="G83" i="39" s="1"/>
  <c r="E53" i="150" s="1"/>
  <c r="P157" i="93"/>
  <c r="P156" i="93"/>
  <c r="P82" i="93"/>
  <c r="G82" i="39" s="1"/>
  <c r="E52" i="150" s="1"/>
  <c r="P111" i="93"/>
  <c r="G111" i="39" s="1"/>
  <c r="E81" i="150" s="1"/>
  <c r="P42" i="93"/>
  <c r="G42" i="39" s="1"/>
  <c r="E12" i="150" s="1"/>
  <c r="P21" i="93"/>
  <c r="G21" i="39" s="1"/>
  <c r="P14" i="93"/>
  <c r="G14" i="39" s="1"/>
  <c r="P88" i="93"/>
  <c r="G88" i="39" s="1"/>
  <c r="E58" i="150" s="1"/>
  <c r="P35" i="93"/>
  <c r="G35" i="39" s="1"/>
  <c r="P106" i="93"/>
  <c r="G106" i="39" s="1"/>
  <c r="E76" i="150" s="1"/>
  <c r="P91" i="93"/>
  <c r="G91" i="39" s="1"/>
  <c r="E61" i="150" s="1"/>
  <c r="P141" i="93"/>
  <c r="G141" i="39" s="1"/>
  <c r="E111" i="150" s="1"/>
  <c r="P172" i="93"/>
  <c r="P144" i="93"/>
  <c r="G144" i="39" s="1"/>
  <c r="E114" i="150" s="1"/>
  <c r="P69" i="93"/>
  <c r="G69" i="39" s="1"/>
  <c r="E39" i="150" s="1"/>
  <c r="P28" i="93"/>
  <c r="G28" i="39" s="1"/>
  <c r="P36" i="93"/>
  <c r="G36" i="39" s="1"/>
  <c r="E6" i="150" s="1"/>
  <c r="P26" i="93"/>
  <c r="G26" i="39" s="1"/>
  <c r="P124" i="93"/>
  <c r="G124" i="39" s="1"/>
  <c r="E94" i="150" s="1"/>
  <c r="P162" i="93"/>
  <c r="P134" i="93"/>
  <c r="G134" i="39" s="1"/>
  <c r="E104" i="150" s="1"/>
  <c r="P150" i="93"/>
  <c r="G150" i="39" s="1"/>
  <c r="P163" i="93"/>
  <c r="P7" i="93"/>
  <c r="G7" i="39" s="1"/>
  <c r="P84" i="93"/>
  <c r="G84" i="39" s="1"/>
  <c r="E54" i="150" s="1"/>
  <c r="P183" i="93"/>
  <c r="P12" i="93"/>
  <c r="G12" i="39" s="1"/>
  <c r="P149" i="93"/>
  <c r="G149" i="39" s="1"/>
  <c r="P92" i="93"/>
  <c r="G92" i="39" s="1"/>
  <c r="E62" i="150" s="1"/>
  <c r="P98" i="93"/>
  <c r="G98" i="39" s="1"/>
  <c r="E68" i="150" s="1"/>
  <c r="P143" i="93"/>
  <c r="G143" i="39" s="1"/>
  <c r="E113" i="150" s="1"/>
  <c r="P49" i="93"/>
  <c r="G49" i="39" s="1"/>
  <c r="E19" i="150" s="1"/>
  <c r="P166" i="93"/>
  <c r="P159" i="93"/>
  <c r="P23" i="93"/>
  <c r="G23" i="39" s="1"/>
  <c r="P48" i="93"/>
  <c r="G48" i="39" s="1"/>
  <c r="E18" i="150" s="1"/>
  <c r="P171" i="93"/>
  <c r="P169" i="93"/>
  <c r="P109" i="93"/>
  <c r="G109" i="39" s="1"/>
  <c r="E79" i="150" s="1"/>
  <c r="M45" i="156"/>
  <c r="N5" i="151"/>
  <c r="N2" i="151"/>
  <c r="P113" i="96"/>
  <c r="L113" i="39" s="1"/>
  <c r="J83" i="150" s="1"/>
  <c r="P69" i="96"/>
  <c r="L69" i="39" s="1"/>
  <c r="J39" i="150" s="1"/>
  <c r="P134" i="152"/>
  <c r="P134" i="39" s="1"/>
  <c r="N104" i="150" s="1"/>
  <c r="P23" i="152"/>
  <c r="P23" i="39" s="1"/>
  <c r="P115" i="93"/>
  <c r="G115" i="39" s="1"/>
  <c r="E85" i="150" s="1"/>
  <c r="P98" i="152"/>
  <c r="P98" i="39" s="1"/>
  <c r="N68" i="150" s="1"/>
  <c r="P62" i="96"/>
  <c r="L62" i="39" s="1"/>
  <c r="J32" i="150" s="1"/>
  <c r="P33" i="152"/>
  <c r="P33" i="39" s="1"/>
  <c r="P100" i="152"/>
  <c r="P100" i="39" s="1"/>
  <c r="N70" i="150" s="1"/>
  <c r="P132" i="93"/>
  <c r="G132" i="39" s="1"/>
  <c r="E102" i="150" s="1"/>
  <c r="P12" i="152"/>
  <c r="P12" i="39" s="1"/>
  <c r="P135" i="154"/>
  <c r="R135" i="39" s="1"/>
  <c r="P105" i="150" s="1"/>
  <c r="P45" i="96"/>
  <c r="L45" i="39" s="1"/>
  <c r="J15" i="150" s="1"/>
  <c r="P116" i="96"/>
  <c r="L116" i="39" s="1"/>
  <c r="J86" i="150" s="1"/>
  <c r="P92" i="152"/>
  <c r="P92" i="39" s="1"/>
  <c r="N62" i="150" s="1"/>
  <c r="P89" i="152"/>
  <c r="P89" i="39" s="1"/>
  <c r="N59" i="150" s="1"/>
  <c r="P117" i="152"/>
  <c r="P117" i="39" s="1"/>
  <c r="N87" i="150" s="1"/>
  <c r="P35" i="96"/>
  <c r="L35" i="39" s="1"/>
  <c r="P52" i="152"/>
  <c r="P52" i="39" s="1"/>
  <c r="N22" i="150" s="1"/>
  <c r="P26" i="152"/>
  <c r="P26" i="39" s="1"/>
  <c r="P41" i="93"/>
  <c r="G41" i="39" s="1"/>
  <c r="E11" i="150" s="1"/>
  <c r="P10" i="152"/>
  <c r="P10" i="39" s="1"/>
  <c r="N5" i="122"/>
  <c r="N2" i="122"/>
  <c r="P148" i="96"/>
  <c r="L148" i="39" s="1"/>
  <c r="P52" i="96"/>
  <c r="L52" i="39" s="1"/>
  <c r="J22" i="150" s="1"/>
  <c r="P129" i="152"/>
  <c r="P129" i="39" s="1"/>
  <c r="N99" i="150" s="1"/>
  <c r="P133" i="152"/>
  <c r="P133" i="39" s="1"/>
  <c r="N103" i="150" s="1"/>
  <c r="P84" i="94"/>
  <c r="I84" i="39" s="1"/>
  <c r="G54" i="150" s="1"/>
  <c r="P73" i="94"/>
  <c r="I73" i="39" s="1"/>
  <c r="G43" i="150" s="1"/>
  <c r="P135" i="94"/>
  <c r="I135" i="39" s="1"/>
  <c r="G105" i="150" s="1"/>
  <c r="P37" i="94"/>
  <c r="I37" i="39" s="1"/>
  <c r="G7" i="150" s="1"/>
  <c r="P145" i="94"/>
  <c r="I145" i="39" s="1"/>
  <c r="G115" i="150" s="1"/>
  <c r="P102" i="94"/>
  <c r="I102" i="39" s="1"/>
  <c r="G72" i="150" s="1"/>
  <c r="P122" i="94"/>
  <c r="I122" i="39" s="1"/>
  <c r="G92" i="150" s="1"/>
  <c r="P33" i="94"/>
  <c r="I33" i="39" s="1"/>
  <c r="P87" i="155"/>
  <c r="S87" i="39" s="1"/>
  <c r="Q57" i="150" s="1"/>
  <c r="P57" i="155"/>
  <c r="S57" i="39" s="1"/>
  <c r="Q27" i="150" s="1"/>
  <c r="P29" i="155"/>
  <c r="S29" i="39" s="1"/>
  <c r="P109" i="94"/>
  <c r="I109" i="39" s="1"/>
  <c r="G79" i="150" s="1"/>
  <c r="P45" i="94"/>
  <c r="I45" i="39" s="1"/>
  <c r="G15" i="150" s="1"/>
  <c r="P62" i="94"/>
  <c r="I62" i="39" s="1"/>
  <c r="G32" i="150" s="1"/>
  <c r="P147" i="94"/>
  <c r="I147" i="39" s="1"/>
  <c r="P76" i="94"/>
  <c r="I76" i="39" s="1"/>
  <c r="G46" i="150" s="1"/>
  <c r="P30" i="155"/>
  <c r="S30" i="39" s="1"/>
  <c r="P64" i="155"/>
  <c r="S64" i="39" s="1"/>
  <c r="Q34" i="150" s="1"/>
  <c r="P49" i="155"/>
  <c r="S49" i="39" s="1"/>
  <c r="Q19" i="150" s="1"/>
  <c r="P89" i="155"/>
  <c r="S89" i="39" s="1"/>
  <c r="Q59" i="150" s="1"/>
  <c r="N2" i="95"/>
  <c r="N5" i="95"/>
  <c r="P47" i="96"/>
  <c r="L47" i="39" s="1"/>
  <c r="J17" i="150" s="1"/>
  <c r="P31" i="152"/>
  <c r="P31" i="39" s="1"/>
  <c r="M134" i="156"/>
  <c r="P51" i="94"/>
  <c r="I51" i="39" s="1"/>
  <c r="G21" i="150" s="1"/>
  <c r="P17" i="96"/>
  <c r="L17" i="39" s="1"/>
  <c r="P152" i="152"/>
  <c r="P152" i="39" s="1"/>
  <c r="P55" i="152"/>
  <c r="P55" i="39" s="1"/>
  <c r="N25" i="150" s="1"/>
  <c r="M128" i="156"/>
  <c r="M71" i="156"/>
  <c r="P109" i="154"/>
  <c r="R109" i="39" s="1"/>
  <c r="P79" i="150" s="1"/>
  <c r="P71" i="94"/>
  <c r="I71" i="39" s="1"/>
  <c r="G41" i="150" s="1"/>
  <c r="P56" i="94"/>
  <c r="I56" i="39" s="1"/>
  <c r="G26" i="150" s="1"/>
  <c r="P144" i="94"/>
  <c r="I144" i="39" s="1"/>
  <c r="G114" i="150" s="1"/>
  <c r="P78" i="94"/>
  <c r="I78" i="39" s="1"/>
  <c r="G48" i="150" s="1"/>
  <c r="P24" i="94"/>
  <c r="I24" i="39" s="1"/>
  <c r="P89" i="94"/>
  <c r="I89" i="39" s="1"/>
  <c r="G59" i="150" s="1"/>
  <c r="P55" i="94"/>
  <c r="I55" i="39" s="1"/>
  <c r="G25" i="150" s="1"/>
  <c r="P16" i="94"/>
  <c r="I16" i="39" s="1"/>
  <c r="P91" i="152"/>
  <c r="P91" i="39" s="1"/>
  <c r="N61" i="150" s="1"/>
  <c r="M138" i="156"/>
  <c r="P152" i="96"/>
  <c r="L152" i="39" s="1"/>
  <c r="P51" i="96"/>
  <c r="L51" i="39" s="1"/>
  <c r="J21" i="150" s="1"/>
  <c r="P110" i="152"/>
  <c r="P110" i="39" s="1"/>
  <c r="N80" i="150" s="1"/>
  <c r="P35" i="154"/>
  <c r="R35" i="39" s="1"/>
  <c r="P28" i="154"/>
  <c r="R28" i="39" s="1"/>
  <c r="P71" i="154"/>
  <c r="R71" i="39" s="1"/>
  <c r="P41" i="150" s="1"/>
  <c r="P31" i="96"/>
  <c r="L31" i="39" s="1"/>
  <c r="P118" i="94"/>
  <c r="I118" i="39" s="1"/>
  <c r="G88" i="150" s="1"/>
  <c r="P119" i="94"/>
  <c r="I119" i="39" s="1"/>
  <c r="G89" i="150" s="1"/>
  <c r="P21" i="94"/>
  <c r="I21" i="39" s="1"/>
  <c r="P66" i="94"/>
  <c r="I66" i="39" s="1"/>
  <c r="G36" i="150" s="1"/>
  <c r="P87" i="94"/>
  <c r="I87" i="39" s="1"/>
  <c r="G57" i="150" s="1"/>
  <c r="P47" i="94"/>
  <c r="I47" i="39" s="1"/>
  <c r="G17" i="150" s="1"/>
  <c r="P105" i="94"/>
  <c r="I105" i="39" s="1"/>
  <c r="G75" i="150" s="1"/>
  <c r="P50" i="94"/>
  <c r="I50" i="39" s="1"/>
  <c r="G20" i="150" s="1"/>
  <c r="P34" i="94"/>
  <c r="I34" i="39" s="1"/>
  <c r="P80" i="94"/>
  <c r="I80" i="39" s="1"/>
  <c r="G50" i="150" s="1"/>
  <c r="P25" i="94"/>
  <c r="I25" i="39" s="1"/>
  <c r="P138" i="94"/>
  <c r="I138" i="39" s="1"/>
  <c r="G108" i="150" s="1"/>
  <c r="P121" i="94"/>
  <c r="I121" i="39" s="1"/>
  <c r="G91" i="150" s="1"/>
  <c r="P130" i="94"/>
  <c r="I130" i="39" s="1"/>
  <c r="G100" i="150" s="1"/>
  <c r="P99" i="94"/>
  <c r="I99" i="39" s="1"/>
  <c r="G69" i="150" s="1"/>
  <c r="P142" i="94"/>
  <c r="I142" i="39" s="1"/>
  <c r="G112" i="150" s="1"/>
  <c r="P103" i="94"/>
  <c r="I103" i="39" s="1"/>
  <c r="G73" i="150" s="1"/>
  <c r="P146" i="94"/>
  <c r="I146" i="39" s="1"/>
  <c r="G116" i="150" s="1"/>
  <c r="P134" i="96"/>
  <c r="L134" i="39" s="1"/>
  <c r="J104" i="150" s="1"/>
  <c r="P53" i="152"/>
  <c r="P53" i="39" s="1"/>
  <c r="N23" i="150" s="1"/>
  <c r="P86" i="93"/>
  <c r="G86" i="39" s="1"/>
  <c r="E56" i="150" s="1"/>
  <c r="P164" i="93"/>
  <c r="P66" i="155"/>
  <c r="S66" i="39" s="1"/>
  <c r="Q36" i="150" s="1"/>
  <c r="P31" i="155"/>
  <c r="S31" i="39" s="1"/>
  <c r="P108" i="155"/>
  <c r="S108" i="39" s="1"/>
  <c r="Q78" i="150" s="1"/>
  <c r="P7" i="155"/>
  <c r="S7" i="39" s="1"/>
  <c r="P144" i="155"/>
  <c r="S144" i="39" s="1"/>
  <c r="Q114" i="150" s="1"/>
  <c r="P120" i="155"/>
  <c r="S120" i="39" s="1"/>
  <c r="Q90" i="150" s="1"/>
  <c r="P67" i="155"/>
  <c r="S67" i="39" s="1"/>
  <c r="Q37" i="150" s="1"/>
  <c r="P6" i="155"/>
  <c r="S6" i="39" s="1"/>
  <c r="P56" i="155"/>
  <c r="S56" i="39" s="1"/>
  <c r="Q26" i="150" s="1"/>
  <c r="P80" i="155"/>
  <c r="S80" i="39" s="1"/>
  <c r="Q50" i="150" s="1"/>
  <c r="P139" i="155"/>
  <c r="S139" i="39" s="1"/>
  <c r="Q109" i="150" s="1"/>
  <c r="P122" i="155"/>
  <c r="S122" i="39" s="1"/>
  <c r="Q92" i="150" s="1"/>
  <c r="P96" i="155"/>
  <c r="S96" i="39" s="1"/>
  <c r="Q66" i="150" s="1"/>
  <c r="P149" i="155"/>
  <c r="S149" i="39" s="1"/>
  <c r="P17" i="155"/>
  <c r="S17" i="39" s="1"/>
  <c r="P45" i="155"/>
  <c r="S45" i="39" s="1"/>
  <c r="Q15" i="150" s="1"/>
  <c r="P7" i="96"/>
  <c r="L7" i="39" s="1"/>
  <c r="P159" i="96"/>
  <c r="P39" i="152"/>
  <c r="P39" i="39" s="1"/>
  <c r="N9" i="150" s="1"/>
  <c r="P112" i="152"/>
  <c r="P112" i="39" s="1"/>
  <c r="N82" i="150" s="1"/>
  <c r="M76" i="156"/>
  <c r="P157" i="96"/>
  <c r="P142" i="96"/>
  <c r="L142" i="39" s="1"/>
  <c r="J112" i="150" s="1"/>
  <c r="P45" i="152"/>
  <c r="P45" i="39" s="1"/>
  <c r="N15" i="150" s="1"/>
  <c r="P143" i="152"/>
  <c r="P143" i="39" s="1"/>
  <c r="N113" i="150" s="1"/>
  <c r="P70" i="152"/>
  <c r="P70" i="39" s="1"/>
  <c r="N40" i="150" s="1"/>
  <c r="P119" i="93"/>
  <c r="G119" i="39" s="1"/>
  <c r="E89" i="150" s="1"/>
  <c r="P87" i="93"/>
  <c r="G87" i="39" s="1"/>
  <c r="E57" i="150" s="1"/>
  <c r="P64" i="96"/>
  <c r="L64" i="39" s="1"/>
  <c r="J34" i="150" s="1"/>
  <c r="P8" i="152"/>
  <c r="P8" i="39" s="1"/>
  <c r="P125" i="152"/>
  <c r="P125" i="39" s="1"/>
  <c r="N95" i="150" s="1"/>
  <c r="P76" i="152"/>
  <c r="P76" i="39" s="1"/>
  <c r="N46" i="150" s="1"/>
  <c r="P173" i="93"/>
  <c r="P6" i="93"/>
  <c r="G6" i="39" s="1"/>
  <c r="P47" i="93"/>
  <c r="G47" i="39" s="1"/>
  <c r="E17" i="150" s="1"/>
  <c r="P54" i="96"/>
  <c r="L54" i="39" s="1"/>
  <c r="J24" i="150" s="1"/>
  <c r="P127" i="96"/>
  <c r="L127" i="39" s="1"/>
  <c r="J97" i="150" s="1"/>
  <c r="P111" i="152"/>
  <c r="P111" i="39" s="1"/>
  <c r="N81" i="150" s="1"/>
  <c r="P20" i="152"/>
  <c r="P20" i="39" s="1"/>
  <c r="P56" i="93"/>
  <c r="G56" i="39" s="1"/>
  <c r="E26" i="150" s="1"/>
  <c r="P118" i="96"/>
  <c r="L118" i="39" s="1"/>
  <c r="J88" i="150" s="1"/>
  <c r="P49" i="96"/>
  <c r="L49" i="39" s="1"/>
  <c r="J19" i="150" s="1"/>
  <c r="P138" i="152"/>
  <c r="P138" i="39" s="1"/>
  <c r="N108" i="150" s="1"/>
  <c r="P83" i="152"/>
  <c r="P83" i="39" s="1"/>
  <c r="N53" i="150" s="1"/>
  <c r="P130" i="152"/>
  <c r="P130" i="39" s="1"/>
  <c r="N100" i="150" s="1"/>
  <c r="P73" i="152"/>
  <c r="P73" i="39" s="1"/>
  <c r="N43" i="150" s="1"/>
  <c r="P93" i="93"/>
  <c r="G93" i="39" s="1"/>
  <c r="E63" i="150" s="1"/>
  <c r="M146" i="156"/>
  <c r="P11" i="96"/>
  <c r="L11" i="39" s="1"/>
  <c r="P12" i="96"/>
  <c r="L12" i="39" s="1"/>
  <c r="P170" i="116"/>
  <c r="P38" i="116"/>
  <c r="F38" i="39" s="1"/>
  <c r="D8" i="150" s="1"/>
  <c r="O2" i="116"/>
  <c r="P153" i="116" s="1"/>
  <c r="P88" i="116"/>
  <c r="F88" i="39" s="1"/>
  <c r="D58" i="150" s="1"/>
  <c r="P148" i="116"/>
  <c r="F148" i="39" s="1"/>
  <c r="P81" i="152"/>
  <c r="P81" i="39" s="1"/>
  <c r="N51" i="150" s="1"/>
  <c r="P62" i="93"/>
  <c r="G62" i="39" s="1"/>
  <c r="E32" i="150" s="1"/>
  <c r="P58" i="94"/>
  <c r="I58" i="39" s="1"/>
  <c r="G28" i="150" s="1"/>
  <c r="N5" i="105"/>
  <c r="N2" i="105"/>
  <c r="P10" i="94"/>
  <c r="I10" i="39" s="1"/>
  <c r="P114" i="94"/>
  <c r="I114" i="39" s="1"/>
  <c r="G84" i="150" s="1"/>
  <c r="P12" i="94"/>
  <c r="I12" i="39" s="1"/>
  <c r="P148" i="94"/>
  <c r="I148" i="39" s="1"/>
  <c r="P110" i="94"/>
  <c r="I110" i="39" s="1"/>
  <c r="G80" i="150" s="1"/>
  <c r="P83" i="94"/>
  <c r="I83" i="39" s="1"/>
  <c r="G53" i="150" s="1"/>
  <c r="P115" i="155"/>
  <c r="S115" i="39" s="1"/>
  <c r="Q85" i="150" s="1"/>
  <c r="P79" i="155"/>
  <c r="S79" i="39" s="1"/>
  <c r="Q49" i="150" s="1"/>
  <c r="P65" i="155"/>
  <c r="S65" i="39" s="1"/>
  <c r="Q35" i="150" s="1"/>
  <c r="P137" i="94"/>
  <c r="I137" i="39" s="1"/>
  <c r="G107" i="150" s="1"/>
  <c r="P60" i="94"/>
  <c r="I60" i="39" s="1"/>
  <c r="G30" i="150" s="1"/>
  <c r="P93" i="94"/>
  <c r="I93" i="39" s="1"/>
  <c r="G63" i="150" s="1"/>
  <c r="P9" i="94"/>
  <c r="I9" i="39" s="1"/>
  <c r="P119" i="155"/>
  <c r="S119" i="39" s="1"/>
  <c r="Q89" i="150" s="1"/>
  <c r="P138" i="155"/>
  <c r="S138" i="39" s="1"/>
  <c r="Q108" i="150" s="1"/>
  <c r="P15" i="155"/>
  <c r="S15" i="39" s="1"/>
  <c r="P22" i="96"/>
  <c r="L22" i="39" s="1"/>
  <c r="P103" i="96"/>
  <c r="L103" i="39" s="1"/>
  <c r="J73" i="150" s="1"/>
  <c r="P114" i="96"/>
  <c r="L114" i="39" s="1"/>
  <c r="J84" i="150" s="1"/>
  <c r="P106" i="96"/>
  <c r="L106" i="39" s="1"/>
  <c r="J76" i="150" s="1"/>
  <c r="P84" i="96"/>
  <c r="L84" i="39" s="1"/>
  <c r="J54" i="150" s="1"/>
  <c r="P132" i="96"/>
  <c r="L132" i="39" s="1"/>
  <c r="J102" i="150" s="1"/>
  <c r="P107" i="96"/>
  <c r="L107" i="39" s="1"/>
  <c r="J77" i="150" s="1"/>
  <c r="P50" i="96"/>
  <c r="L50" i="39" s="1"/>
  <c r="J20" i="150" s="1"/>
  <c r="P180" i="96"/>
  <c r="P141" i="96"/>
  <c r="L141" i="39" s="1"/>
  <c r="J111" i="150" s="1"/>
  <c r="P77" i="96"/>
  <c r="L77" i="39" s="1"/>
  <c r="J47" i="150" s="1"/>
  <c r="P128" i="96"/>
  <c r="L128" i="39" s="1"/>
  <c r="J98" i="150" s="1"/>
  <c r="P23" i="96"/>
  <c r="L23" i="39" s="1"/>
  <c r="P27" i="96"/>
  <c r="L27" i="39" s="1"/>
  <c r="P81" i="96"/>
  <c r="L81" i="39" s="1"/>
  <c r="J51" i="150" s="1"/>
  <c r="P177" i="96"/>
  <c r="P109" i="96"/>
  <c r="L109" i="39" s="1"/>
  <c r="J79" i="150" s="1"/>
  <c r="P9" i="96"/>
  <c r="L9" i="39" s="1"/>
  <c r="P147" i="96"/>
  <c r="L147" i="39" s="1"/>
  <c r="P166" i="96"/>
  <c r="P85" i="96"/>
  <c r="L85" i="39" s="1"/>
  <c r="J55" i="150" s="1"/>
  <c r="P25" i="96"/>
  <c r="L25" i="39" s="1"/>
  <c r="P61" i="96"/>
  <c r="L61" i="39" s="1"/>
  <c r="J31" i="150" s="1"/>
  <c r="P18" i="96"/>
  <c r="L18" i="39" s="1"/>
  <c r="P167" i="96"/>
  <c r="P14" i="96"/>
  <c r="L14" i="39" s="1"/>
  <c r="P140" i="96"/>
  <c r="L140" i="39" s="1"/>
  <c r="J110" i="150" s="1"/>
  <c r="P24" i="96"/>
  <c r="L24" i="39" s="1"/>
  <c r="P30" i="96"/>
  <c r="L30" i="39" s="1"/>
  <c r="P67" i="96"/>
  <c r="L67" i="39" s="1"/>
  <c r="J37" i="150" s="1"/>
  <c r="P41" i="96"/>
  <c r="L41" i="39" s="1"/>
  <c r="J11" i="150" s="1"/>
  <c r="P93" i="96"/>
  <c r="L93" i="39" s="1"/>
  <c r="J63" i="150" s="1"/>
  <c r="P79" i="96"/>
  <c r="L79" i="39" s="1"/>
  <c r="J49" i="150" s="1"/>
  <c r="P149" i="96"/>
  <c r="L149" i="39" s="1"/>
  <c r="P130" i="96"/>
  <c r="L130" i="39" s="1"/>
  <c r="J100" i="150" s="1"/>
  <c r="P108" i="96"/>
  <c r="L108" i="39" s="1"/>
  <c r="J78" i="150" s="1"/>
  <c r="P158" i="96"/>
  <c r="P176" i="96"/>
  <c r="P145" i="96"/>
  <c r="L145" i="39" s="1"/>
  <c r="J115" i="150" s="1"/>
  <c r="P68" i="96"/>
  <c r="L68" i="39" s="1"/>
  <c r="J38" i="150" s="1"/>
  <c r="P188" i="96"/>
  <c r="P86" i="96"/>
  <c r="L86" i="39" s="1"/>
  <c r="J56" i="150" s="1"/>
  <c r="P16" i="96"/>
  <c r="L16" i="39" s="1"/>
  <c r="P80" i="96"/>
  <c r="L80" i="39" s="1"/>
  <c r="J50" i="150" s="1"/>
  <c r="P75" i="96"/>
  <c r="L75" i="39" s="1"/>
  <c r="J45" i="150" s="1"/>
  <c r="P123" i="96"/>
  <c r="L123" i="39" s="1"/>
  <c r="J93" i="150" s="1"/>
  <c r="P170" i="96"/>
  <c r="P133" i="96"/>
  <c r="L133" i="39" s="1"/>
  <c r="J103" i="150" s="1"/>
  <c r="P112" i="96"/>
  <c r="L112" i="39" s="1"/>
  <c r="J82" i="150" s="1"/>
  <c r="P101" i="96"/>
  <c r="L101" i="39" s="1"/>
  <c r="J71" i="150" s="1"/>
  <c r="P161" i="96"/>
  <c r="P154" i="96"/>
  <c r="P63" i="96"/>
  <c r="L63" i="39" s="1"/>
  <c r="J33" i="150" s="1"/>
  <c r="P138" i="96"/>
  <c r="L138" i="39" s="1"/>
  <c r="J108" i="150" s="1"/>
  <c r="P72" i="96"/>
  <c r="L72" i="39" s="1"/>
  <c r="J42" i="150" s="1"/>
  <c r="P83" i="96"/>
  <c r="L83" i="39" s="1"/>
  <c r="J53" i="150" s="1"/>
  <c r="P153" i="96"/>
  <c r="P95" i="96"/>
  <c r="L95" i="39" s="1"/>
  <c r="J65" i="150" s="1"/>
  <c r="P173" i="96"/>
  <c r="P185" i="96"/>
  <c r="P151" i="96"/>
  <c r="L151" i="39" s="1"/>
  <c r="P92" i="96"/>
  <c r="L92" i="39" s="1"/>
  <c r="J62" i="150" s="1"/>
  <c r="P56" i="96"/>
  <c r="L56" i="39" s="1"/>
  <c r="J26" i="150" s="1"/>
  <c r="P125" i="96"/>
  <c r="L125" i="39" s="1"/>
  <c r="J95" i="150" s="1"/>
  <c r="P160" i="96"/>
  <c r="P131" i="96"/>
  <c r="L131" i="39" s="1"/>
  <c r="J101" i="150" s="1"/>
  <c r="P186" i="96"/>
  <c r="P57" i="152"/>
  <c r="P57" i="39" s="1"/>
  <c r="N27" i="150" s="1"/>
  <c r="P112" i="94"/>
  <c r="I112" i="39" s="1"/>
  <c r="G82" i="150" s="1"/>
  <c r="P78" i="96"/>
  <c r="L78" i="39" s="1"/>
  <c r="J48" i="150" s="1"/>
  <c r="P77" i="152"/>
  <c r="P77" i="39" s="1"/>
  <c r="N47" i="150" s="1"/>
  <c r="P75" i="154"/>
  <c r="R75" i="39" s="1"/>
  <c r="P45" i="150" s="1"/>
  <c r="P13" i="154"/>
  <c r="R13" i="39" s="1"/>
  <c r="P126" i="154"/>
  <c r="R126" i="39" s="1"/>
  <c r="P96" i="150" s="1"/>
  <c r="P97" i="154"/>
  <c r="R97" i="39" s="1"/>
  <c r="P67" i="150" s="1"/>
  <c r="P128" i="154"/>
  <c r="R128" i="39" s="1"/>
  <c r="P98" i="150" s="1"/>
  <c r="P76" i="154"/>
  <c r="R76" i="39" s="1"/>
  <c r="P46" i="150" s="1"/>
  <c r="P6" i="154"/>
  <c r="R6" i="39" s="1"/>
  <c r="P148" i="154"/>
  <c r="R148" i="39" s="1"/>
  <c r="P72" i="154"/>
  <c r="R72" i="39" s="1"/>
  <c r="P42" i="150" s="1"/>
  <c r="P55" i="154"/>
  <c r="R55" i="39" s="1"/>
  <c r="P25" i="150" s="1"/>
  <c r="P117" i="154"/>
  <c r="R117" i="39" s="1"/>
  <c r="P87" i="150" s="1"/>
  <c r="P85" i="154"/>
  <c r="R85" i="39" s="1"/>
  <c r="P55" i="150" s="1"/>
  <c r="P95" i="154"/>
  <c r="R95" i="39" s="1"/>
  <c r="P65" i="150" s="1"/>
  <c r="P27" i="154"/>
  <c r="R27" i="39" s="1"/>
  <c r="P139" i="154"/>
  <c r="R139" i="39" s="1"/>
  <c r="P109" i="150" s="1"/>
  <c r="P86" i="154"/>
  <c r="R86" i="39" s="1"/>
  <c r="P56" i="150" s="1"/>
  <c r="P9" i="154"/>
  <c r="R9" i="39" s="1"/>
  <c r="P133" i="154"/>
  <c r="R133" i="39" s="1"/>
  <c r="P103" i="150" s="1"/>
  <c r="P99" i="154"/>
  <c r="R99" i="39" s="1"/>
  <c r="P69" i="150" s="1"/>
  <c r="P145" i="154"/>
  <c r="R145" i="39" s="1"/>
  <c r="P115" i="150" s="1"/>
  <c r="P108" i="154"/>
  <c r="R108" i="39" s="1"/>
  <c r="P78" i="150" s="1"/>
  <c r="P112" i="154"/>
  <c r="R112" i="39" s="1"/>
  <c r="P82" i="150" s="1"/>
  <c r="P11" i="154"/>
  <c r="R11" i="39" s="1"/>
  <c r="P52" i="154"/>
  <c r="R52" i="39" s="1"/>
  <c r="P22" i="150" s="1"/>
  <c r="P137" i="154"/>
  <c r="R137" i="39" s="1"/>
  <c r="P107" i="150" s="1"/>
  <c r="P7" i="154"/>
  <c r="R7" i="39" s="1"/>
  <c r="P94" i="154"/>
  <c r="R94" i="39" s="1"/>
  <c r="P64" i="150" s="1"/>
  <c r="P147" i="154"/>
  <c r="R147" i="39" s="1"/>
  <c r="P150" i="154"/>
  <c r="R150" i="39" s="1"/>
  <c r="P98" i="154"/>
  <c r="R98" i="39" s="1"/>
  <c r="P68" i="150" s="1"/>
  <c r="P131" i="154"/>
  <c r="R131" i="39" s="1"/>
  <c r="P101" i="150" s="1"/>
  <c r="P111" i="154"/>
  <c r="R111" i="39" s="1"/>
  <c r="P81" i="150" s="1"/>
  <c r="P100" i="154"/>
  <c r="R100" i="39" s="1"/>
  <c r="P70" i="150" s="1"/>
  <c r="P96" i="154"/>
  <c r="R96" i="39" s="1"/>
  <c r="P66" i="150" s="1"/>
  <c r="P121" i="154"/>
  <c r="R121" i="39" s="1"/>
  <c r="P91" i="150" s="1"/>
  <c r="P129" i="154"/>
  <c r="R129" i="39" s="1"/>
  <c r="P99" i="150" s="1"/>
  <c r="P142" i="154"/>
  <c r="R142" i="39" s="1"/>
  <c r="P112" i="150" s="1"/>
  <c r="P79" i="154"/>
  <c r="R79" i="39" s="1"/>
  <c r="P49" i="150" s="1"/>
  <c r="P87" i="154"/>
  <c r="R87" i="39" s="1"/>
  <c r="P57" i="150" s="1"/>
  <c r="P116" i="154"/>
  <c r="R116" i="39" s="1"/>
  <c r="P86" i="150" s="1"/>
  <c r="P29" i="154"/>
  <c r="R29" i="39" s="1"/>
  <c r="P47" i="154"/>
  <c r="R47" i="39" s="1"/>
  <c r="P17" i="150" s="1"/>
  <c r="P51" i="154"/>
  <c r="R51" i="39" s="1"/>
  <c r="P21" i="150" s="1"/>
  <c r="P63" i="154"/>
  <c r="R63" i="39" s="1"/>
  <c r="P33" i="150" s="1"/>
  <c r="P84" i="154"/>
  <c r="R84" i="39" s="1"/>
  <c r="P54" i="150" s="1"/>
  <c r="P34" i="154"/>
  <c r="R34" i="39" s="1"/>
  <c r="P92" i="154"/>
  <c r="R92" i="39" s="1"/>
  <c r="P62" i="150" s="1"/>
  <c r="P8" i="154"/>
  <c r="R8" i="39" s="1"/>
  <c r="P43" i="154"/>
  <c r="R43" i="39" s="1"/>
  <c r="P13" i="150" s="1"/>
  <c r="P30" i="154"/>
  <c r="R30" i="39" s="1"/>
  <c r="P38" i="154"/>
  <c r="R38" i="39" s="1"/>
  <c r="P8" i="150" s="1"/>
  <c r="P68" i="154"/>
  <c r="R68" i="39" s="1"/>
  <c r="P38" i="150" s="1"/>
  <c r="P15" i="154"/>
  <c r="R15" i="39" s="1"/>
  <c r="P67" i="154"/>
  <c r="R67" i="39" s="1"/>
  <c r="P37" i="150" s="1"/>
  <c r="P149" i="154"/>
  <c r="R149" i="39" s="1"/>
  <c r="P103" i="154"/>
  <c r="R103" i="39" s="1"/>
  <c r="P73" i="150" s="1"/>
  <c r="P25" i="154"/>
  <c r="R25" i="39" s="1"/>
  <c r="P107" i="154"/>
  <c r="R107" i="39" s="1"/>
  <c r="P77" i="150" s="1"/>
  <c r="P91" i="154"/>
  <c r="R91" i="39" s="1"/>
  <c r="P61" i="150" s="1"/>
  <c r="P50" i="154"/>
  <c r="R50" i="39" s="1"/>
  <c r="P20" i="150" s="1"/>
  <c r="P36" i="154"/>
  <c r="R36" i="39" s="1"/>
  <c r="P6" i="150" s="1"/>
  <c r="P26" i="154"/>
  <c r="R26" i="39" s="1"/>
  <c r="P102" i="154"/>
  <c r="R102" i="39" s="1"/>
  <c r="P72" i="150" s="1"/>
  <c r="P66" i="154"/>
  <c r="R66" i="39" s="1"/>
  <c r="P36" i="150" s="1"/>
  <c r="P140" i="154"/>
  <c r="R140" i="39" s="1"/>
  <c r="P110" i="150" s="1"/>
  <c r="P17" i="154"/>
  <c r="R17" i="39" s="1"/>
  <c r="P124" i="154"/>
  <c r="R124" i="39" s="1"/>
  <c r="P94" i="150" s="1"/>
  <c r="P143" i="154"/>
  <c r="R143" i="39" s="1"/>
  <c r="P113" i="150" s="1"/>
  <c r="P122" i="154"/>
  <c r="R122" i="39" s="1"/>
  <c r="P92" i="150" s="1"/>
  <c r="P80" i="154"/>
  <c r="R80" i="39" s="1"/>
  <c r="P50" i="150" s="1"/>
  <c r="P56" i="154"/>
  <c r="R56" i="39" s="1"/>
  <c r="P26" i="150" s="1"/>
  <c r="P53" i="154"/>
  <c r="R53" i="39" s="1"/>
  <c r="P23" i="150" s="1"/>
  <c r="P104" i="154"/>
  <c r="R104" i="39" s="1"/>
  <c r="P74" i="150" s="1"/>
  <c r="P46" i="154"/>
  <c r="R46" i="39" s="1"/>
  <c r="P18" i="154"/>
  <c r="R18" i="39" s="1"/>
  <c r="P64" i="154"/>
  <c r="R64" i="39" s="1"/>
  <c r="P34" i="150" s="1"/>
  <c r="P42" i="154"/>
  <c r="R42" i="39" s="1"/>
  <c r="P12" i="150" s="1"/>
  <c r="P69" i="154"/>
  <c r="R69" i="39" s="1"/>
  <c r="P39" i="150" s="1"/>
  <c r="P127" i="154"/>
  <c r="R127" i="39" s="1"/>
  <c r="P97" i="150" s="1"/>
  <c r="P12" i="154"/>
  <c r="R12" i="39" s="1"/>
  <c r="P73" i="154"/>
  <c r="R73" i="39" s="1"/>
  <c r="P43" i="150" s="1"/>
  <c r="P90" i="154"/>
  <c r="R90" i="39" s="1"/>
  <c r="P60" i="150" s="1"/>
  <c r="P22" i="154"/>
  <c r="R22" i="39" s="1"/>
  <c r="P77" i="154"/>
  <c r="R77" i="39" s="1"/>
  <c r="P47" i="150" s="1"/>
  <c r="P59" i="154"/>
  <c r="R59" i="39" s="1"/>
  <c r="P29" i="150" s="1"/>
  <c r="P110" i="154"/>
  <c r="R110" i="39" s="1"/>
  <c r="P80" i="150" s="1"/>
  <c r="P41" i="154"/>
  <c r="R41" i="39" s="1"/>
  <c r="P11" i="150" s="1"/>
  <c r="P16" i="154"/>
  <c r="R16" i="39" s="1"/>
  <c r="P21" i="154"/>
  <c r="R21" i="39" s="1"/>
  <c r="P114" i="154"/>
  <c r="R114" i="39" s="1"/>
  <c r="P84" i="150" s="1"/>
  <c r="P93" i="154"/>
  <c r="R93" i="39" s="1"/>
  <c r="P63" i="150" s="1"/>
  <c r="P82" i="154"/>
  <c r="R82" i="39" s="1"/>
  <c r="P52" i="150" s="1"/>
  <c r="P146" i="154"/>
  <c r="R146" i="39" s="1"/>
  <c r="P116" i="150" s="1"/>
  <c r="P31" i="154"/>
  <c r="R31" i="39" s="1"/>
  <c r="P120" i="154"/>
  <c r="R120" i="39" s="1"/>
  <c r="P90" i="150" s="1"/>
  <c r="P70" i="154"/>
  <c r="R70" i="39" s="1"/>
  <c r="P40" i="150" s="1"/>
  <c r="P14" i="154"/>
  <c r="R14" i="39" s="1"/>
  <c r="P60" i="154"/>
  <c r="R60" i="39" s="1"/>
  <c r="P30" i="150" s="1"/>
  <c r="P144" i="154"/>
  <c r="R144" i="39" s="1"/>
  <c r="P114" i="150" s="1"/>
  <c r="P49" i="154"/>
  <c r="R49" i="39" s="1"/>
  <c r="P19" i="150" s="1"/>
  <c r="P74" i="154"/>
  <c r="R74" i="39" s="1"/>
  <c r="P44" i="150" s="1"/>
  <c r="P45" i="154"/>
  <c r="R45" i="39" s="1"/>
  <c r="P15" i="150" s="1"/>
  <c r="P23" i="154"/>
  <c r="R23" i="39" s="1"/>
  <c r="P141" i="154"/>
  <c r="R141" i="39" s="1"/>
  <c r="P111" i="150" s="1"/>
  <c r="P54" i="154"/>
  <c r="R54" i="39" s="1"/>
  <c r="P24" i="150" s="1"/>
  <c r="P151" i="154"/>
  <c r="R151" i="39" s="1"/>
  <c r="P118" i="154"/>
  <c r="R118" i="39" s="1"/>
  <c r="P88" i="150" s="1"/>
  <c r="P61" i="154"/>
  <c r="R61" i="39" s="1"/>
  <c r="P31" i="150" s="1"/>
  <c r="P174" i="96"/>
  <c r="P48" i="94"/>
  <c r="I48" i="39" s="1"/>
  <c r="G18" i="150" s="1"/>
  <c r="P94" i="94"/>
  <c r="I94" i="39" s="1"/>
  <c r="G64" i="150" s="1"/>
  <c r="P41" i="94"/>
  <c r="I41" i="39" s="1"/>
  <c r="G11" i="150" s="1"/>
  <c r="P35" i="94"/>
  <c r="I35" i="39" s="1"/>
  <c r="P129" i="94"/>
  <c r="I129" i="39" s="1"/>
  <c r="G99" i="150" s="1"/>
  <c r="P107" i="94"/>
  <c r="I107" i="39" s="1"/>
  <c r="G77" i="150" s="1"/>
  <c r="P27" i="94"/>
  <c r="I27" i="39" s="1"/>
  <c r="P73" i="96"/>
  <c r="L73" i="39" s="1"/>
  <c r="J43" i="150" s="1"/>
  <c r="P122" i="96"/>
  <c r="L122" i="39" s="1"/>
  <c r="J92" i="150" s="1"/>
  <c r="P139" i="96"/>
  <c r="L139" i="39" s="1"/>
  <c r="J109" i="150" s="1"/>
  <c r="P74" i="152"/>
  <c r="P74" i="39" s="1"/>
  <c r="N44" i="150" s="1"/>
  <c r="N5" i="131"/>
  <c r="N2" i="131"/>
  <c r="P58" i="154"/>
  <c r="R58" i="39" s="1"/>
  <c r="P28" i="150" s="1"/>
  <c r="P32" i="154"/>
  <c r="R32" i="39" s="1"/>
  <c r="P96" i="96"/>
  <c r="L96" i="39" s="1"/>
  <c r="J66" i="150" s="1"/>
  <c r="P37" i="154"/>
  <c r="R37" i="39" s="1"/>
  <c r="P7" i="150" s="1"/>
  <c r="N2" i="121"/>
  <c r="N5" i="121"/>
  <c r="P66" i="96"/>
  <c r="L66" i="39" s="1"/>
  <c r="J36" i="150" s="1"/>
  <c r="P70" i="94"/>
  <c r="I70" i="39" s="1"/>
  <c r="G40" i="150" s="1"/>
  <c r="P18" i="94"/>
  <c r="I18" i="39" s="1"/>
  <c r="P46" i="94"/>
  <c r="I46" i="39" s="1"/>
  <c r="P132" i="94"/>
  <c r="I132" i="39" s="1"/>
  <c r="G102" i="150" s="1"/>
  <c r="P88" i="94"/>
  <c r="I88" i="39" s="1"/>
  <c r="G58" i="150" s="1"/>
  <c r="P91" i="94"/>
  <c r="I91" i="39" s="1"/>
  <c r="G61" i="150" s="1"/>
  <c r="P95" i="94"/>
  <c r="I95" i="39" s="1"/>
  <c r="G65" i="150" s="1"/>
  <c r="P139" i="94"/>
  <c r="I139" i="39" s="1"/>
  <c r="G109" i="150" s="1"/>
  <c r="P140" i="94"/>
  <c r="I140" i="39" s="1"/>
  <c r="G110" i="150" s="1"/>
  <c r="P96" i="94"/>
  <c r="I96" i="39" s="1"/>
  <c r="G66" i="150" s="1"/>
  <c r="P29" i="94"/>
  <c r="I29" i="39" s="1"/>
  <c r="P65" i="94"/>
  <c r="I65" i="39" s="1"/>
  <c r="G35" i="150" s="1"/>
  <c r="P143" i="94"/>
  <c r="I143" i="39" s="1"/>
  <c r="G113" i="150" s="1"/>
  <c r="P54" i="94"/>
  <c r="I54" i="39" s="1"/>
  <c r="G24" i="150" s="1"/>
  <c r="P124" i="94"/>
  <c r="I124" i="39" s="1"/>
  <c r="G94" i="150" s="1"/>
  <c r="P44" i="94"/>
  <c r="I44" i="39" s="1"/>
  <c r="G14" i="150" s="1"/>
  <c r="P82" i="94"/>
  <c r="I82" i="39" s="1"/>
  <c r="G52" i="150" s="1"/>
  <c r="P36" i="94"/>
  <c r="I36" i="39" s="1"/>
  <c r="G6" i="150" s="1"/>
  <c r="P119" i="96"/>
  <c r="L119" i="39" s="1"/>
  <c r="J89" i="150" s="1"/>
  <c r="P25" i="152"/>
  <c r="P25" i="39" s="1"/>
  <c r="P181" i="93"/>
  <c r="P24" i="152"/>
  <c r="P24" i="39" s="1"/>
  <c r="P64" i="152"/>
  <c r="P64" i="39" s="1"/>
  <c r="N34" i="150" s="1"/>
  <c r="P100" i="96"/>
  <c r="L100" i="39" s="1"/>
  <c r="J70" i="150" s="1"/>
  <c r="P117" i="155"/>
  <c r="S117" i="39" s="1"/>
  <c r="Q87" i="150" s="1"/>
  <c r="P62" i="155"/>
  <c r="S62" i="39" s="1"/>
  <c r="Q32" i="150" s="1"/>
  <c r="P121" i="155"/>
  <c r="S121" i="39" s="1"/>
  <c r="Q91" i="150" s="1"/>
  <c r="P91" i="155"/>
  <c r="S91" i="39" s="1"/>
  <c r="Q61" i="150" s="1"/>
  <c r="P130" i="155"/>
  <c r="S130" i="39" s="1"/>
  <c r="Q100" i="150" s="1"/>
  <c r="P22" i="155"/>
  <c r="S22" i="39" s="1"/>
  <c r="P110" i="155"/>
  <c r="S110" i="39" s="1"/>
  <c r="Q80" i="150" s="1"/>
  <c r="P136" i="155"/>
  <c r="S136" i="39" s="1"/>
  <c r="Q106" i="150" s="1"/>
  <c r="P25" i="155"/>
  <c r="S25" i="39" s="1"/>
  <c r="P131" i="155"/>
  <c r="S131" i="39" s="1"/>
  <c r="Q101" i="150" s="1"/>
  <c r="P13" i="155"/>
  <c r="S13" i="39" s="1"/>
  <c r="P8" i="155"/>
  <c r="S8" i="39" s="1"/>
  <c r="P11" i="155"/>
  <c r="S11" i="39" s="1"/>
  <c r="P76" i="155"/>
  <c r="S76" i="39" s="1"/>
  <c r="Q46" i="150" s="1"/>
  <c r="P14" i="155"/>
  <c r="S14" i="39" s="1"/>
  <c r="P26" i="155"/>
  <c r="S26" i="39" s="1"/>
  <c r="P140" i="155"/>
  <c r="S140" i="39" s="1"/>
  <c r="Q110" i="150" s="1"/>
  <c r="P90" i="155"/>
  <c r="S90" i="39" s="1"/>
  <c r="Q60" i="150" s="1"/>
  <c r="P90" i="96"/>
  <c r="L90" i="39" s="1"/>
  <c r="J60" i="150" s="1"/>
  <c r="P137" i="152"/>
  <c r="P137" i="39" s="1"/>
  <c r="N107" i="150" s="1"/>
  <c r="P56" i="152"/>
  <c r="P56" i="39" s="1"/>
  <c r="N26" i="150" s="1"/>
  <c r="P122" i="152"/>
  <c r="P122" i="39" s="1"/>
  <c r="N92" i="150" s="1"/>
  <c r="P113" i="93"/>
  <c r="G113" i="39" s="1"/>
  <c r="E83" i="150" s="1"/>
  <c r="M93" i="156"/>
  <c r="P115" i="96"/>
  <c r="L115" i="39" s="1"/>
  <c r="J85" i="150" s="1"/>
  <c r="P8" i="96"/>
  <c r="L8" i="39" s="1"/>
  <c r="P61" i="152"/>
  <c r="P61" i="39" s="1"/>
  <c r="N31" i="150" s="1"/>
  <c r="P80" i="152"/>
  <c r="P80" i="39" s="1"/>
  <c r="N50" i="150" s="1"/>
  <c r="P114" i="93"/>
  <c r="G114" i="39" s="1"/>
  <c r="E84" i="150" s="1"/>
  <c r="P162" i="96"/>
  <c r="P169" i="96"/>
  <c r="P38" i="152"/>
  <c r="P38" i="39" s="1"/>
  <c r="N8" i="150" s="1"/>
  <c r="P40" i="152"/>
  <c r="P40" i="39" s="1"/>
  <c r="N10" i="150" s="1"/>
  <c r="P175" i="93"/>
  <c r="P94" i="96"/>
  <c r="L94" i="39" s="1"/>
  <c r="J64" i="150" s="1"/>
  <c r="P13" i="93"/>
  <c r="G13" i="39" s="1"/>
  <c r="P134" i="154"/>
  <c r="R134" i="39" s="1"/>
  <c r="P104" i="150" s="1"/>
  <c r="P102" i="96"/>
  <c r="L102" i="39" s="1"/>
  <c r="J72" i="150" s="1"/>
  <c r="P57" i="96"/>
  <c r="L57" i="39" s="1"/>
  <c r="J27" i="150" s="1"/>
  <c r="P34" i="152"/>
  <c r="P34" i="39" s="1"/>
  <c r="P123" i="93"/>
  <c r="G123" i="39" s="1"/>
  <c r="E93" i="150" s="1"/>
  <c r="P64" i="93"/>
  <c r="G64" i="39" s="1"/>
  <c r="E34" i="150" s="1"/>
  <c r="P21" i="96"/>
  <c r="L21" i="39" s="1"/>
  <c r="P178" i="96"/>
  <c r="P139" i="152"/>
  <c r="P139" i="39" s="1"/>
  <c r="N109" i="150" s="1"/>
  <c r="P150" i="152"/>
  <c r="P150" i="39" s="1"/>
  <c r="P32" i="93"/>
  <c r="G32" i="39" s="1"/>
  <c r="P9" i="93"/>
  <c r="G9" i="39" s="1"/>
  <c r="P10" i="154"/>
  <c r="R10" i="39" s="1"/>
  <c r="P89" i="96"/>
  <c r="L89" i="39" s="1"/>
  <c r="J59" i="150" s="1"/>
  <c r="P120" i="96"/>
  <c r="L120" i="39" s="1"/>
  <c r="J90" i="150" s="1"/>
  <c r="P108" i="116"/>
  <c r="F108" i="39" s="1"/>
  <c r="D78" i="150" s="1"/>
  <c r="P137" i="116"/>
  <c r="F137" i="39" s="1"/>
  <c r="D107" i="150" s="1"/>
  <c r="P132" i="116"/>
  <c r="F132" i="39" s="1"/>
  <c r="D102" i="150" s="1"/>
  <c r="P49" i="116"/>
  <c r="F49" i="39" s="1"/>
  <c r="D19" i="150" s="1"/>
  <c r="P59" i="116"/>
  <c r="F59" i="39" s="1"/>
  <c r="D29" i="150" s="1"/>
  <c r="P168" i="116"/>
  <c r="P92" i="116"/>
  <c r="F92" i="39" s="1"/>
  <c r="D62" i="150" s="1"/>
  <c r="P111" i="116"/>
  <c r="F111" i="39" s="1"/>
  <c r="D81" i="150" s="1"/>
  <c r="P83" i="116"/>
  <c r="F83" i="39" s="1"/>
  <c r="D53" i="150" s="1"/>
  <c r="P28" i="96"/>
  <c r="L28" i="39" s="1"/>
  <c r="P93" i="152"/>
  <c r="P93" i="39" s="1"/>
  <c r="N63" i="150" s="1"/>
  <c r="P142" i="93"/>
  <c r="G142" i="39" s="1"/>
  <c r="E112" i="150" s="1"/>
  <c r="H10" i="149" l="1"/>
  <c r="P40" i="116"/>
  <c r="F40" i="39" s="1"/>
  <c r="D10" i="150" s="1"/>
  <c r="P63" i="116"/>
  <c r="F63" i="39" s="1"/>
  <c r="D33" i="150" s="1"/>
  <c r="P191" i="116"/>
  <c r="H5" i="149"/>
  <c r="I5" i="149"/>
  <c r="P177" i="116"/>
  <c r="P113" i="116"/>
  <c r="F113" i="39" s="1"/>
  <c r="D83" i="150" s="1"/>
  <c r="P76" i="116"/>
  <c r="F76" i="39" s="1"/>
  <c r="D46" i="150" s="1"/>
  <c r="P82" i="116"/>
  <c r="F82" i="39" s="1"/>
  <c r="D52" i="150" s="1"/>
  <c r="P7" i="116"/>
  <c r="F7" i="39" s="1"/>
  <c r="P57" i="116"/>
  <c r="F57" i="39" s="1"/>
  <c r="D27" i="150" s="1"/>
  <c r="M51" i="153"/>
  <c r="M147" i="153"/>
  <c r="M138" i="153"/>
  <c r="M29" i="153"/>
  <c r="M106" i="153"/>
  <c r="M142" i="153"/>
  <c r="M127" i="153"/>
  <c r="M40" i="153"/>
  <c r="M62" i="153"/>
  <c r="M148" i="153"/>
  <c r="M52" i="153"/>
  <c r="M48" i="153"/>
  <c r="M134" i="153"/>
  <c r="M102" i="153"/>
  <c r="M129" i="153"/>
  <c r="M139" i="153"/>
  <c r="M133" i="153"/>
  <c r="M55" i="153"/>
  <c r="M93" i="153"/>
  <c r="M103" i="153"/>
  <c r="M57" i="153"/>
  <c r="M88" i="153"/>
  <c r="M59" i="153"/>
  <c r="M105" i="153"/>
  <c r="M72" i="153"/>
  <c r="M22" i="153"/>
  <c r="M122" i="153"/>
  <c r="M101" i="153"/>
  <c r="M140" i="153"/>
  <c r="M60" i="153"/>
  <c r="M82" i="153"/>
  <c r="M19" i="153"/>
  <c r="M112" i="153"/>
  <c r="M107" i="153"/>
  <c r="M149" i="153"/>
  <c r="M96" i="153"/>
  <c r="M118" i="153"/>
  <c r="M98" i="153"/>
  <c r="M13" i="153"/>
  <c r="M9" i="153"/>
  <c r="M37" i="153"/>
  <c r="M115" i="153"/>
  <c r="M25" i="153"/>
  <c r="M135" i="153"/>
  <c r="M152" i="153"/>
  <c r="M108" i="153"/>
  <c r="M80" i="153"/>
  <c r="M83" i="153"/>
  <c r="M38" i="153"/>
  <c r="M56" i="153"/>
  <c r="M116" i="153"/>
  <c r="M79" i="153"/>
  <c r="M14" i="153"/>
  <c r="M119" i="153"/>
  <c r="M123" i="153"/>
  <c r="M141" i="153"/>
  <c r="M136" i="153"/>
  <c r="M117" i="153"/>
  <c r="M104" i="153"/>
  <c r="M47" i="153"/>
  <c r="M132" i="153"/>
  <c r="M124" i="153"/>
  <c r="M12" i="153"/>
  <c r="M49" i="153"/>
  <c r="M99" i="153"/>
  <c r="M67" i="153"/>
  <c r="M84" i="153"/>
  <c r="M31" i="153"/>
  <c r="M74" i="153"/>
  <c r="M17" i="153"/>
  <c r="M110" i="153"/>
  <c r="M143" i="153"/>
  <c r="M8" i="153"/>
  <c r="M144" i="153"/>
  <c r="M15" i="153"/>
  <c r="M50" i="153"/>
  <c r="M24" i="153"/>
  <c r="M71" i="153"/>
  <c r="M145" i="153"/>
  <c r="M28" i="153"/>
  <c r="M77" i="153"/>
  <c r="M151" i="153"/>
  <c r="M46" i="153"/>
  <c r="M150" i="153"/>
  <c r="M11" i="153"/>
  <c r="M7" i="153"/>
  <c r="M66" i="153"/>
  <c r="M53" i="153"/>
  <c r="M18" i="153"/>
  <c r="M125" i="153"/>
  <c r="M21" i="153"/>
  <c r="M85" i="153"/>
  <c r="M114" i="153"/>
  <c r="M76" i="153"/>
  <c r="M39" i="153"/>
  <c r="M27" i="153"/>
  <c r="M69" i="153"/>
  <c r="M128" i="153"/>
  <c r="M91" i="153"/>
  <c r="M6" i="153"/>
  <c r="M70" i="153"/>
  <c r="M35" i="153"/>
  <c r="M30" i="153"/>
  <c r="M86" i="153"/>
  <c r="M131" i="153"/>
  <c r="M68" i="153"/>
  <c r="M36" i="153"/>
  <c r="M126" i="153"/>
  <c r="M16" i="153"/>
  <c r="M120" i="153"/>
  <c r="M137" i="153"/>
  <c r="M111" i="153"/>
  <c r="M78" i="153"/>
  <c r="M75" i="153"/>
  <c r="M90" i="153"/>
  <c r="M130" i="153"/>
  <c r="M121" i="153"/>
  <c r="M41" i="153"/>
  <c r="M58" i="153"/>
  <c r="M32" i="153"/>
  <c r="M10" i="153"/>
  <c r="M92" i="153"/>
  <c r="M109" i="153"/>
  <c r="M23" i="153"/>
  <c r="M20" i="153"/>
  <c r="M45" i="153"/>
  <c r="M34" i="153"/>
  <c r="M65" i="153"/>
  <c r="M113" i="153"/>
  <c r="M100" i="153"/>
  <c r="M44" i="153"/>
  <c r="M63" i="153"/>
  <c r="M61" i="153"/>
  <c r="M64" i="153"/>
  <c r="M42" i="153"/>
  <c r="M81" i="153"/>
  <c r="M94" i="153"/>
  <c r="M54" i="153"/>
  <c r="M146" i="153"/>
  <c r="M87" i="153"/>
  <c r="M97" i="153"/>
  <c r="M89" i="153"/>
  <c r="M43" i="153"/>
  <c r="M73" i="153"/>
  <c r="M26" i="153"/>
  <c r="M33" i="153"/>
  <c r="M95" i="153"/>
  <c r="P30" i="116"/>
  <c r="F30" i="39" s="1"/>
  <c r="P44" i="116"/>
  <c r="F44" i="39" s="1"/>
  <c r="D14" i="150" s="1"/>
  <c r="P9" i="116"/>
  <c r="F9" i="39" s="1"/>
  <c r="P93" i="155"/>
  <c r="S93" i="39" s="1"/>
  <c r="Q63" i="150" s="1"/>
  <c r="P128" i="116"/>
  <c r="F128" i="39" s="1"/>
  <c r="D98" i="150" s="1"/>
  <c r="P36" i="116"/>
  <c r="F36" i="39" s="1"/>
  <c r="D6" i="150" s="1"/>
  <c r="P174" i="116"/>
  <c r="I10" i="149"/>
  <c r="P32" i="155"/>
  <c r="S32" i="39" s="1"/>
  <c r="P112" i="155"/>
  <c r="S112" i="39" s="1"/>
  <c r="Q82" i="150" s="1"/>
  <c r="P14" i="116"/>
  <c r="F14" i="39" s="1"/>
  <c r="P29" i="116"/>
  <c r="F29" i="39" s="1"/>
  <c r="P172" i="116"/>
  <c r="I14" i="149"/>
  <c r="H14" i="149"/>
  <c r="P33" i="155"/>
  <c r="S33" i="39" s="1"/>
  <c r="P47" i="155"/>
  <c r="S47" i="39" s="1"/>
  <c r="Q17" i="150" s="1"/>
  <c r="P98" i="116"/>
  <c r="F98" i="39" s="1"/>
  <c r="D68" i="150" s="1"/>
  <c r="P141" i="116"/>
  <c r="F141" i="39" s="1"/>
  <c r="D111" i="150" s="1"/>
  <c r="P161" i="116"/>
  <c r="P51" i="156"/>
  <c r="P72" i="156"/>
  <c r="P127" i="156"/>
  <c r="P107" i="156"/>
  <c r="P34" i="116"/>
  <c r="F34" i="39" s="1"/>
  <c r="P133" i="116"/>
  <c r="F133" i="39" s="1"/>
  <c r="D103" i="150" s="1"/>
  <c r="P96" i="116"/>
  <c r="F96" i="39" s="1"/>
  <c r="D66" i="150" s="1"/>
  <c r="P82" i="155"/>
  <c r="S82" i="39" s="1"/>
  <c r="Q52" i="150" s="1"/>
  <c r="P52" i="155"/>
  <c r="S52" i="39" s="1"/>
  <c r="Q22" i="150" s="1"/>
  <c r="P73" i="116"/>
  <c r="F73" i="39" s="1"/>
  <c r="D43" i="150" s="1"/>
  <c r="P183" i="116"/>
  <c r="P107" i="116"/>
  <c r="F107" i="39" s="1"/>
  <c r="D77" i="150" s="1"/>
  <c r="P81" i="116"/>
  <c r="F81" i="39" s="1"/>
  <c r="D51" i="150" s="1"/>
  <c r="P142" i="155"/>
  <c r="S142" i="39" s="1"/>
  <c r="Q112" i="150" s="1"/>
  <c r="P171" i="116"/>
  <c r="P110" i="116"/>
  <c r="F110" i="39" s="1"/>
  <c r="D80" i="150" s="1"/>
  <c r="P15" i="116"/>
  <c r="F15" i="39" s="1"/>
  <c r="P66" i="116"/>
  <c r="F66" i="39" s="1"/>
  <c r="D36" i="150" s="1"/>
  <c r="P61" i="155"/>
  <c r="S61" i="39" s="1"/>
  <c r="Q31" i="150" s="1"/>
  <c r="P10" i="116"/>
  <c r="F10" i="39" s="1"/>
  <c r="P117" i="116"/>
  <c r="F117" i="39" s="1"/>
  <c r="D87" i="150" s="1"/>
  <c r="P75" i="155"/>
  <c r="S75" i="39" s="1"/>
  <c r="Q45" i="150" s="1"/>
  <c r="P20" i="155"/>
  <c r="S20" i="39" s="1"/>
  <c r="P166" i="116"/>
  <c r="P54" i="116"/>
  <c r="F54" i="39" s="1"/>
  <c r="D24" i="150" s="1"/>
  <c r="P97" i="116"/>
  <c r="F97" i="39" s="1"/>
  <c r="D67" i="150" s="1"/>
  <c r="P69" i="155"/>
  <c r="S69" i="39" s="1"/>
  <c r="Q39" i="150" s="1"/>
  <c r="P83" i="155"/>
  <c r="S83" i="39" s="1"/>
  <c r="Q53" i="150" s="1"/>
  <c r="P79" i="116"/>
  <c r="F79" i="39" s="1"/>
  <c r="D49" i="150" s="1"/>
  <c r="P47" i="116"/>
  <c r="F47" i="39" s="1"/>
  <c r="D17" i="150" s="1"/>
  <c r="P160" i="116"/>
  <c r="G16" i="150"/>
  <c r="P69" i="116"/>
  <c r="F69" i="39" s="1"/>
  <c r="D39" i="150" s="1"/>
  <c r="P175" i="116"/>
  <c r="P125" i="116"/>
  <c r="F125" i="39" s="1"/>
  <c r="D95" i="150" s="1"/>
  <c r="P138" i="156"/>
  <c r="P13" i="116"/>
  <c r="F13" i="39" s="1"/>
  <c r="P62" i="116"/>
  <c r="F62" i="39" s="1"/>
  <c r="D32" i="150" s="1"/>
  <c r="P147" i="116"/>
  <c r="F147" i="39" s="1"/>
  <c r="P21" i="155"/>
  <c r="S21" i="39" s="1"/>
  <c r="P136" i="156"/>
  <c r="P143" i="156"/>
  <c r="P36" i="156"/>
  <c r="P63" i="156"/>
  <c r="P120" i="156"/>
  <c r="P56" i="156"/>
  <c r="P145" i="156"/>
  <c r="P92" i="156"/>
  <c r="P47" i="156"/>
  <c r="P34" i="155"/>
  <c r="S34" i="39" s="1"/>
  <c r="P84" i="116"/>
  <c r="F84" i="39" s="1"/>
  <c r="D54" i="150" s="1"/>
  <c r="P123" i="116"/>
  <c r="F123" i="39" s="1"/>
  <c r="D93" i="150" s="1"/>
  <c r="P51" i="116"/>
  <c r="F51" i="39" s="1"/>
  <c r="D21" i="150" s="1"/>
  <c r="P86" i="155"/>
  <c r="S86" i="39" s="1"/>
  <c r="Q56" i="150" s="1"/>
  <c r="P42" i="155"/>
  <c r="S42" i="39" s="1"/>
  <c r="Q12" i="150" s="1"/>
  <c r="P181" i="116"/>
  <c r="P121" i="116"/>
  <c r="F121" i="39" s="1"/>
  <c r="D91" i="150" s="1"/>
  <c r="P105" i="116"/>
  <c r="F105" i="39" s="1"/>
  <c r="D75" i="150" s="1"/>
  <c r="P148" i="155"/>
  <c r="S148" i="39" s="1"/>
  <c r="P130" i="116"/>
  <c r="F130" i="39" s="1"/>
  <c r="D100" i="150" s="1"/>
  <c r="P95" i="116"/>
  <c r="F95" i="39" s="1"/>
  <c r="D65" i="150" s="1"/>
  <c r="P11" i="116"/>
  <c r="F11" i="39" s="1"/>
  <c r="P128" i="155"/>
  <c r="S128" i="39" s="1"/>
  <c r="Q98" i="150" s="1"/>
  <c r="P35" i="116"/>
  <c r="F35" i="39" s="1"/>
  <c r="P139" i="116"/>
  <c r="F139" i="39" s="1"/>
  <c r="D109" i="150" s="1"/>
  <c r="P185" i="116"/>
  <c r="P101" i="155"/>
  <c r="S101" i="39" s="1"/>
  <c r="Q71" i="150" s="1"/>
  <c r="P146" i="155"/>
  <c r="S146" i="39" s="1"/>
  <c r="Q116" i="150" s="1"/>
  <c r="P127" i="116"/>
  <c r="F127" i="39" s="1"/>
  <c r="D97" i="150" s="1"/>
  <c r="P165" i="116"/>
  <c r="P17" i="116"/>
  <c r="F17" i="39" s="1"/>
  <c r="P53" i="155"/>
  <c r="S53" i="39" s="1"/>
  <c r="Q23" i="150" s="1"/>
  <c r="P24" i="155"/>
  <c r="S24" i="39" s="1"/>
  <c r="M134" i="121"/>
  <c r="M121" i="121"/>
  <c r="M36" i="121"/>
  <c r="M23" i="121"/>
  <c r="M24" i="121"/>
  <c r="M82" i="121"/>
  <c r="M39" i="121"/>
  <c r="M155" i="121"/>
  <c r="M99" i="121"/>
  <c r="M138" i="121"/>
  <c r="M170" i="121"/>
  <c r="M87" i="121"/>
  <c r="M174" i="121"/>
  <c r="M52" i="121"/>
  <c r="M125" i="121"/>
  <c r="M9" i="121"/>
  <c r="M72" i="121"/>
  <c r="M128" i="121"/>
  <c r="M168" i="121"/>
  <c r="M63" i="121"/>
  <c r="M123" i="121"/>
  <c r="M141" i="121"/>
  <c r="M40" i="121"/>
  <c r="M118" i="121"/>
  <c r="M68" i="121"/>
  <c r="M30" i="121"/>
  <c r="M29" i="121"/>
  <c r="M14" i="121"/>
  <c r="M163" i="121"/>
  <c r="M88" i="121"/>
  <c r="M132" i="121"/>
  <c r="M178" i="121"/>
  <c r="M100" i="121"/>
  <c r="M15" i="121"/>
  <c r="M162" i="121"/>
  <c r="M74" i="121"/>
  <c r="M184" i="121"/>
  <c r="M102" i="121"/>
  <c r="M144" i="121"/>
  <c r="M173" i="121"/>
  <c r="M81" i="121"/>
  <c r="M41" i="121"/>
  <c r="M12" i="121"/>
  <c r="M61" i="121"/>
  <c r="M129" i="121"/>
  <c r="M38" i="121"/>
  <c r="M143" i="121"/>
  <c r="M115" i="121"/>
  <c r="M66" i="121"/>
  <c r="M145" i="121"/>
  <c r="M107" i="121"/>
  <c r="M34" i="121"/>
  <c r="M17" i="121"/>
  <c r="M156" i="121"/>
  <c r="M106" i="121"/>
  <c r="M187" i="121"/>
  <c r="M69" i="121"/>
  <c r="M182" i="121"/>
  <c r="M104" i="121"/>
  <c r="M140" i="121"/>
  <c r="M73" i="121"/>
  <c r="M8" i="121"/>
  <c r="M62" i="121"/>
  <c r="M10" i="121"/>
  <c r="M13" i="121"/>
  <c r="M113" i="121"/>
  <c r="M44" i="121"/>
  <c r="M133" i="121"/>
  <c r="M101" i="121"/>
  <c r="M28" i="121"/>
  <c r="M166" i="121"/>
  <c r="M75" i="121"/>
  <c r="M158" i="121"/>
  <c r="M97" i="121"/>
  <c r="M7" i="121"/>
  <c r="M91" i="121"/>
  <c r="M177" i="121"/>
  <c r="M79" i="121"/>
  <c r="M172" i="121"/>
  <c r="M47" i="121"/>
  <c r="M164" i="121"/>
  <c r="M180" i="121"/>
  <c r="M137" i="121"/>
  <c r="M131" i="121"/>
  <c r="M95" i="121"/>
  <c r="M27" i="121"/>
  <c r="M147" i="121"/>
  <c r="M183" i="121"/>
  <c r="M84" i="121"/>
  <c r="M25" i="121"/>
  <c r="M71" i="121"/>
  <c r="M179" i="121"/>
  <c r="M70" i="121"/>
  <c r="M181" i="121"/>
  <c r="M85" i="121"/>
  <c r="M169" i="121"/>
  <c r="M11" i="121"/>
  <c r="M114" i="121"/>
  <c r="M130" i="121"/>
  <c r="M32" i="121"/>
  <c r="M6" i="121"/>
  <c r="M18" i="121"/>
  <c r="M93" i="121"/>
  <c r="M191" i="121"/>
  <c r="M89" i="121"/>
  <c r="M189" i="121"/>
  <c r="M78" i="121"/>
  <c r="M165" i="121"/>
  <c r="M98" i="121"/>
  <c r="M176" i="121"/>
  <c r="M80" i="121"/>
  <c r="M161" i="121"/>
  <c r="M50" i="121"/>
  <c r="M120" i="121"/>
  <c r="M127" i="121"/>
  <c r="M54" i="121"/>
  <c r="M151" i="121"/>
  <c r="M19" i="121"/>
  <c r="M175" i="121"/>
  <c r="M86" i="121"/>
  <c r="M167" i="121"/>
  <c r="M92" i="121"/>
  <c r="M153" i="121"/>
  <c r="M108" i="121"/>
  <c r="M157" i="121"/>
  <c r="M77" i="121"/>
  <c r="M193" i="121"/>
  <c r="M110" i="121"/>
  <c r="M171" i="121"/>
  <c r="M105" i="121"/>
  <c r="M126" i="121"/>
  <c r="M124" i="121"/>
  <c r="M65" i="121"/>
  <c r="M31" i="121"/>
  <c r="M16" i="121"/>
  <c r="M53" i="121"/>
  <c r="M117" i="121"/>
  <c r="M55" i="121"/>
  <c r="M119" i="121"/>
  <c r="M186" i="121"/>
  <c r="M111" i="121"/>
  <c r="M58" i="121"/>
  <c r="M103" i="121"/>
  <c r="M160" i="121"/>
  <c r="M122" i="121"/>
  <c r="M96" i="121"/>
  <c r="M26" i="121"/>
  <c r="M112" i="121"/>
  <c r="M37" i="121"/>
  <c r="M20" i="121"/>
  <c r="M159" i="121"/>
  <c r="M48" i="121"/>
  <c r="M190" i="121"/>
  <c r="M59" i="121"/>
  <c r="M116" i="121"/>
  <c r="M51" i="121"/>
  <c r="M139" i="121"/>
  <c r="M57" i="121"/>
  <c r="M136" i="121"/>
  <c r="M185" i="121"/>
  <c r="M45" i="121"/>
  <c r="M188" i="121"/>
  <c r="M83" i="121"/>
  <c r="M135" i="121"/>
  <c r="M109" i="121"/>
  <c r="M150" i="121"/>
  <c r="M33" i="121"/>
  <c r="M192" i="121"/>
  <c r="M76" i="121"/>
  <c r="M154" i="121"/>
  <c r="M46" i="121"/>
  <c r="M142" i="121"/>
  <c r="M67" i="121"/>
  <c r="M42" i="121"/>
  <c r="M49" i="121"/>
  <c r="M56" i="121"/>
  <c r="M146" i="121"/>
  <c r="M152" i="121"/>
  <c r="M94" i="121"/>
  <c r="M149" i="121"/>
  <c r="M43" i="121"/>
  <c r="M35" i="121"/>
  <c r="M90" i="121"/>
  <c r="M21" i="121"/>
  <c r="M22" i="121"/>
  <c r="M64" i="121"/>
  <c r="M60" i="121"/>
  <c r="M148" i="121"/>
  <c r="I16" i="149"/>
  <c r="H16" i="149"/>
  <c r="P189" i="116"/>
  <c r="P24" i="116"/>
  <c r="F24" i="39" s="1"/>
  <c r="P50" i="116"/>
  <c r="F50" i="39" s="1"/>
  <c r="D20" i="150" s="1"/>
  <c r="P48" i="116"/>
  <c r="F48" i="39" s="1"/>
  <c r="D18" i="150" s="1"/>
  <c r="P152" i="116"/>
  <c r="F152" i="39" s="1"/>
  <c r="P134" i="116"/>
  <c r="F134" i="39" s="1"/>
  <c r="D104" i="150" s="1"/>
  <c r="P134" i="156"/>
  <c r="P41" i="116"/>
  <c r="F41" i="39" s="1"/>
  <c r="D11" i="150" s="1"/>
  <c r="P192" i="116"/>
  <c r="P78" i="116"/>
  <c r="F78" i="39" s="1"/>
  <c r="D48" i="150" s="1"/>
  <c r="P46" i="156"/>
  <c r="P7" i="156"/>
  <c r="P131" i="156"/>
  <c r="P35" i="156"/>
  <c r="P74" i="156"/>
  <c r="P42" i="156"/>
  <c r="P80" i="156"/>
  <c r="P148" i="156"/>
  <c r="P58" i="116"/>
  <c r="F58" i="39" s="1"/>
  <c r="D28" i="150" s="1"/>
  <c r="P106" i="116"/>
  <c r="F106" i="39" s="1"/>
  <c r="D76" i="150" s="1"/>
  <c r="P102" i="116"/>
  <c r="F102" i="39" s="1"/>
  <c r="D72" i="150" s="1"/>
  <c r="P103" i="155"/>
  <c r="S103" i="39" s="1"/>
  <c r="Q73" i="150" s="1"/>
  <c r="P70" i="155"/>
  <c r="S70" i="39" s="1"/>
  <c r="Q40" i="150" s="1"/>
  <c r="P151" i="155"/>
  <c r="S151" i="39" s="1"/>
  <c r="P173" i="116"/>
  <c r="P186" i="116"/>
  <c r="P21" i="116"/>
  <c r="F21" i="39" s="1"/>
  <c r="P6" i="116"/>
  <c r="F6" i="39" s="1"/>
  <c r="P37" i="116"/>
  <c r="F37" i="39" s="1"/>
  <c r="D7" i="150" s="1"/>
  <c r="P164" i="116"/>
  <c r="P23" i="155"/>
  <c r="S23" i="39" s="1"/>
  <c r="P67" i="116"/>
  <c r="F67" i="39" s="1"/>
  <c r="D37" i="150" s="1"/>
  <c r="P126" i="116"/>
  <c r="F126" i="39" s="1"/>
  <c r="D96" i="150" s="1"/>
  <c r="P182" i="116"/>
  <c r="P60" i="116"/>
  <c r="F60" i="39" s="1"/>
  <c r="D30" i="150" s="1"/>
  <c r="P123" i="155"/>
  <c r="S123" i="39" s="1"/>
  <c r="Q93" i="150" s="1"/>
  <c r="P55" i="155"/>
  <c r="S55" i="39" s="1"/>
  <c r="Q25" i="150" s="1"/>
  <c r="P125" i="155"/>
  <c r="S125" i="39" s="1"/>
  <c r="Q95" i="150" s="1"/>
  <c r="P120" i="116"/>
  <c r="F120" i="39" s="1"/>
  <c r="D90" i="150" s="1"/>
  <c r="P151" i="116"/>
  <c r="F151" i="39" s="1"/>
  <c r="P72" i="155"/>
  <c r="S72" i="39" s="1"/>
  <c r="Q42" i="150" s="1"/>
  <c r="C14" i="149"/>
  <c r="P107" i="155"/>
  <c r="S107" i="39" s="1"/>
  <c r="Q77" i="150" s="1"/>
  <c r="P114" i="155"/>
  <c r="S114" i="39" s="1"/>
  <c r="Q84" i="150" s="1"/>
  <c r="M135" i="131"/>
  <c r="M118" i="131"/>
  <c r="M37" i="131"/>
  <c r="M30" i="131"/>
  <c r="M22" i="131"/>
  <c r="M50" i="131"/>
  <c r="M129" i="131"/>
  <c r="M16" i="131"/>
  <c r="M92" i="131"/>
  <c r="M44" i="131"/>
  <c r="M25" i="131"/>
  <c r="M125" i="131"/>
  <c r="M51" i="131"/>
  <c r="M56" i="131"/>
  <c r="M94" i="131"/>
  <c r="M7" i="131"/>
  <c r="M82" i="131"/>
  <c r="M119" i="131"/>
  <c r="M143" i="131"/>
  <c r="M130" i="131"/>
  <c r="M115" i="131"/>
  <c r="M68" i="131"/>
  <c r="M32" i="131"/>
  <c r="M21" i="131"/>
  <c r="M59" i="131"/>
  <c r="M134" i="131"/>
  <c r="M69" i="131"/>
  <c r="M108" i="131"/>
  <c r="M54" i="131"/>
  <c r="M146" i="131"/>
  <c r="M64" i="131"/>
  <c r="M47" i="131"/>
  <c r="M116" i="131"/>
  <c r="M53" i="131"/>
  <c r="M88" i="131"/>
  <c r="M34" i="131"/>
  <c r="M138" i="131"/>
  <c r="M112" i="131"/>
  <c r="M36" i="131"/>
  <c r="M27" i="131"/>
  <c r="M19" i="131"/>
  <c r="M65" i="131"/>
  <c r="M133" i="131"/>
  <c r="M48" i="131"/>
  <c r="M91" i="131"/>
  <c r="M41" i="131"/>
  <c r="M73" i="131"/>
  <c r="M20" i="131"/>
  <c r="M55" i="131"/>
  <c r="M144" i="131"/>
  <c r="M62" i="131"/>
  <c r="M104" i="131"/>
  <c r="M137" i="131"/>
  <c r="M136" i="131"/>
  <c r="M66" i="131"/>
  <c r="M150" i="131"/>
  <c r="M58" i="131"/>
  <c r="M17" i="131"/>
  <c r="M96" i="131"/>
  <c r="M12" i="131"/>
  <c r="M46" i="131"/>
  <c r="M72" i="131"/>
  <c r="M120" i="131"/>
  <c r="M128" i="131"/>
  <c r="M131" i="131"/>
  <c r="M127" i="131"/>
  <c r="M147" i="131"/>
  <c r="M26" i="131"/>
  <c r="M100" i="131"/>
  <c r="M10" i="131"/>
  <c r="M74" i="131"/>
  <c r="M79" i="131"/>
  <c r="M49" i="131"/>
  <c r="M126" i="131"/>
  <c r="M139" i="131"/>
  <c r="M124" i="131"/>
  <c r="M33" i="131"/>
  <c r="M152" i="131"/>
  <c r="M89" i="131"/>
  <c r="M60" i="131"/>
  <c r="M110" i="131"/>
  <c r="M85" i="131"/>
  <c r="M61" i="131"/>
  <c r="M84" i="131"/>
  <c r="M71" i="131"/>
  <c r="M117" i="131"/>
  <c r="M121" i="131"/>
  <c r="M24" i="131"/>
  <c r="M132" i="131"/>
  <c r="M122" i="131"/>
  <c r="M102" i="131"/>
  <c r="M105" i="131"/>
  <c r="M93" i="131"/>
  <c r="M145" i="131"/>
  <c r="M109" i="131"/>
  <c r="M148" i="131"/>
  <c r="M8" i="131"/>
  <c r="M42" i="131"/>
  <c r="M75" i="131"/>
  <c r="M111" i="131"/>
  <c r="M77" i="131"/>
  <c r="M99" i="131"/>
  <c r="M83" i="131"/>
  <c r="M97" i="131"/>
  <c r="M38" i="131"/>
  <c r="M107" i="131"/>
  <c r="M149" i="131"/>
  <c r="M18" i="131"/>
  <c r="M11" i="131"/>
  <c r="M81" i="131"/>
  <c r="M45" i="131"/>
  <c r="M113" i="131"/>
  <c r="M103" i="131"/>
  <c r="M123" i="131"/>
  <c r="M106" i="131"/>
  <c r="M28" i="131"/>
  <c r="M101" i="131"/>
  <c r="M31" i="131"/>
  <c r="M13" i="131"/>
  <c r="M23" i="131"/>
  <c r="M87" i="131"/>
  <c r="M141" i="131"/>
  <c r="M14" i="131"/>
  <c r="M80" i="131"/>
  <c r="M140" i="131"/>
  <c r="M76" i="131"/>
  <c r="M151" i="131"/>
  <c r="M142" i="131"/>
  <c r="M95" i="131"/>
  <c r="M35" i="131"/>
  <c r="M52" i="131"/>
  <c r="M9" i="131"/>
  <c r="M70" i="131"/>
  <c r="M6" i="131"/>
  <c r="M98" i="131"/>
  <c r="M114" i="131"/>
  <c r="M86" i="131"/>
  <c r="M40" i="131"/>
  <c r="M39" i="131"/>
  <c r="M90" i="131"/>
  <c r="M15" i="131"/>
  <c r="M29" i="131"/>
  <c r="M78" i="131"/>
  <c r="M43" i="131"/>
  <c r="M67" i="131"/>
  <c r="M57" i="131"/>
  <c r="M63" i="131"/>
  <c r="P16" i="150"/>
  <c r="C16" i="149"/>
  <c r="B16" i="149"/>
  <c r="P138" i="116"/>
  <c r="F138" i="39" s="1"/>
  <c r="D108" i="150" s="1"/>
  <c r="P32" i="116"/>
  <c r="F32" i="39" s="1"/>
  <c r="P129" i="116"/>
  <c r="F129" i="39" s="1"/>
  <c r="D99" i="150" s="1"/>
  <c r="P31" i="116"/>
  <c r="F31" i="39" s="1"/>
  <c r="P26" i="116"/>
  <c r="F26" i="39" s="1"/>
  <c r="P103" i="116"/>
  <c r="F103" i="39" s="1"/>
  <c r="D73" i="150" s="1"/>
  <c r="E16" i="150"/>
  <c r="C5" i="149"/>
  <c r="B5" i="149"/>
  <c r="P68" i="156"/>
  <c r="P48" i="156"/>
  <c r="P22" i="156"/>
  <c r="P65" i="156"/>
  <c r="P21" i="156"/>
  <c r="P111" i="156"/>
  <c r="P149" i="156"/>
  <c r="P139" i="156"/>
  <c r="O2" i="156"/>
  <c r="P104" i="156" s="1"/>
  <c r="P38" i="156"/>
  <c r="P53" i="156"/>
  <c r="P50" i="156"/>
  <c r="P126" i="156"/>
  <c r="P105" i="156"/>
  <c r="P130" i="156"/>
  <c r="P101" i="156"/>
  <c r="P116" i="156"/>
  <c r="P163" i="116"/>
  <c r="P140" i="116"/>
  <c r="F140" i="39" s="1"/>
  <c r="D110" i="150" s="1"/>
  <c r="P136" i="116"/>
  <c r="F136" i="39" s="1"/>
  <c r="D106" i="150" s="1"/>
  <c r="P36" i="155"/>
  <c r="S36" i="39" s="1"/>
  <c r="Q6" i="150" s="1"/>
  <c r="P127" i="155"/>
  <c r="S127" i="39" s="1"/>
  <c r="Q97" i="150" s="1"/>
  <c r="P39" i="155"/>
  <c r="S39" i="39" s="1"/>
  <c r="Q9" i="150" s="1"/>
  <c r="P113" i="155"/>
  <c r="S113" i="39" s="1"/>
  <c r="Q83" i="150" s="1"/>
  <c r="P39" i="116"/>
  <c r="F39" i="39" s="1"/>
  <c r="D9" i="150" s="1"/>
  <c r="P43" i="116"/>
  <c r="F43" i="39" s="1"/>
  <c r="D13" i="150" s="1"/>
  <c r="P100" i="116"/>
  <c r="F100" i="39" s="1"/>
  <c r="D70" i="150" s="1"/>
  <c r="P43" i="155"/>
  <c r="S43" i="39" s="1"/>
  <c r="Q13" i="150" s="1"/>
  <c r="P19" i="116"/>
  <c r="F19" i="39" s="1"/>
  <c r="P94" i="116"/>
  <c r="F94" i="39" s="1"/>
  <c r="D64" i="150" s="1"/>
  <c r="P150" i="116"/>
  <c r="F150" i="39" s="1"/>
  <c r="P41" i="155"/>
  <c r="S41" i="39" s="1"/>
  <c r="Q11" i="150" s="1"/>
  <c r="P20" i="116"/>
  <c r="F20" i="39" s="1"/>
  <c r="P45" i="116"/>
  <c r="F45" i="39" s="1"/>
  <c r="D15" i="150" s="1"/>
  <c r="P93" i="116"/>
  <c r="F93" i="39" s="1"/>
  <c r="D63" i="150" s="1"/>
  <c r="P75" i="116"/>
  <c r="F75" i="39" s="1"/>
  <c r="D45" i="150" s="1"/>
  <c r="P106" i="155"/>
  <c r="S106" i="39" s="1"/>
  <c r="Q76" i="150" s="1"/>
  <c r="P137" i="155"/>
  <c r="S137" i="39" s="1"/>
  <c r="Q107" i="150" s="1"/>
  <c r="P134" i="155"/>
  <c r="S134" i="39" s="1"/>
  <c r="Q104" i="150" s="1"/>
  <c r="P116" i="116"/>
  <c r="F116" i="39" s="1"/>
  <c r="D86" i="150" s="1"/>
  <c r="P23" i="116"/>
  <c r="F23" i="39" s="1"/>
  <c r="B14" i="149"/>
  <c r="P27" i="155"/>
  <c r="S27" i="39" s="1"/>
  <c r="P88" i="155"/>
  <c r="S88" i="39" s="1"/>
  <c r="Q58" i="150" s="1"/>
  <c r="P109" i="116"/>
  <c r="F109" i="39" s="1"/>
  <c r="D79" i="150" s="1"/>
  <c r="P184" i="116"/>
  <c r="P90" i="116"/>
  <c r="F90" i="39" s="1"/>
  <c r="D60" i="150" s="1"/>
  <c r="M69" i="105"/>
  <c r="M137" i="105"/>
  <c r="M89" i="105"/>
  <c r="M147" i="105"/>
  <c r="M32" i="105"/>
  <c r="M29" i="105"/>
  <c r="M24" i="105"/>
  <c r="M164" i="105"/>
  <c r="M42" i="105"/>
  <c r="M168" i="105"/>
  <c r="M181" i="105"/>
  <c r="M134" i="105"/>
  <c r="M17" i="105"/>
  <c r="M172" i="105"/>
  <c r="M91" i="105"/>
  <c r="M136" i="105"/>
  <c r="M66" i="105"/>
  <c r="M82" i="105"/>
  <c r="M143" i="105"/>
  <c r="M107" i="105"/>
  <c r="M150" i="105"/>
  <c r="M148" i="105"/>
  <c r="M34" i="105"/>
  <c r="M152" i="105"/>
  <c r="M25" i="105"/>
  <c r="M128" i="105"/>
  <c r="M179" i="105"/>
  <c r="M163" i="105"/>
  <c r="M75" i="105"/>
  <c r="M175" i="105"/>
  <c r="M154" i="105"/>
  <c r="M40" i="105"/>
  <c r="M70" i="105"/>
  <c r="M90" i="105"/>
  <c r="M118" i="105"/>
  <c r="M37" i="105"/>
  <c r="M39" i="105"/>
  <c r="M100" i="105"/>
  <c r="M76" i="105"/>
  <c r="M138" i="105"/>
  <c r="M26" i="105"/>
  <c r="M10" i="105"/>
  <c r="M9" i="105"/>
  <c r="M169" i="105"/>
  <c r="M88" i="105"/>
  <c r="M41" i="105"/>
  <c r="M23" i="105"/>
  <c r="M105" i="105"/>
  <c r="M71" i="105"/>
  <c r="M35" i="105"/>
  <c r="M149" i="105"/>
  <c r="M153" i="105"/>
  <c r="M108" i="105"/>
  <c r="M160" i="105"/>
  <c r="M188" i="105"/>
  <c r="M146" i="105"/>
  <c r="M73" i="105"/>
  <c r="M135" i="105"/>
  <c r="M93" i="105"/>
  <c r="M126" i="105"/>
  <c r="M97" i="105"/>
  <c r="M77" i="105"/>
  <c r="M151" i="105"/>
  <c r="M12" i="105"/>
  <c r="M182" i="105"/>
  <c r="M184" i="105"/>
  <c r="M183" i="105"/>
  <c r="M180" i="105"/>
  <c r="M170" i="105"/>
  <c r="M124" i="105"/>
  <c r="M84" i="105"/>
  <c r="M96" i="105"/>
  <c r="M130" i="105"/>
  <c r="M112" i="105"/>
  <c r="M123" i="105"/>
  <c r="M117" i="105"/>
  <c r="M79" i="105"/>
  <c r="M45" i="105"/>
  <c r="M95" i="105"/>
  <c r="M144" i="105"/>
  <c r="M28" i="105"/>
  <c r="M15" i="105"/>
  <c r="M8" i="105"/>
  <c r="M166" i="105"/>
  <c r="M165" i="105"/>
  <c r="M162" i="105"/>
  <c r="M14" i="105"/>
  <c r="M110" i="105"/>
  <c r="M139" i="105"/>
  <c r="M58" i="105"/>
  <c r="M114" i="105"/>
  <c r="M47" i="105"/>
  <c r="M52" i="105"/>
  <c r="M65" i="105"/>
  <c r="M131" i="105"/>
  <c r="M27" i="105"/>
  <c r="M7" i="105"/>
  <c r="M18" i="105"/>
  <c r="M78" i="105"/>
  <c r="M186" i="105"/>
  <c r="M176" i="105"/>
  <c r="M173" i="105"/>
  <c r="M174" i="105"/>
  <c r="M59" i="105"/>
  <c r="M120" i="105"/>
  <c r="M72" i="105"/>
  <c r="M74" i="105"/>
  <c r="M48" i="105"/>
  <c r="M61" i="105"/>
  <c r="M49" i="105"/>
  <c r="M83" i="105"/>
  <c r="M63" i="105"/>
  <c r="M30" i="105"/>
  <c r="M13" i="105"/>
  <c r="M21" i="105"/>
  <c r="M68" i="105"/>
  <c r="M161" i="105"/>
  <c r="M158" i="105"/>
  <c r="M155" i="105"/>
  <c r="M156" i="105"/>
  <c r="M92" i="105"/>
  <c r="M54" i="105"/>
  <c r="M53" i="105"/>
  <c r="M113" i="105"/>
  <c r="M103" i="105"/>
  <c r="M101" i="105"/>
  <c r="M81" i="105"/>
  <c r="M33" i="105"/>
  <c r="M16" i="105"/>
  <c r="M187" i="105"/>
  <c r="M102" i="105"/>
  <c r="M121" i="105"/>
  <c r="M20" i="105"/>
  <c r="M157" i="105"/>
  <c r="M185" i="105"/>
  <c r="M122" i="105"/>
  <c r="M57" i="105"/>
  <c r="M11" i="105"/>
  <c r="M64" i="105"/>
  <c r="M94" i="105"/>
  <c r="M99" i="105"/>
  <c r="M19" i="105"/>
  <c r="M189" i="105"/>
  <c r="M145" i="105"/>
  <c r="M141" i="105"/>
  <c r="M109" i="105"/>
  <c r="M177" i="105"/>
  <c r="M167" i="105"/>
  <c r="M142" i="105"/>
  <c r="M6" i="105"/>
  <c r="M104" i="105"/>
  <c r="M98" i="105"/>
  <c r="M116" i="105"/>
  <c r="M50" i="105"/>
  <c r="M62" i="105"/>
  <c r="M178" i="105"/>
  <c r="M127" i="105"/>
  <c r="M87" i="105"/>
  <c r="M159" i="105"/>
  <c r="M129" i="105"/>
  <c r="M115" i="105"/>
  <c r="M38" i="105"/>
  <c r="M31" i="105"/>
  <c r="M43" i="105"/>
  <c r="M85" i="105"/>
  <c r="M22" i="105"/>
  <c r="M106" i="105"/>
  <c r="M171" i="105"/>
  <c r="M67" i="105"/>
  <c r="M111" i="105"/>
  <c r="M119" i="105"/>
  <c r="M55" i="105"/>
  <c r="M46" i="105"/>
  <c r="M125" i="105"/>
  <c r="M56" i="105"/>
  <c r="M132" i="105"/>
  <c r="M140" i="105"/>
  <c r="M36" i="105"/>
  <c r="M60" i="105"/>
  <c r="M86" i="105"/>
  <c r="M51" i="105"/>
  <c r="M133" i="105"/>
  <c r="M80" i="105"/>
  <c r="M44" i="105"/>
  <c r="P114" i="116"/>
  <c r="F114" i="39" s="1"/>
  <c r="D84" i="150" s="1"/>
  <c r="P158" i="116"/>
  <c r="P74" i="116"/>
  <c r="F74" i="39" s="1"/>
  <c r="D44" i="150" s="1"/>
  <c r="P71" i="156"/>
  <c r="P188" i="116"/>
  <c r="P99" i="116"/>
  <c r="F99" i="39" s="1"/>
  <c r="D69" i="150" s="1"/>
  <c r="P92" i="155"/>
  <c r="S92" i="39" s="1"/>
  <c r="Q62" i="150" s="1"/>
  <c r="P98" i="155"/>
  <c r="S98" i="39" s="1"/>
  <c r="Q68" i="150" s="1"/>
  <c r="P143" i="155"/>
  <c r="S143" i="39" s="1"/>
  <c r="Q113" i="150" s="1"/>
  <c r="P58" i="156"/>
  <c r="P73" i="156"/>
  <c r="P20" i="156"/>
  <c r="P60" i="156"/>
  <c r="P16" i="156"/>
  <c r="P23" i="156"/>
  <c r="P26" i="156"/>
  <c r="P113" i="156"/>
  <c r="P91" i="156"/>
  <c r="P77" i="156"/>
  <c r="P87" i="156"/>
  <c r="P119" i="156"/>
  <c r="P84" i="156"/>
  <c r="P99" i="156"/>
  <c r="P83" i="156"/>
  <c r="P61" i="156"/>
  <c r="P110" i="156"/>
  <c r="P56" i="116"/>
  <c r="F56" i="39" s="1"/>
  <c r="D26" i="150" s="1"/>
  <c r="P131" i="116"/>
  <c r="F131" i="39" s="1"/>
  <c r="D101" i="150" s="1"/>
  <c r="P59" i="155"/>
  <c r="S59" i="39" s="1"/>
  <c r="Q29" i="150" s="1"/>
  <c r="P40" i="155"/>
  <c r="S40" i="39" s="1"/>
  <c r="Q10" i="150" s="1"/>
  <c r="P144" i="156"/>
  <c r="P100" i="155"/>
  <c r="S100" i="39" s="1"/>
  <c r="Q70" i="150" s="1"/>
  <c r="P176" i="116"/>
  <c r="P118" i="116"/>
  <c r="F118" i="39" s="1"/>
  <c r="D88" i="150" s="1"/>
  <c r="P77" i="116"/>
  <c r="F77" i="39" s="1"/>
  <c r="D47" i="150" s="1"/>
  <c r="P135" i="116"/>
  <c r="F135" i="39" s="1"/>
  <c r="D105" i="150" s="1"/>
  <c r="P68" i="116"/>
  <c r="F68" i="39" s="1"/>
  <c r="D38" i="150" s="1"/>
  <c r="P42" i="116"/>
  <c r="F42" i="39" s="1"/>
  <c r="D12" i="150" s="1"/>
  <c r="C10" i="149"/>
  <c r="P46" i="155"/>
  <c r="S46" i="39" s="1"/>
  <c r="P180" i="116"/>
  <c r="P65" i="116"/>
  <c r="F65" i="39" s="1"/>
  <c r="D35" i="150" s="1"/>
  <c r="P91" i="116"/>
  <c r="F91" i="39" s="1"/>
  <c r="D61" i="150" s="1"/>
  <c r="P10" i="155"/>
  <c r="S10" i="39" s="1"/>
  <c r="P35" i="155"/>
  <c r="S35" i="39" s="1"/>
  <c r="P155" i="116"/>
  <c r="P124" i="116"/>
  <c r="F124" i="39" s="1"/>
  <c r="D94" i="150" s="1"/>
  <c r="P8" i="116"/>
  <c r="F8" i="39" s="1"/>
  <c r="P104" i="155"/>
  <c r="S104" i="39" s="1"/>
  <c r="Q74" i="150" s="1"/>
  <c r="P16" i="155"/>
  <c r="S16" i="39" s="1"/>
  <c r="P12" i="155"/>
  <c r="S12" i="39" s="1"/>
  <c r="P169" i="116"/>
  <c r="P178" i="116"/>
  <c r="P101" i="116"/>
  <c r="F101" i="39" s="1"/>
  <c r="D71" i="150" s="1"/>
  <c r="P93" i="156"/>
  <c r="P149" i="116"/>
  <c r="F149" i="39" s="1"/>
  <c r="P25" i="116"/>
  <c r="F25" i="39" s="1"/>
  <c r="P64" i="116"/>
  <c r="F64" i="39" s="1"/>
  <c r="D34" i="150" s="1"/>
  <c r="P187" i="116"/>
  <c r="P119" i="116"/>
  <c r="F119" i="39" s="1"/>
  <c r="D89" i="150" s="1"/>
  <c r="P112" i="116"/>
  <c r="F112" i="39" s="1"/>
  <c r="D82" i="150" s="1"/>
  <c r="P76" i="156"/>
  <c r="P73" i="155"/>
  <c r="S73" i="39" s="1"/>
  <c r="Q43" i="150" s="1"/>
  <c r="P135" i="155"/>
  <c r="S135" i="39" s="1"/>
  <c r="Q105" i="150" s="1"/>
  <c r="P128" i="156"/>
  <c r="P144" i="116"/>
  <c r="F144" i="39" s="1"/>
  <c r="D114" i="150" s="1"/>
  <c r="P156" i="116"/>
  <c r="P55" i="116"/>
  <c r="F55" i="39" s="1"/>
  <c r="D25" i="150" s="1"/>
  <c r="P54" i="155"/>
  <c r="S54" i="39" s="1"/>
  <c r="Q24" i="150" s="1"/>
  <c r="P145" i="155"/>
  <c r="S145" i="39" s="1"/>
  <c r="Q115" i="150" s="1"/>
  <c r="P10" i="156"/>
  <c r="P102" i="156"/>
  <c r="P15" i="156"/>
  <c r="P52" i="156"/>
  <c r="P70" i="156"/>
  <c r="P123" i="156"/>
  <c r="P19" i="156"/>
  <c r="P141" i="156"/>
  <c r="P30" i="156"/>
  <c r="P33" i="156"/>
  <c r="P29" i="156"/>
  <c r="P85" i="156"/>
  <c r="P41" i="156"/>
  <c r="P43" i="156"/>
  <c r="P112" i="156"/>
  <c r="P97" i="156"/>
  <c r="P104" i="116"/>
  <c r="F104" i="39" s="1"/>
  <c r="D74" i="150" s="1"/>
  <c r="P18" i="116"/>
  <c r="F18" i="39" s="1"/>
  <c r="P70" i="116"/>
  <c r="F70" i="39" s="1"/>
  <c r="D40" i="150" s="1"/>
  <c r="P74" i="155"/>
  <c r="S74" i="39" s="1"/>
  <c r="Q44" i="150" s="1"/>
  <c r="P97" i="155"/>
  <c r="S97" i="39" s="1"/>
  <c r="Q67" i="150" s="1"/>
  <c r="P39" i="94"/>
  <c r="I39" i="39" s="1"/>
  <c r="G9" i="150" s="1"/>
  <c r="H7" i="149" s="1"/>
  <c r="P115" i="94"/>
  <c r="I115" i="39" s="1"/>
  <c r="G85" i="150" s="1"/>
  <c r="P51" i="155"/>
  <c r="S51" i="39" s="1"/>
  <c r="Q21" i="150" s="1"/>
  <c r="P38" i="94"/>
  <c r="I38" i="39" s="1"/>
  <c r="G8" i="150" s="1"/>
  <c r="P122" i="116"/>
  <c r="F122" i="39" s="1"/>
  <c r="D92" i="150" s="1"/>
  <c r="P16" i="116"/>
  <c r="F16" i="39" s="1"/>
  <c r="P11" i="94"/>
  <c r="I11" i="39" s="1"/>
  <c r="P46" i="116"/>
  <c r="F46" i="39" s="1"/>
  <c r="P27" i="116"/>
  <c r="F27" i="39" s="1"/>
  <c r="P53" i="116"/>
  <c r="F53" i="39" s="1"/>
  <c r="D23" i="150" s="1"/>
  <c r="P124" i="155"/>
  <c r="S124" i="39" s="1"/>
  <c r="Q94" i="150" s="1"/>
  <c r="P14" i="94"/>
  <c r="I14" i="39" s="1"/>
  <c r="P89" i="116"/>
  <c r="F89" i="39" s="1"/>
  <c r="D59" i="150" s="1"/>
  <c r="P86" i="116"/>
  <c r="F86" i="39" s="1"/>
  <c r="D56" i="150" s="1"/>
  <c r="P167" i="116"/>
  <c r="P116" i="155"/>
  <c r="S116" i="39" s="1"/>
  <c r="Q86" i="150" s="1"/>
  <c r="P84" i="155"/>
  <c r="S84" i="39" s="1"/>
  <c r="Q54" i="150" s="1"/>
  <c r="P23" i="94"/>
  <c r="I23" i="39" s="1"/>
  <c r="P71" i="116"/>
  <c r="F71" i="39" s="1"/>
  <c r="D41" i="150" s="1"/>
  <c r="P52" i="116"/>
  <c r="F52" i="39" s="1"/>
  <c r="D22" i="150" s="1"/>
  <c r="P48" i="155"/>
  <c r="S48" i="39" s="1"/>
  <c r="Q18" i="150" s="1"/>
  <c r="P81" i="155"/>
  <c r="S81" i="39" s="1"/>
  <c r="Q51" i="150" s="1"/>
  <c r="P141" i="155"/>
  <c r="S141" i="39" s="1"/>
  <c r="Q111" i="150" s="1"/>
  <c r="P61" i="116"/>
  <c r="F61" i="39" s="1"/>
  <c r="D31" i="150" s="1"/>
  <c r="P87" i="116"/>
  <c r="F87" i="39" s="1"/>
  <c r="D57" i="150" s="1"/>
  <c r="P159" i="116"/>
  <c r="M137" i="95"/>
  <c r="M35" i="95"/>
  <c r="M21" i="95"/>
  <c r="M11" i="95"/>
  <c r="M163" i="95"/>
  <c r="M171" i="95"/>
  <c r="M121" i="95"/>
  <c r="M178" i="95"/>
  <c r="M135" i="95"/>
  <c r="M7" i="95"/>
  <c r="M124" i="95"/>
  <c r="M147" i="95"/>
  <c r="M169" i="95"/>
  <c r="M184" i="95"/>
  <c r="M76" i="95"/>
  <c r="M55" i="95"/>
  <c r="M129" i="95"/>
  <c r="M61" i="95"/>
  <c r="M49" i="95"/>
  <c r="M70" i="95"/>
  <c r="M52" i="95"/>
  <c r="M90" i="95"/>
  <c r="M111" i="95"/>
  <c r="M146" i="95"/>
  <c r="M24" i="95"/>
  <c r="M14" i="95"/>
  <c r="M160" i="95"/>
  <c r="M176" i="95"/>
  <c r="M85" i="95"/>
  <c r="M10" i="95"/>
  <c r="M189" i="95"/>
  <c r="M119" i="95"/>
  <c r="M88" i="95"/>
  <c r="M113" i="95"/>
  <c r="M6" i="95"/>
  <c r="M103" i="95"/>
  <c r="M96" i="95"/>
  <c r="M65" i="95"/>
  <c r="M74" i="95"/>
  <c r="M33" i="95"/>
  <c r="M93" i="95"/>
  <c r="M78" i="95"/>
  <c r="M43" i="95"/>
  <c r="M17" i="95"/>
  <c r="M186" i="95"/>
  <c r="M181" i="95"/>
  <c r="M47" i="95"/>
  <c r="M89" i="95"/>
  <c r="M167" i="95"/>
  <c r="M83" i="95"/>
  <c r="M41" i="95"/>
  <c r="M77" i="95"/>
  <c r="M19" i="95"/>
  <c r="M16" i="95"/>
  <c r="M101" i="95"/>
  <c r="M112" i="95"/>
  <c r="M128" i="95"/>
  <c r="M132" i="95"/>
  <c r="M60" i="95"/>
  <c r="M104" i="95"/>
  <c r="M56" i="95"/>
  <c r="M64" i="95"/>
  <c r="M92" i="95"/>
  <c r="M71" i="95"/>
  <c r="M32" i="95"/>
  <c r="M166" i="95"/>
  <c r="M13" i="95"/>
  <c r="M170" i="95"/>
  <c r="M164" i="95"/>
  <c r="M162" i="95"/>
  <c r="M158" i="95"/>
  <c r="M82" i="95"/>
  <c r="M46" i="95"/>
  <c r="M62" i="95"/>
  <c r="M122" i="95"/>
  <c r="M68" i="95"/>
  <c r="M136" i="95"/>
  <c r="M133" i="95"/>
  <c r="M149" i="95"/>
  <c r="M153" i="95"/>
  <c r="M95" i="95"/>
  <c r="M29" i="95"/>
  <c r="M175" i="95"/>
  <c r="M188" i="95"/>
  <c r="M190" i="95"/>
  <c r="M141" i="95"/>
  <c r="M97" i="95"/>
  <c r="M117" i="95"/>
  <c r="M86" i="95"/>
  <c r="M125" i="95"/>
  <c r="M105" i="95"/>
  <c r="M145" i="95"/>
  <c r="M142" i="95"/>
  <c r="M28" i="95"/>
  <c r="M187" i="95"/>
  <c r="M25" i="95"/>
  <c r="M161" i="95"/>
  <c r="M107" i="95"/>
  <c r="M42" i="95"/>
  <c r="M59" i="95"/>
  <c r="M48" i="95"/>
  <c r="M63" i="95"/>
  <c r="M120" i="95"/>
  <c r="M81" i="95"/>
  <c r="M38" i="95"/>
  <c r="M152" i="95"/>
  <c r="M151" i="95"/>
  <c r="M180" i="95"/>
  <c r="M37" i="95"/>
  <c r="M79" i="95"/>
  <c r="M44" i="95"/>
  <c r="M172" i="95"/>
  <c r="M174" i="95"/>
  <c r="M106" i="95"/>
  <c r="M114" i="95"/>
  <c r="M102" i="95"/>
  <c r="M87" i="95"/>
  <c r="M108" i="95"/>
  <c r="M30" i="95"/>
  <c r="M9" i="95"/>
  <c r="M8" i="95"/>
  <c r="M177" i="95"/>
  <c r="M144" i="95"/>
  <c r="M130" i="95"/>
  <c r="M109" i="95"/>
  <c r="M156" i="95"/>
  <c r="M36" i="95"/>
  <c r="M126" i="95"/>
  <c r="M98" i="95"/>
  <c r="M69" i="95"/>
  <c r="M110" i="95"/>
  <c r="M66" i="95"/>
  <c r="M39" i="95"/>
  <c r="M12" i="95"/>
  <c r="M182" i="95"/>
  <c r="M100" i="95"/>
  <c r="M73" i="95"/>
  <c r="M192" i="95"/>
  <c r="M179" i="95"/>
  <c r="M67" i="95"/>
  <c r="M34" i="95"/>
  <c r="M57" i="95"/>
  <c r="M80" i="95"/>
  <c r="M116" i="95"/>
  <c r="M138" i="95"/>
  <c r="M131" i="95"/>
  <c r="M15" i="95"/>
  <c r="M23" i="95"/>
  <c r="M183" i="95"/>
  <c r="M173" i="95"/>
  <c r="M165" i="95"/>
  <c r="M134" i="95"/>
  <c r="M159" i="95"/>
  <c r="M155" i="95"/>
  <c r="M127" i="95"/>
  <c r="M53" i="95"/>
  <c r="M84" i="95"/>
  <c r="M72" i="95"/>
  <c r="M51" i="95"/>
  <c r="M123" i="95"/>
  <c r="M140" i="95"/>
  <c r="M193" i="95"/>
  <c r="M154" i="95"/>
  <c r="M168" i="95"/>
  <c r="M191" i="95"/>
  <c r="M185" i="95"/>
  <c r="M91" i="95"/>
  <c r="M139" i="95"/>
  <c r="M27" i="95"/>
  <c r="M58" i="95"/>
  <c r="M75" i="95"/>
  <c r="M54" i="95"/>
  <c r="M99" i="95"/>
  <c r="M50" i="95"/>
  <c r="M150" i="95"/>
  <c r="M143" i="95"/>
  <c r="M118" i="95"/>
  <c r="M18" i="95"/>
  <c r="M148" i="95"/>
  <c r="M20" i="95"/>
  <c r="M31" i="95"/>
  <c r="M94" i="95"/>
  <c r="M157" i="95"/>
  <c r="M26" i="95"/>
  <c r="M22" i="95"/>
  <c r="M45" i="95"/>
  <c r="M115" i="95"/>
  <c r="M40" i="95"/>
  <c r="P143" i="116"/>
  <c r="F143" i="39" s="1"/>
  <c r="D113" i="150" s="1"/>
  <c r="P162" i="116"/>
  <c r="P115" i="116"/>
  <c r="F115" i="39" s="1"/>
  <c r="D85" i="150" s="1"/>
  <c r="M141" i="122"/>
  <c r="M109" i="122"/>
  <c r="M51" i="122"/>
  <c r="M22" i="122"/>
  <c r="M167" i="122"/>
  <c r="M135" i="122"/>
  <c r="M104" i="122"/>
  <c r="M28" i="122"/>
  <c r="M26" i="122"/>
  <c r="M14" i="122"/>
  <c r="M15" i="122"/>
  <c r="M74" i="122"/>
  <c r="M127" i="122"/>
  <c r="M151" i="122"/>
  <c r="M11" i="122"/>
  <c r="M59" i="122"/>
  <c r="M86" i="122"/>
  <c r="M155" i="122"/>
  <c r="M63" i="122"/>
  <c r="M119" i="122"/>
  <c r="M190" i="122"/>
  <c r="M60" i="122"/>
  <c r="M126" i="122"/>
  <c r="M188" i="122"/>
  <c r="M75" i="122"/>
  <c r="M93" i="122"/>
  <c r="M123" i="122"/>
  <c r="M189" i="122"/>
  <c r="M90" i="122"/>
  <c r="M165" i="122"/>
  <c r="M46" i="122"/>
  <c r="M146" i="122"/>
  <c r="M124" i="122"/>
  <c r="M65" i="122"/>
  <c r="M149" i="122"/>
  <c r="M163" i="122"/>
  <c r="M66" i="122"/>
  <c r="M101" i="122"/>
  <c r="M162" i="122"/>
  <c r="M125" i="122"/>
  <c r="M154" i="122"/>
  <c r="M95" i="122"/>
  <c r="M44" i="122"/>
  <c r="M20" i="122"/>
  <c r="M77" i="122"/>
  <c r="M88" i="122"/>
  <c r="M9" i="122"/>
  <c r="M153" i="122"/>
  <c r="M107" i="122"/>
  <c r="M175" i="122"/>
  <c r="M56" i="122"/>
  <c r="M45" i="122"/>
  <c r="M121" i="122"/>
  <c r="M36" i="122"/>
  <c r="M8" i="122"/>
  <c r="M47" i="122"/>
  <c r="M79" i="122"/>
  <c r="M159" i="122"/>
  <c r="M70" i="122"/>
  <c r="M132" i="122"/>
  <c r="M17" i="122"/>
  <c r="M99" i="122"/>
  <c r="M144" i="122"/>
  <c r="M185" i="122"/>
  <c r="M81" i="122"/>
  <c r="M129" i="122"/>
  <c r="M176" i="122"/>
  <c r="M62" i="122"/>
  <c r="M73" i="122"/>
  <c r="M172" i="122"/>
  <c r="M69" i="122"/>
  <c r="M27" i="122"/>
  <c r="M38" i="122"/>
  <c r="M118" i="122"/>
  <c r="M57" i="122"/>
  <c r="M23" i="122"/>
  <c r="M160" i="122"/>
  <c r="M52" i="122"/>
  <c r="M182" i="122"/>
  <c r="M82" i="122"/>
  <c r="M138" i="122"/>
  <c r="M174" i="122"/>
  <c r="M102" i="122"/>
  <c r="M128" i="122"/>
  <c r="M169" i="122"/>
  <c r="M83" i="122"/>
  <c r="M145" i="122"/>
  <c r="M173" i="122"/>
  <c r="M61" i="122"/>
  <c r="M105" i="122"/>
  <c r="M156" i="122"/>
  <c r="M106" i="122"/>
  <c r="M136" i="122"/>
  <c r="M140" i="122"/>
  <c r="M115" i="122"/>
  <c r="M30" i="122"/>
  <c r="M25" i="122"/>
  <c r="M170" i="122"/>
  <c r="M72" i="122"/>
  <c r="M12" i="122"/>
  <c r="M122" i="122"/>
  <c r="M186" i="122"/>
  <c r="M18" i="122"/>
  <c r="M133" i="122"/>
  <c r="M21" i="122"/>
  <c r="M87" i="122"/>
  <c r="M120" i="122"/>
  <c r="M180" i="122"/>
  <c r="M49" i="122"/>
  <c r="M131" i="122"/>
  <c r="M184" i="122"/>
  <c r="M76" i="122"/>
  <c r="M39" i="122"/>
  <c r="M134" i="122"/>
  <c r="M112" i="122"/>
  <c r="M29" i="122"/>
  <c r="M16" i="122"/>
  <c r="M6" i="122"/>
  <c r="M78" i="122"/>
  <c r="M158" i="122"/>
  <c r="M171" i="122"/>
  <c r="M137" i="122"/>
  <c r="M183" i="122"/>
  <c r="M166" i="122"/>
  <c r="M85" i="122"/>
  <c r="M143" i="122"/>
  <c r="M161" i="122"/>
  <c r="M89" i="122"/>
  <c r="M41" i="122"/>
  <c r="M177" i="122"/>
  <c r="M152" i="122"/>
  <c r="M40" i="122"/>
  <c r="M68" i="122"/>
  <c r="M139" i="122"/>
  <c r="M33" i="122"/>
  <c r="M130" i="122"/>
  <c r="M98" i="122"/>
  <c r="M31" i="122"/>
  <c r="M147" i="122"/>
  <c r="M187" i="122"/>
  <c r="M80" i="122"/>
  <c r="M10" i="122"/>
  <c r="M54" i="122"/>
  <c r="M108" i="122"/>
  <c r="M157" i="122"/>
  <c r="M48" i="122"/>
  <c r="M42" i="122"/>
  <c r="M181" i="122"/>
  <c r="M64" i="122"/>
  <c r="M111" i="122"/>
  <c r="M164" i="122"/>
  <c r="M55" i="122"/>
  <c r="M7" i="122"/>
  <c r="M50" i="122"/>
  <c r="M110" i="122"/>
  <c r="M150" i="122"/>
  <c r="M43" i="122"/>
  <c r="M92" i="122"/>
  <c r="M34" i="122"/>
  <c r="M179" i="122"/>
  <c r="M84" i="122"/>
  <c r="M191" i="122"/>
  <c r="M67" i="122"/>
  <c r="M113" i="122"/>
  <c r="M53" i="122"/>
  <c r="M116" i="122"/>
  <c r="M178" i="122"/>
  <c r="M71" i="122"/>
  <c r="M103" i="122"/>
  <c r="M117" i="122"/>
  <c r="M24" i="122"/>
  <c r="M168" i="122"/>
  <c r="M58" i="122"/>
  <c r="M114" i="122"/>
  <c r="M142" i="122"/>
  <c r="M19" i="122"/>
  <c r="M13" i="122"/>
  <c r="M37" i="122"/>
  <c r="M94" i="122"/>
  <c r="M32" i="122"/>
  <c r="M91" i="122"/>
  <c r="M96" i="122"/>
  <c r="M148" i="122"/>
  <c r="M35" i="122"/>
  <c r="M100" i="122"/>
  <c r="M97" i="122"/>
  <c r="M114" i="151"/>
  <c r="M141" i="151"/>
  <c r="M58" i="151"/>
  <c r="M57" i="151"/>
  <c r="M29" i="151"/>
  <c r="M56" i="151"/>
  <c r="M128" i="151"/>
  <c r="M133" i="151"/>
  <c r="M61" i="151"/>
  <c r="M137" i="151"/>
  <c r="M34" i="151"/>
  <c r="M42" i="151"/>
  <c r="M33" i="151"/>
  <c r="M99" i="151"/>
  <c r="M117" i="151"/>
  <c r="M122" i="151"/>
  <c r="M97" i="151"/>
  <c r="M98" i="151"/>
  <c r="M131" i="151"/>
  <c r="M37" i="151"/>
  <c r="M110" i="151"/>
  <c r="M30" i="151"/>
  <c r="M50" i="151"/>
  <c r="M112" i="151"/>
  <c r="M45" i="151"/>
  <c r="M138" i="151"/>
  <c r="M23" i="151"/>
  <c r="M15" i="151"/>
  <c r="M47" i="151"/>
  <c r="M78" i="151"/>
  <c r="M24" i="151"/>
  <c r="M52" i="151"/>
  <c r="M151" i="151"/>
  <c r="M90" i="151"/>
  <c r="M49" i="151"/>
  <c r="M85" i="151"/>
  <c r="M82" i="151"/>
  <c r="M139" i="151"/>
  <c r="M134" i="151"/>
  <c r="M96" i="151"/>
  <c r="M10" i="151"/>
  <c r="M143" i="151"/>
  <c r="M55" i="151"/>
  <c r="M59" i="151"/>
  <c r="M146" i="151"/>
  <c r="M64" i="151"/>
  <c r="M135" i="151"/>
  <c r="M18" i="151"/>
  <c r="M19" i="151"/>
  <c r="M43" i="151"/>
  <c r="M9" i="151"/>
  <c r="M32" i="151"/>
  <c r="M7" i="151"/>
  <c r="M119" i="151"/>
  <c r="M144" i="151"/>
  <c r="M105" i="151"/>
  <c r="M66" i="151"/>
  <c r="M35" i="151"/>
  <c r="M46" i="151"/>
  <c r="M87" i="151"/>
  <c r="M106" i="151"/>
  <c r="M120" i="151"/>
  <c r="M89" i="151"/>
  <c r="M74" i="151"/>
  <c r="M28" i="151"/>
  <c r="M6" i="151"/>
  <c r="M77" i="151"/>
  <c r="M80" i="151"/>
  <c r="M72" i="151"/>
  <c r="M76" i="151"/>
  <c r="M130" i="151"/>
  <c r="M60" i="151"/>
  <c r="M102" i="151"/>
  <c r="M111" i="151"/>
  <c r="M48" i="151"/>
  <c r="M40" i="151"/>
  <c r="M71" i="151"/>
  <c r="M142" i="151"/>
  <c r="M79" i="151"/>
  <c r="M118" i="151"/>
  <c r="M140" i="151"/>
  <c r="M132" i="151"/>
  <c r="M103" i="151"/>
  <c r="M109" i="151"/>
  <c r="M75" i="151"/>
  <c r="M13" i="151"/>
  <c r="M22" i="151"/>
  <c r="M73" i="151"/>
  <c r="M36" i="151"/>
  <c r="M25" i="151"/>
  <c r="M8" i="151"/>
  <c r="M21" i="151"/>
  <c r="M107" i="151"/>
  <c r="M69" i="151"/>
  <c r="M54" i="151"/>
  <c r="M91" i="151"/>
  <c r="M94" i="151"/>
  <c r="M63" i="151"/>
  <c r="M148" i="151"/>
  <c r="M152" i="151"/>
  <c r="M68" i="151"/>
  <c r="M136" i="151"/>
  <c r="M84" i="151"/>
  <c r="M108" i="151"/>
  <c r="M86" i="151"/>
  <c r="M41" i="151"/>
  <c r="M16" i="151"/>
  <c r="M39" i="151"/>
  <c r="M67" i="151"/>
  <c r="M101" i="151"/>
  <c r="M123" i="151"/>
  <c r="M17" i="151"/>
  <c r="M31" i="151"/>
  <c r="M92" i="151"/>
  <c r="M95" i="151"/>
  <c r="M88" i="151"/>
  <c r="M44" i="151"/>
  <c r="M51" i="151"/>
  <c r="M53" i="151"/>
  <c r="M126" i="151"/>
  <c r="M27" i="151"/>
  <c r="M20" i="151"/>
  <c r="M93" i="151"/>
  <c r="M149" i="151"/>
  <c r="M70" i="151"/>
  <c r="M62" i="151"/>
  <c r="M115" i="151"/>
  <c r="M83" i="151"/>
  <c r="M116" i="151"/>
  <c r="M11" i="151"/>
  <c r="M81" i="151"/>
  <c r="M125" i="151"/>
  <c r="M147" i="151"/>
  <c r="M65" i="151"/>
  <c r="M145" i="151"/>
  <c r="M150" i="151"/>
  <c r="M121" i="151"/>
  <c r="M12" i="151"/>
  <c r="M100" i="151"/>
  <c r="M124" i="151"/>
  <c r="M113" i="151"/>
  <c r="M129" i="151"/>
  <c r="M26" i="151"/>
  <c r="M127" i="151"/>
  <c r="M104" i="151"/>
  <c r="M14" i="151"/>
  <c r="M38" i="151"/>
  <c r="P37" i="155"/>
  <c r="S37" i="39" s="1"/>
  <c r="Q7" i="150" s="1"/>
  <c r="P60" i="155"/>
  <c r="S60" i="39" s="1"/>
  <c r="Q30" i="150" s="1"/>
  <c r="P125" i="156"/>
  <c r="P64" i="156"/>
  <c r="P49" i="156"/>
  <c r="P25" i="156"/>
  <c r="P55" i="156"/>
  <c r="P151" i="156"/>
  <c r="P88" i="156"/>
  <c r="P62" i="156"/>
  <c r="P79" i="156"/>
  <c r="P137" i="156"/>
  <c r="P66" i="156"/>
  <c r="P32" i="156"/>
  <c r="P117" i="156"/>
  <c r="P115" i="156"/>
  <c r="P150" i="156"/>
  <c r="P12" i="156"/>
  <c r="P85" i="155"/>
  <c r="S85" i="39" s="1"/>
  <c r="Q55" i="150" s="1"/>
  <c r="P132" i="155"/>
  <c r="S132" i="39" s="1"/>
  <c r="Q102" i="150" s="1"/>
  <c r="P12" i="116"/>
  <c r="F12" i="39" s="1"/>
  <c r="P157" i="116"/>
  <c r="P33" i="116"/>
  <c r="F33" i="39" s="1"/>
  <c r="P132" i="156"/>
  <c r="P108" i="156"/>
  <c r="P44" i="155"/>
  <c r="S44" i="39" s="1"/>
  <c r="Q14" i="150" s="1"/>
  <c r="P133" i="155"/>
  <c r="S133" i="39" s="1"/>
  <c r="Q103" i="150" s="1"/>
  <c r="P58" i="155"/>
  <c r="S58" i="39" s="1"/>
  <c r="Q28" i="150" s="1"/>
  <c r="P13" i="94"/>
  <c r="I13" i="39" s="1"/>
  <c r="P17" i="94"/>
  <c r="I17" i="39" s="1"/>
  <c r="P15" i="94"/>
  <c r="I15" i="39" s="1"/>
  <c r="P28" i="116"/>
  <c r="F28" i="39" s="1"/>
  <c r="P142" i="116"/>
  <c r="F142" i="39" s="1"/>
  <c r="D112" i="150" s="1"/>
  <c r="P179" i="116"/>
  <c r="P22" i="116"/>
  <c r="F22" i="39" s="1"/>
  <c r="P72" i="116"/>
  <c r="F72" i="39" s="1"/>
  <c r="D42" i="150" s="1"/>
  <c r="B10" i="149"/>
  <c r="P109" i="155"/>
  <c r="S109" i="39" s="1"/>
  <c r="Q79" i="150" s="1"/>
  <c r="P145" i="116"/>
  <c r="F145" i="39" s="1"/>
  <c r="D115" i="150" s="1"/>
  <c r="P85" i="116"/>
  <c r="F85" i="39" s="1"/>
  <c r="D55" i="150" s="1"/>
  <c r="P190" i="116"/>
  <c r="P68" i="155"/>
  <c r="S68" i="39" s="1"/>
  <c r="Q38" i="150" s="1"/>
  <c r="P18" i="155"/>
  <c r="S18" i="39" s="1"/>
  <c r="P59" i="94"/>
  <c r="I59" i="39" s="1"/>
  <c r="G29" i="150" s="1"/>
  <c r="P80" i="116"/>
  <c r="F80" i="39" s="1"/>
  <c r="D50" i="150" s="1"/>
  <c r="P154" i="116"/>
  <c r="P146" i="116"/>
  <c r="F146" i="39" s="1"/>
  <c r="D116" i="150" s="1"/>
  <c r="P94" i="155"/>
  <c r="S94" i="39" s="1"/>
  <c r="Q64" i="150" s="1"/>
  <c r="P19" i="155"/>
  <c r="S19" i="39" s="1"/>
  <c r="P117" i="94"/>
  <c r="I117" i="39" s="1"/>
  <c r="G87" i="150" s="1"/>
  <c r="P22" i="95" l="1"/>
  <c r="K22" i="39" s="1"/>
  <c r="P159" i="95"/>
  <c r="P73" i="95"/>
  <c r="K73" i="39" s="1"/>
  <c r="I43" i="150" s="1"/>
  <c r="P98" i="95"/>
  <c r="K98" i="39" s="1"/>
  <c r="I68" i="150" s="1"/>
  <c r="P8" i="95"/>
  <c r="K8" i="39" s="1"/>
  <c r="O2" i="95"/>
  <c r="P118" i="95" s="1"/>
  <c r="K118" i="39" s="1"/>
  <c r="I88" i="150" s="1"/>
  <c r="P161" i="95"/>
  <c r="P95" i="95"/>
  <c r="K95" i="39" s="1"/>
  <c r="I65" i="150" s="1"/>
  <c r="P46" i="95"/>
  <c r="K46" i="39" s="1"/>
  <c r="P32" i="95"/>
  <c r="K32" i="39" s="1"/>
  <c r="P167" i="95"/>
  <c r="P88" i="95"/>
  <c r="K88" i="39" s="1"/>
  <c r="I58" i="150" s="1"/>
  <c r="P129" i="95"/>
  <c r="K129" i="39" s="1"/>
  <c r="I99" i="150" s="1"/>
  <c r="P135" i="95"/>
  <c r="K135" i="39" s="1"/>
  <c r="I105" i="150" s="1"/>
  <c r="P137" i="95"/>
  <c r="K137" i="39" s="1"/>
  <c r="I107" i="150" s="1"/>
  <c r="P157" i="105"/>
  <c r="P101" i="105"/>
  <c r="E101" i="39" s="1"/>
  <c r="P124" i="105"/>
  <c r="E124" i="39" s="1"/>
  <c r="P77" i="105"/>
  <c r="E77" i="39" s="1"/>
  <c r="P29" i="105"/>
  <c r="E29" i="39" s="1"/>
  <c r="I17" i="149"/>
  <c r="H17" i="149"/>
  <c r="P77" i="131"/>
  <c r="J77" i="39" s="1"/>
  <c r="H47" i="150" s="1"/>
  <c r="P93" i="131"/>
  <c r="J93" i="39" s="1"/>
  <c r="H63" i="150" s="1"/>
  <c r="P138" i="131"/>
  <c r="J138" i="39" s="1"/>
  <c r="H108" i="150" s="1"/>
  <c r="P54" i="131"/>
  <c r="J54" i="39" s="1"/>
  <c r="H24" i="150" s="1"/>
  <c r="I7" i="149"/>
  <c r="P46" i="121"/>
  <c r="M46" i="39" s="1"/>
  <c r="P83" i="121"/>
  <c r="M83" i="39" s="1"/>
  <c r="K53" i="150" s="1"/>
  <c r="P78" i="121"/>
  <c r="M78" i="39" s="1"/>
  <c r="K48" i="150" s="1"/>
  <c r="P130" i="121"/>
  <c r="M130" i="39" s="1"/>
  <c r="K100" i="150" s="1"/>
  <c r="P12" i="121"/>
  <c r="M12" i="39" s="1"/>
  <c r="P162" i="121"/>
  <c r="P20" i="153"/>
  <c r="Q20" i="39" s="1"/>
  <c r="P121" i="153"/>
  <c r="Q121" i="39" s="1"/>
  <c r="O91" i="150" s="1"/>
  <c r="P132" i="153"/>
  <c r="Q132" i="39" s="1"/>
  <c r="O102" i="150" s="1"/>
  <c r="P14" i="153"/>
  <c r="Q14" i="39" s="1"/>
  <c r="P75" i="156"/>
  <c r="P13" i="156"/>
  <c r="P123" i="95"/>
  <c r="K123" i="39" s="1"/>
  <c r="I93" i="150" s="1"/>
  <c r="P153" i="95"/>
  <c r="P71" i="95"/>
  <c r="K71" i="39" s="1"/>
  <c r="I41" i="150" s="1"/>
  <c r="P55" i="95"/>
  <c r="K55" i="39" s="1"/>
  <c r="I25" i="150" s="1"/>
  <c r="P46" i="105"/>
  <c r="E46" i="39" s="1"/>
  <c r="P85" i="105"/>
  <c r="E85" i="39" s="1"/>
  <c r="P61" i="105"/>
  <c r="E61" i="39" s="1"/>
  <c r="P176" i="105"/>
  <c r="P88" i="105"/>
  <c r="E88" i="39" s="1"/>
  <c r="P39" i="105"/>
  <c r="E39" i="39" s="1"/>
  <c r="P80" i="131"/>
  <c r="J80" i="39" s="1"/>
  <c r="H50" i="150" s="1"/>
  <c r="P28" i="131"/>
  <c r="J28" i="39" s="1"/>
  <c r="P12" i="131"/>
  <c r="J12" i="39" s="1"/>
  <c r="P104" i="131"/>
  <c r="J104" i="39" s="1"/>
  <c r="H74" i="150" s="1"/>
  <c r="P64" i="121"/>
  <c r="M64" i="39" s="1"/>
  <c r="K34" i="150" s="1"/>
  <c r="P152" i="121"/>
  <c r="M152" i="39" s="1"/>
  <c r="P92" i="121"/>
  <c r="M92" i="39" s="1"/>
  <c r="K62" i="150" s="1"/>
  <c r="P120" i="121"/>
  <c r="M120" i="39" s="1"/>
  <c r="K90" i="150" s="1"/>
  <c r="P182" i="121"/>
  <c r="P145" i="121"/>
  <c r="M145" i="39" s="1"/>
  <c r="K115" i="150" s="1"/>
  <c r="P63" i="153"/>
  <c r="Q63" i="39" s="1"/>
  <c r="O33" i="150" s="1"/>
  <c r="P23" i="153"/>
  <c r="Q23" i="39" s="1"/>
  <c r="P31" i="153"/>
  <c r="Q31" i="39" s="1"/>
  <c r="P47" i="153"/>
  <c r="Q47" i="39" s="1"/>
  <c r="O17" i="150" s="1"/>
  <c r="P29" i="153"/>
  <c r="Q29" i="39" s="1"/>
  <c r="P94" i="156"/>
  <c r="P81" i="156"/>
  <c r="P116" i="95"/>
  <c r="K116" i="39" s="1"/>
  <c r="I86" i="150" s="1"/>
  <c r="P117" i="95"/>
  <c r="K117" i="39" s="1"/>
  <c r="I87" i="150" s="1"/>
  <c r="P33" i="95"/>
  <c r="K33" i="39" s="1"/>
  <c r="P173" i="122"/>
  <c r="P82" i="122"/>
  <c r="N82" i="39" s="1"/>
  <c r="L52" i="150" s="1"/>
  <c r="P188" i="122"/>
  <c r="P59" i="122"/>
  <c r="N59" i="39" s="1"/>
  <c r="L29" i="150" s="1"/>
  <c r="P157" i="95"/>
  <c r="P150" i="95"/>
  <c r="K150" i="39" s="1"/>
  <c r="P91" i="95"/>
  <c r="K91" i="39" s="1"/>
  <c r="I61" i="150" s="1"/>
  <c r="P51" i="95"/>
  <c r="K51" i="39" s="1"/>
  <c r="I21" i="150" s="1"/>
  <c r="P165" i="95"/>
  <c r="P80" i="95"/>
  <c r="K80" i="39" s="1"/>
  <c r="I50" i="150" s="1"/>
  <c r="P182" i="95"/>
  <c r="P36" i="95"/>
  <c r="K36" i="39" s="1"/>
  <c r="I6" i="150" s="1"/>
  <c r="P30" i="95"/>
  <c r="K30" i="39" s="1"/>
  <c r="P44" i="95"/>
  <c r="K44" i="39" s="1"/>
  <c r="I14" i="150" s="1"/>
  <c r="P120" i="95"/>
  <c r="K120" i="39" s="1"/>
  <c r="I90" i="150" s="1"/>
  <c r="P187" i="95"/>
  <c r="P97" i="95"/>
  <c r="K97" i="39" s="1"/>
  <c r="I67" i="150" s="1"/>
  <c r="P149" i="95"/>
  <c r="K149" i="39" s="1"/>
  <c r="P158" i="95"/>
  <c r="P92" i="95"/>
  <c r="K92" i="39" s="1"/>
  <c r="I62" i="150" s="1"/>
  <c r="P101" i="95"/>
  <c r="K101" i="39" s="1"/>
  <c r="I71" i="150" s="1"/>
  <c r="P47" i="95"/>
  <c r="K47" i="39" s="1"/>
  <c r="I17" i="150" s="1"/>
  <c r="P74" i="95"/>
  <c r="K74" i="39" s="1"/>
  <c r="I44" i="150" s="1"/>
  <c r="P189" i="95"/>
  <c r="P111" i="95"/>
  <c r="K111" i="39" s="1"/>
  <c r="I81" i="150" s="1"/>
  <c r="P76" i="95"/>
  <c r="K76" i="39" s="1"/>
  <c r="I46" i="150" s="1"/>
  <c r="P121" i="95"/>
  <c r="K121" i="39" s="1"/>
  <c r="I91" i="150" s="1"/>
  <c r="P121" i="105"/>
  <c r="E121" i="39" s="1"/>
  <c r="P113" i="105"/>
  <c r="E113" i="39" s="1"/>
  <c r="P180" i="105"/>
  <c r="P126" i="105"/>
  <c r="E126" i="39" s="1"/>
  <c r="P147" i="105"/>
  <c r="E147" i="39" s="1"/>
  <c r="P63" i="131"/>
  <c r="J63" i="39" s="1"/>
  <c r="H33" i="150" s="1"/>
  <c r="P102" i="131"/>
  <c r="J102" i="39" s="1"/>
  <c r="H72" i="150" s="1"/>
  <c r="P61" i="131"/>
  <c r="J61" i="39" s="1"/>
  <c r="H31" i="150" s="1"/>
  <c r="P69" i="131"/>
  <c r="J69" i="39" s="1"/>
  <c r="H39" i="150" s="1"/>
  <c r="P143" i="131"/>
  <c r="J143" i="39" s="1"/>
  <c r="H113" i="150" s="1"/>
  <c r="P190" i="121"/>
  <c r="P122" i="121"/>
  <c r="M122" i="39" s="1"/>
  <c r="K92" i="150" s="1"/>
  <c r="P84" i="121"/>
  <c r="M84" i="39" s="1"/>
  <c r="K54" i="150" s="1"/>
  <c r="P164" i="121"/>
  <c r="P68" i="121"/>
  <c r="M68" i="39" s="1"/>
  <c r="K38" i="150" s="1"/>
  <c r="P72" i="121"/>
  <c r="M72" i="39" s="1"/>
  <c r="K42" i="150" s="1"/>
  <c r="P140" i="156"/>
  <c r="P8" i="156"/>
  <c r="P44" i="153"/>
  <c r="Q44" i="39" s="1"/>
  <c r="O14" i="150" s="1"/>
  <c r="P109" i="153"/>
  <c r="Q109" i="39" s="1"/>
  <c r="O79" i="150" s="1"/>
  <c r="P84" i="153"/>
  <c r="Q84" i="39" s="1"/>
  <c r="O54" i="150" s="1"/>
  <c r="P104" i="153"/>
  <c r="Q104" i="39" s="1"/>
  <c r="O74" i="150" s="1"/>
  <c r="P138" i="153"/>
  <c r="Q138" i="39" s="1"/>
  <c r="O108" i="150" s="1"/>
  <c r="P96" i="156"/>
  <c r="P6" i="156"/>
  <c r="P100" i="95"/>
  <c r="K100" i="39" s="1"/>
  <c r="I70" i="150" s="1"/>
  <c r="P25" i="95"/>
  <c r="K25" i="39" s="1"/>
  <c r="P112" i="95"/>
  <c r="K112" i="39" s="1"/>
  <c r="I82" i="150" s="1"/>
  <c r="P148" i="122"/>
  <c r="N148" i="39" s="1"/>
  <c r="P94" i="95"/>
  <c r="K94" i="39" s="1"/>
  <c r="I64" i="150" s="1"/>
  <c r="P72" i="95"/>
  <c r="K72" i="39" s="1"/>
  <c r="I42" i="150" s="1"/>
  <c r="P57" i="95"/>
  <c r="K57" i="39" s="1"/>
  <c r="I27" i="150" s="1"/>
  <c r="P156" i="95"/>
  <c r="P79" i="95"/>
  <c r="K79" i="39" s="1"/>
  <c r="I49" i="150" s="1"/>
  <c r="P28" i="95"/>
  <c r="K28" i="39" s="1"/>
  <c r="P162" i="95"/>
  <c r="P16" i="95"/>
  <c r="K16" i="39" s="1"/>
  <c r="P65" i="95"/>
  <c r="K65" i="39" s="1"/>
  <c r="I35" i="150" s="1"/>
  <c r="P90" i="95"/>
  <c r="K90" i="39" s="1"/>
  <c r="I60" i="150" s="1"/>
  <c r="P171" i="95"/>
  <c r="B4" i="149"/>
  <c r="C4" i="149"/>
  <c r="D16" i="150"/>
  <c r="P31" i="105"/>
  <c r="E31" i="39" s="1"/>
  <c r="P62" i="105"/>
  <c r="E62" i="39" s="1"/>
  <c r="P78" i="105"/>
  <c r="E78" i="39" s="1"/>
  <c r="P114" i="105"/>
  <c r="E114" i="39" s="1"/>
  <c r="P118" i="105"/>
  <c r="E118" i="39" s="1"/>
  <c r="P179" i="105"/>
  <c r="P141" i="131"/>
  <c r="J141" i="39" s="1"/>
  <c r="H111" i="150" s="1"/>
  <c r="P123" i="131"/>
  <c r="J123" i="39" s="1"/>
  <c r="H93" i="150" s="1"/>
  <c r="P42" i="131"/>
  <c r="J42" i="39" s="1"/>
  <c r="H12" i="150" s="1"/>
  <c r="P17" i="131"/>
  <c r="J17" i="39" s="1"/>
  <c r="P144" i="131"/>
  <c r="J144" i="39" s="1"/>
  <c r="H114" i="150" s="1"/>
  <c r="P53" i="131"/>
  <c r="J53" i="39" s="1"/>
  <c r="H23" i="150" s="1"/>
  <c r="P118" i="131"/>
  <c r="J118" i="39" s="1"/>
  <c r="H88" i="150" s="1"/>
  <c r="P21" i="121"/>
  <c r="M21" i="39" s="1"/>
  <c r="P56" i="121"/>
  <c r="M56" i="39" s="1"/>
  <c r="K26" i="150" s="1"/>
  <c r="P86" i="121"/>
  <c r="M86" i="39" s="1"/>
  <c r="K56" i="150" s="1"/>
  <c r="P161" i="121"/>
  <c r="P187" i="121"/>
  <c r="P115" i="121"/>
  <c r="M115" i="39" s="1"/>
  <c r="K85" i="150" s="1"/>
  <c r="P109" i="156"/>
  <c r="P129" i="156"/>
  <c r="P33" i="153"/>
  <c r="Q33" i="39" s="1"/>
  <c r="P125" i="153"/>
  <c r="Q125" i="39" s="1"/>
  <c r="O95" i="150" s="1"/>
  <c r="P151" i="153"/>
  <c r="Q151" i="39" s="1"/>
  <c r="P107" i="153"/>
  <c r="Q107" i="39" s="1"/>
  <c r="O77" i="150" s="1"/>
  <c r="P22" i="153"/>
  <c r="Q22" i="39" s="1"/>
  <c r="P55" i="153"/>
  <c r="Q55" i="39" s="1"/>
  <c r="O25" i="150" s="1"/>
  <c r="P147" i="153"/>
  <c r="Q147" i="39" s="1"/>
  <c r="P152" i="156"/>
  <c r="P134" i="122"/>
  <c r="N134" i="39" s="1"/>
  <c r="L104" i="150" s="1"/>
  <c r="P95" i="122"/>
  <c r="N95" i="39" s="1"/>
  <c r="L65" i="150" s="1"/>
  <c r="P143" i="95"/>
  <c r="K143" i="39" s="1"/>
  <c r="I113" i="150" s="1"/>
  <c r="P9" i="95"/>
  <c r="K9" i="39" s="1"/>
  <c r="P119" i="95"/>
  <c r="K119" i="39" s="1"/>
  <c r="I89" i="150" s="1"/>
  <c r="P8" i="122"/>
  <c r="N8" i="39" s="1"/>
  <c r="P162" i="122"/>
  <c r="P50" i="95"/>
  <c r="K50" i="39" s="1"/>
  <c r="I20" i="150" s="1"/>
  <c r="P185" i="95"/>
  <c r="P173" i="95"/>
  <c r="P12" i="95"/>
  <c r="K12" i="39" s="1"/>
  <c r="P108" i="95"/>
  <c r="K108" i="39" s="1"/>
  <c r="I78" i="150" s="1"/>
  <c r="P63" i="95"/>
  <c r="K63" i="39" s="1"/>
  <c r="I33" i="150" s="1"/>
  <c r="P141" i="95"/>
  <c r="K141" i="39" s="1"/>
  <c r="I111" i="150" s="1"/>
  <c r="P133" i="95"/>
  <c r="K133" i="39" s="1"/>
  <c r="I103" i="150" s="1"/>
  <c r="P64" i="95"/>
  <c r="K64" i="39" s="1"/>
  <c r="I34" i="150" s="1"/>
  <c r="P181" i="95"/>
  <c r="P10" i="95"/>
  <c r="K10" i="39" s="1"/>
  <c r="P184" i="95"/>
  <c r="P125" i="151"/>
  <c r="O125" i="39" s="1"/>
  <c r="M95" i="150" s="1"/>
  <c r="P80" i="151"/>
  <c r="O80" i="39" s="1"/>
  <c r="M50" i="150" s="1"/>
  <c r="P57" i="151"/>
  <c r="O57" i="39" s="1"/>
  <c r="M27" i="150" s="1"/>
  <c r="P139" i="122"/>
  <c r="N139" i="39" s="1"/>
  <c r="L109" i="150" s="1"/>
  <c r="P143" i="122"/>
  <c r="N143" i="39" s="1"/>
  <c r="L113" i="150" s="1"/>
  <c r="P172" i="122"/>
  <c r="P99" i="122"/>
  <c r="N99" i="39" s="1"/>
  <c r="L69" i="150" s="1"/>
  <c r="P135" i="122"/>
  <c r="N135" i="39" s="1"/>
  <c r="L105" i="150" s="1"/>
  <c r="P31" i="95"/>
  <c r="K31" i="39" s="1"/>
  <c r="P99" i="95"/>
  <c r="K99" i="39" s="1"/>
  <c r="I69" i="150" s="1"/>
  <c r="P191" i="95"/>
  <c r="P84" i="95"/>
  <c r="K84" i="39" s="1"/>
  <c r="I54" i="150" s="1"/>
  <c r="P183" i="95"/>
  <c r="P34" i="95"/>
  <c r="K34" i="39" s="1"/>
  <c r="P39" i="95"/>
  <c r="K39" i="39" s="1"/>
  <c r="I9" i="150" s="1"/>
  <c r="P109" i="95"/>
  <c r="K109" i="39" s="1"/>
  <c r="I79" i="150" s="1"/>
  <c r="P87" i="95"/>
  <c r="K87" i="39" s="1"/>
  <c r="I57" i="150" s="1"/>
  <c r="P37" i="95"/>
  <c r="K37" i="39" s="1"/>
  <c r="I7" i="150" s="1"/>
  <c r="P48" i="95"/>
  <c r="K48" i="39" s="1"/>
  <c r="I18" i="150" s="1"/>
  <c r="P142" i="95"/>
  <c r="K142" i="39" s="1"/>
  <c r="I112" i="150" s="1"/>
  <c r="P190" i="95"/>
  <c r="P136" i="95"/>
  <c r="K136" i="39" s="1"/>
  <c r="I106" i="150" s="1"/>
  <c r="P164" i="95"/>
  <c r="P56" i="95"/>
  <c r="K56" i="39" s="1"/>
  <c r="I26" i="150" s="1"/>
  <c r="P19" i="95"/>
  <c r="K19" i="39" s="1"/>
  <c r="P186" i="95"/>
  <c r="P96" i="95"/>
  <c r="K96" i="39" s="1"/>
  <c r="I66" i="150" s="1"/>
  <c r="P85" i="95"/>
  <c r="K85" i="39" s="1"/>
  <c r="I55" i="150" s="1"/>
  <c r="P52" i="95"/>
  <c r="K52" i="39" s="1"/>
  <c r="I22" i="150" s="1"/>
  <c r="P169" i="95"/>
  <c r="P163" i="95"/>
  <c r="P36" i="105"/>
  <c r="E36" i="39" s="1"/>
  <c r="P111" i="105"/>
  <c r="E111" i="39" s="1"/>
  <c r="O2" i="105"/>
  <c r="P133" i="105" s="1"/>
  <c r="E133" i="39" s="1"/>
  <c r="P54" i="105"/>
  <c r="E54" i="39" s="1"/>
  <c r="P13" i="105"/>
  <c r="E13" i="39" s="1"/>
  <c r="P18" i="105"/>
  <c r="E18" i="39" s="1"/>
  <c r="P135" i="105"/>
  <c r="E135" i="39" s="1"/>
  <c r="P35" i="105"/>
  <c r="E35" i="39" s="1"/>
  <c r="P90" i="105"/>
  <c r="E90" i="39" s="1"/>
  <c r="P78" i="156"/>
  <c r="P57" i="156"/>
  <c r="P122" i="156"/>
  <c r="P67" i="156"/>
  <c r="P86" i="131"/>
  <c r="J86" i="39" s="1"/>
  <c r="H56" i="150" s="1"/>
  <c r="P95" i="131"/>
  <c r="J95" i="39" s="1"/>
  <c r="H65" i="150" s="1"/>
  <c r="P87" i="131"/>
  <c r="J87" i="39" s="1"/>
  <c r="H57" i="150" s="1"/>
  <c r="P103" i="131"/>
  <c r="J103" i="39" s="1"/>
  <c r="H73" i="150" s="1"/>
  <c r="P38" i="131"/>
  <c r="J38" i="39" s="1"/>
  <c r="H8" i="150" s="1"/>
  <c r="O2" i="131"/>
  <c r="P71" i="131" s="1"/>
  <c r="J71" i="39" s="1"/>
  <c r="H41" i="150" s="1"/>
  <c r="P8" i="131"/>
  <c r="J8" i="39" s="1"/>
  <c r="P110" i="131"/>
  <c r="J110" i="39" s="1"/>
  <c r="H80" i="150" s="1"/>
  <c r="P49" i="131"/>
  <c r="J49" i="39" s="1"/>
  <c r="H19" i="150" s="1"/>
  <c r="P131" i="131"/>
  <c r="J131" i="39" s="1"/>
  <c r="H101" i="150" s="1"/>
  <c r="P58" i="131"/>
  <c r="J58" i="39" s="1"/>
  <c r="H28" i="150" s="1"/>
  <c r="P55" i="131"/>
  <c r="J55" i="39" s="1"/>
  <c r="H25" i="150" s="1"/>
  <c r="P19" i="131"/>
  <c r="J19" i="39" s="1"/>
  <c r="P116" i="131"/>
  <c r="J116" i="39" s="1"/>
  <c r="H86" i="150" s="1"/>
  <c r="P59" i="131"/>
  <c r="J59" i="39" s="1"/>
  <c r="H29" i="150" s="1"/>
  <c r="P82" i="131"/>
  <c r="J82" i="39" s="1"/>
  <c r="H52" i="150" s="1"/>
  <c r="P92" i="131"/>
  <c r="J92" i="39" s="1"/>
  <c r="H62" i="150" s="1"/>
  <c r="P135" i="131"/>
  <c r="J135" i="39" s="1"/>
  <c r="H105" i="150" s="1"/>
  <c r="P103" i="156"/>
  <c r="P34" i="156"/>
  <c r="P146" i="156"/>
  <c r="P103" i="121"/>
  <c r="M103" i="39" s="1"/>
  <c r="K73" i="150" s="1"/>
  <c r="P16" i="121"/>
  <c r="M16" i="39" s="1"/>
  <c r="P172" i="121"/>
  <c r="P166" i="121"/>
  <c r="P125" i="121"/>
  <c r="M125" i="39" s="1"/>
  <c r="K95" i="150" s="1"/>
  <c r="P39" i="121"/>
  <c r="M39" i="39" s="1"/>
  <c r="K9" i="150" s="1"/>
  <c r="P121" i="156"/>
  <c r="P17" i="156"/>
  <c r="P124" i="156"/>
  <c r="P98" i="156"/>
  <c r="P86" i="156"/>
  <c r="H4" i="149"/>
  <c r="I4" i="149"/>
  <c r="P26" i="153"/>
  <c r="Q26" i="39" s="1"/>
  <c r="P94" i="153"/>
  <c r="Q94" i="39" s="1"/>
  <c r="O64" i="150" s="1"/>
  <c r="P10" i="153"/>
  <c r="Q10" i="39" s="1"/>
  <c r="P131" i="153"/>
  <c r="Q131" i="39" s="1"/>
  <c r="O101" i="150" s="1"/>
  <c r="P69" i="153"/>
  <c r="Q69" i="39" s="1"/>
  <c r="O39" i="150" s="1"/>
  <c r="P18" i="153"/>
  <c r="Q18" i="39" s="1"/>
  <c r="P77" i="153"/>
  <c r="Q77" i="39" s="1"/>
  <c r="O47" i="150" s="1"/>
  <c r="P8" i="153"/>
  <c r="Q8" i="39" s="1"/>
  <c r="P136" i="153"/>
  <c r="Q136" i="39" s="1"/>
  <c r="O106" i="150" s="1"/>
  <c r="O2" i="153"/>
  <c r="P16" i="153" s="1"/>
  <c r="Q16" i="39" s="1"/>
  <c r="P38" i="153"/>
  <c r="Q38" i="39" s="1"/>
  <c r="O8" i="150" s="1"/>
  <c r="P37" i="153"/>
  <c r="Q37" i="39" s="1"/>
  <c r="O7" i="150" s="1"/>
  <c r="P112" i="153"/>
  <c r="Q112" i="39" s="1"/>
  <c r="O82" i="150" s="1"/>
  <c r="P72" i="153"/>
  <c r="Q72" i="39" s="1"/>
  <c r="O42" i="150" s="1"/>
  <c r="P133" i="153"/>
  <c r="Q133" i="39" s="1"/>
  <c r="O103" i="150" s="1"/>
  <c r="P51" i="153"/>
  <c r="Q51" i="39" s="1"/>
  <c r="O21" i="150" s="1"/>
  <c r="P100" i="156"/>
  <c r="P14" i="156"/>
  <c r="P177" i="122"/>
  <c r="P138" i="122"/>
  <c r="N138" i="39" s="1"/>
  <c r="L108" i="150" s="1"/>
  <c r="P86" i="122"/>
  <c r="N86" i="39" s="1"/>
  <c r="L56" i="150" s="1"/>
  <c r="P134" i="95"/>
  <c r="K134" i="39" s="1"/>
  <c r="I104" i="150" s="1"/>
  <c r="P178" i="95"/>
  <c r="P67" i="151"/>
  <c r="O67" i="39" s="1"/>
  <c r="M37" i="150" s="1"/>
  <c r="P71" i="151"/>
  <c r="O71" i="39" s="1"/>
  <c r="M41" i="150" s="1"/>
  <c r="O2" i="151"/>
  <c r="P127" i="151" s="1"/>
  <c r="O127" i="39" s="1"/>
  <c r="M97" i="150" s="1"/>
  <c r="P100" i="151"/>
  <c r="O100" i="39" s="1"/>
  <c r="M70" i="150" s="1"/>
  <c r="P103" i="151"/>
  <c r="O103" i="39" s="1"/>
  <c r="M73" i="150" s="1"/>
  <c r="P48" i="151"/>
  <c r="O48" i="39" s="1"/>
  <c r="M18" i="150" s="1"/>
  <c r="P34" i="151"/>
  <c r="O34" i="39" s="1"/>
  <c r="P80" i="122"/>
  <c r="N80" i="39" s="1"/>
  <c r="L50" i="150" s="1"/>
  <c r="P68" i="122"/>
  <c r="N68" i="39" s="1"/>
  <c r="L38" i="150" s="1"/>
  <c r="P160" i="122"/>
  <c r="P73" i="122"/>
  <c r="N73" i="39" s="1"/>
  <c r="L43" i="150" s="1"/>
  <c r="P127" i="122"/>
  <c r="N127" i="39" s="1"/>
  <c r="L97" i="150" s="1"/>
  <c r="P167" i="122"/>
  <c r="P40" i="95"/>
  <c r="K40" i="39" s="1"/>
  <c r="I10" i="150" s="1"/>
  <c r="P20" i="95"/>
  <c r="K20" i="39" s="1"/>
  <c r="P54" i="95"/>
  <c r="K54" i="39" s="1"/>
  <c r="I24" i="150" s="1"/>
  <c r="P168" i="95"/>
  <c r="P53" i="95"/>
  <c r="K53" i="39" s="1"/>
  <c r="I23" i="150" s="1"/>
  <c r="P23" i="95"/>
  <c r="K23" i="39" s="1"/>
  <c r="P67" i="95"/>
  <c r="K67" i="39" s="1"/>
  <c r="I37" i="150" s="1"/>
  <c r="P66" i="95"/>
  <c r="K66" i="39" s="1"/>
  <c r="I36" i="150" s="1"/>
  <c r="P130" i="95"/>
  <c r="K130" i="39" s="1"/>
  <c r="I100" i="150" s="1"/>
  <c r="P102" i="95"/>
  <c r="K102" i="39" s="1"/>
  <c r="I72" i="150" s="1"/>
  <c r="P180" i="95"/>
  <c r="P59" i="95"/>
  <c r="K59" i="39" s="1"/>
  <c r="I29" i="150" s="1"/>
  <c r="P145" i="95"/>
  <c r="K145" i="39" s="1"/>
  <c r="I115" i="150" s="1"/>
  <c r="P188" i="95"/>
  <c r="P68" i="95"/>
  <c r="K68" i="39" s="1"/>
  <c r="I38" i="150" s="1"/>
  <c r="P170" i="95"/>
  <c r="P104" i="95"/>
  <c r="K104" i="39" s="1"/>
  <c r="I74" i="150" s="1"/>
  <c r="P77" i="95"/>
  <c r="K77" i="39" s="1"/>
  <c r="I47" i="150" s="1"/>
  <c r="P17" i="95"/>
  <c r="K17" i="39" s="1"/>
  <c r="P103" i="95"/>
  <c r="K103" i="39" s="1"/>
  <c r="I73" i="150" s="1"/>
  <c r="P176" i="95"/>
  <c r="P70" i="95"/>
  <c r="K70" i="39" s="1"/>
  <c r="I40" i="150" s="1"/>
  <c r="P147" i="95"/>
  <c r="K147" i="39" s="1"/>
  <c r="P11" i="95"/>
  <c r="K11" i="39" s="1"/>
  <c r="P67" i="105"/>
  <c r="E67" i="39" s="1"/>
  <c r="P116" i="105"/>
  <c r="E116" i="39" s="1"/>
  <c r="P141" i="105"/>
  <c r="E141" i="39" s="1"/>
  <c r="P57" i="105"/>
  <c r="E57" i="39" s="1"/>
  <c r="P16" i="105"/>
  <c r="E16" i="39" s="1"/>
  <c r="P92" i="105"/>
  <c r="E92" i="39" s="1"/>
  <c r="P120" i="105"/>
  <c r="E120" i="39" s="1"/>
  <c r="P139" i="105"/>
  <c r="E139" i="39" s="1"/>
  <c r="P28" i="105"/>
  <c r="E28" i="39" s="1"/>
  <c r="P130" i="105"/>
  <c r="E130" i="39" s="1"/>
  <c r="P182" i="105"/>
  <c r="P73" i="105"/>
  <c r="E73" i="39" s="1"/>
  <c r="P26" i="105"/>
  <c r="E26" i="39" s="1"/>
  <c r="P25" i="105"/>
  <c r="E25" i="39" s="1"/>
  <c r="P66" i="105"/>
  <c r="E66" i="39" s="1"/>
  <c r="P42" i="105"/>
  <c r="E42" i="39" s="1"/>
  <c r="P69" i="105"/>
  <c r="E69" i="39" s="1"/>
  <c r="P43" i="131"/>
  <c r="J43" i="39" s="1"/>
  <c r="H13" i="150" s="1"/>
  <c r="P114" i="131"/>
  <c r="J114" i="39" s="1"/>
  <c r="H84" i="150" s="1"/>
  <c r="P142" i="131"/>
  <c r="J142" i="39" s="1"/>
  <c r="H112" i="150" s="1"/>
  <c r="P23" i="131"/>
  <c r="J23" i="39" s="1"/>
  <c r="P113" i="131"/>
  <c r="J113" i="39" s="1"/>
  <c r="H83" i="150" s="1"/>
  <c r="P97" i="131"/>
  <c r="J97" i="39" s="1"/>
  <c r="H67" i="150" s="1"/>
  <c r="P148" i="131"/>
  <c r="J148" i="39" s="1"/>
  <c r="P24" i="131"/>
  <c r="J24" i="39" s="1"/>
  <c r="P60" i="131"/>
  <c r="J60" i="39" s="1"/>
  <c r="H30" i="150" s="1"/>
  <c r="P79" i="131"/>
  <c r="J79" i="39" s="1"/>
  <c r="H49" i="150" s="1"/>
  <c r="P128" i="131"/>
  <c r="J128" i="39" s="1"/>
  <c r="H98" i="150" s="1"/>
  <c r="P150" i="131"/>
  <c r="J150" i="39" s="1"/>
  <c r="P20" i="131"/>
  <c r="J20" i="39" s="1"/>
  <c r="P27" i="131"/>
  <c r="J27" i="39" s="1"/>
  <c r="P47" i="131"/>
  <c r="J47" i="39" s="1"/>
  <c r="H17" i="150" s="1"/>
  <c r="P21" i="131"/>
  <c r="J21" i="39" s="1"/>
  <c r="P7" i="131"/>
  <c r="J7" i="39" s="1"/>
  <c r="P16" i="131"/>
  <c r="J16" i="39" s="1"/>
  <c r="P106" i="156"/>
  <c r="P118" i="156"/>
  <c r="P150" i="121"/>
  <c r="M150" i="39" s="1"/>
  <c r="P57" i="121"/>
  <c r="M57" i="39" s="1"/>
  <c r="K27" i="150" s="1"/>
  <c r="P20" i="121"/>
  <c r="M20" i="39" s="1"/>
  <c r="P31" i="121"/>
  <c r="M31" i="39" s="1"/>
  <c r="P18" i="121"/>
  <c r="M18" i="39" s="1"/>
  <c r="P181" i="121"/>
  <c r="P27" i="121"/>
  <c r="M27" i="39" s="1"/>
  <c r="P28" i="121"/>
  <c r="M28" i="39" s="1"/>
  <c r="O2" i="121"/>
  <c r="P116" i="121" s="1"/>
  <c r="M116" i="39" s="1"/>
  <c r="K86" i="150" s="1"/>
  <c r="P38" i="121"/>
  <c r="M38" i="39" s="1"/>
  <c r="K8" i="150" s="1"/>
  <c r="P102" i="121"/>
  <c r="M102" i="39" s="1"/>
  <c r="K72" i="150" s="1"/>
  <c r="P88" i="121"/>
  <c r="M88" i="39" s="1"/>
  <c r="K58" i="150" s="1"/>
  <c r="P52" i="121"/>
  <c r="M52" i="39" s="1"/>
  <c r="K22" i="150" s="1"/>
  <c r="P114" i="156"/>
  <c r="P31" i="156"/>
  <c r="C7" i="149"/>
  <c r="P69" i="156"/>
  <c r="P147" i="156"/>
  <c r="P45" i="156"/>
  <c r="P73" i="153"/>
  <c r="Q73" i="39" s="1"/>
  <c r="O43" i="150" s="1"/>
  <c r="P81" i="153"/>
  <c r="Q81" i="39" s="1"/>
  <c r="O51" i="150" s="1"/>
  <c r="P65" i="153"/>
  <c r="Q65" i="39" s="1"/>
  <c r="O35" i="150" s="1"/>
  <c r="P32" i="153"/>
  <c r="Q32" i="39" s="1"/>
  <c r="P111" i="153"/>
  <c r="Q111" i="39" s="1"/>
  <c r="O81" i="150" s="1"/>
  <c r="P86" i="153"/>
  <c r="Q86" i="39" s="1"/>
  <c r="O56" i="150" s="1"/>
  <c r="P27" i="153"/>
  <c r="Q27" i="39" s="1"/>
  <c r="P53" i="153"/>
  <c r="Q53" i="39" s="1"/>
  <c r="O23" i="150" s="1"/>
  <c r="P28" i="153"/>
  <c r="Q28" i="39" s="1"/>
  <c r="P143" i="153"/>
  <c r="Q143" i="39" s="1"/>
  <c r="O113" i="150" s="1"/>
  <c r="P49" i="153"/>
  <c r="Q49" i="39" s="1"/>
  <c r="O19" i="150" s="1"/>
  <c r="P141" i="153"/>
  <c r="Q141" i="39" s="1"/>
  <c r="O111" i="150" s="1"/>
  <c r="P83" i="153"/>
  <c r="Q83" i="39" s="1"/>
  <c r="O53" i="150" s="1"/>
  <c r="P9" i="153"/>
  <c r="Q9" i="39" s="1"/>
  <c r="P19" i="153"/>
  <c r="Q19" i="39" s="1"/>
  <c r="P105" i="153"/>
  <c r="Q105" i="39" s="1"/>
  <c r="O75" i="150" s="1"/>
  <c r="P139" i="153"/>
  <c r="Q139" i="39" s="1"/>
  <c r="O109" i="150" s="1"/>
  <c r="P40" i="153"/>
  <c r="Q40" i="39" s="1"/>
  <c r="O10" i="150" s="1"/>
  <c r="P142" i="156"/>
  <c r="P18" i="156"/>
  <c r="P50" i="122"/>
  <c r="N50" i="39" s="1"/>
  <c r="L20" i="150" s="1"/>
  <c r="P170" i="122"/>
  <c r="O2" i="122"/>
  <c r="P27" i="122" s="1"/>
  <c r="N27" i="39" s="1"/>
  <c r="P38" i="122"/>
  <c r="N38" i="39" s="1"/>
  <c r="L8" i="150" s="1"/>
  <c r="P75" i="122"/>
  <c r="N75" i="39" s="1"/>
  <c r="L45" i="150" s="1"/>
  <c r="P139" i="95"/>
  <c r="K139" i="39" s="1"/>
  <c r="I109" i="150" s="1"/>
  <c r="P172" i="95"/>
  <c r="P89" i="95"/>
  <c r="K89" i="39" s="1"/>
  <c r="I59" i="150" s="1"/>
  <c r="P179" i="122"/>
  <c r="P133" i="122"/>
  <c r="N133" i="39" s="1"/>
  <c r="L103" i="150" s="1"/>
  <c r="P164" i="122"/>
  <c r="P78" i="122"/>
  <c r="N78" i="39" s="1"/>
  <c r="L48" i="150" s="1"/>
  <c r="P69" i="122"/>
  <c r="N69" i="39" s="1"/>
  <c r="L39" i="150" s="1"/>
  <c r="P141" i="151"/>
  <c r="O141" i="39" s="1"/>
  <c r="M111" i="150" s="1"/>
  <c r="P168" i="122"/>
  <c r="P187" i="122"/>
  <c r="P106" i="122"/>
  <c r="N106" i="39" s="1"/>
  <c r="L76" i="150" s="1"/>
  <c r="P128" i="122"/>
  <c r="N128" i="39" s="1"/>
  <c r="L98" i="150" s="1"/>
  <c r="P23" i="122"/>
  <c r="N23" i="39" s="1"/>
  <c r="P132" i="122"/>
  <c r="N132" i="39" s="1"/>
  <c r="L102" i="150" s="1"/>
  <c r="P189" i="122"/>
  <c r="P119" i="122"/>
  <c r="N119" i="39" s="1"/>
  <c r="L89" i="150" s="1"/>
  <c r="P74" i="122"/>
  <c r="N74" i="39" s="1"/>
  <c r="L44" i="150" s="1"/>
  <c r="P115" i="95"/>
  <c r="K115" i="39" s="1"/>
  <c r="I85" i="150" s="1"/>
  <c r="P148" i="95"/>
  <c r="K148" i="39" s="1"/>
  <c r="P75" i="95"/>
  <c r="K75" i="39" s="1"/>
  <c r="I45" i="150" s="1"/>
  <c r="P154" i="95"/>
  <c r="P127" i="95"/>
  <c r="K127" i="39" s="1"/>
  <c r="I97" i="150" s="1"/>
  <c r="P15" i="95"/>
  <c r="K15" i="39" s="1"/>
  <c r="P179" i="95"/>
  <c r="P110" i="95"/>
  <c r="K110" i="39" s="1"/>
  <c r="I80" i="150" s="1"/>
  <c r="P144" i="95"/>
  <c r="K144" i="39" s="1"/>
  <c r="I114" i="150" s="1"/>
  <c r="P114" i="95"/>
  <c r="K114" i="39" s="1"/>
  <c r="I84" i="150" s="1"/>
  <c r="P151" i="95"/>
  <c r="K151" i="39" s="1"/>
  <c r="P42" i="95"/>
  <c r="K42" i="39" s="1"/>
  <c r="I12" i="150" s="1"/>
  <c r="P105" i="95"/>
  <c r="K105" i="39" s="1"/>
  <c r="I75" i="150" s="1"/>
  <c r="P175" i="95"/>
  <c r="P122" i="95"/>
  <c r="K122" i="39" s="1"/>
  <c r="I92" i="150" s="1"/>
  <c r="P13" i="95"/>
  <c r="K13" i="39" s="1"/>
  <c r="P60" i="95"/>
  <c r="K60" i="39" s="1"/>
  <c r="I30" i="150" s="1"/>
  <c r="P41" i="95"/>
  <c r="K41" i="39" s="1"/>
  <c r="I11" i="150" s="1"/>
  <c r="P43" i="95"/>
  <c r="K43" i="39" s="1"/>
  <c r="I13" i="150" s="1"/>
  <c r="P6" i="95"/>
  <c r="K6" i="39" s="1"/>
  <c r="P160" i="95"/>
  <c r="P49" i="95"/>
  <c r="K49" i="39" s="1"/>
  <c r="I19" i="150" s="1"/>
  <c r="P124" i="95"/>
  <c r="K124" i="39" s="1"/>
  <c r="I94" i="150" s="1"/>
  <c r="P21" i="95"/>
  <c r="K21" i="39" s="1"/>
  <c r="C17" i="149"/>
  <c r="Q16" i="150"/>
  <c r="B17" i="149"/>
  <c r="P44" i="105"/>
  <c r="E44" i="39" s="1"/>
  <c r="P132" i="105"/>
  <c r="E132" i="39" s="1"/>
  <c r="P171" i="105"/>
  <c r="P129" i="105"/>
  <c r="E129" i="39" s="1"/>
  <c r="P98" i="105"/>
  <c r="E98" i="39" s="1"/>
  <c r="P145" i="105"/>
  <c r="E145" i="39" s="1"/>
  <c r="P122" i="105"/>
  <c r="E122" i="39" s="1"/>
  <c r="P33" i="105"/>
  <c r="E33" i="39" s="1"/>
  <c r="P156" i="105"/>
  <c r="P63" i="105"/>
  <c r="E63" i="39" s="1"/>
  <c r="P59" i="105"/>
  <c r="E59" i="39" s="1"/>
  <c r="P27" i="105"/>
  <c r="E27" i="39" s="1"/>
  <c r="P110" i="105"/>
  <c r="E110" i="39" s="1"/>
  <c r="P144" i="105"/>
  <c r="E144" i="39" s="1"/>
  <c r="P96" i="105"/>
  <c r="E96" i="39" s="1"/>
  <c r="P12" i="105"/>
  <c r="E12" i="39" s="1"/>
  <c r="P146" i="105"/>
  <c r="E146" i="39" s="1"/>
  <c r="P105" i="105"/>
  <c r="E105" i="39" s="1"/>
  <c r="P138" i="105"/>
  <c r="E138" i="39" s="1"/>
  <c r="P40" i="105"/>
  <c r="E40" i="39" s="1"/>
  <c r="P152" i="105"/>
  <c r="E152" i="39" s="1"/>
  <c r="P136" i="105"/>
  <c r="E136" i="39" s="1"/>
  <c r="P164" i="105"/>
  <c r="P78" i="131"/>
  <c r="J78" i="39" s="1"/>
  <c r="H48" i="150" s="1"/>
  <c r="P98" i="131"/>
  <c r="J98" i="39" s="1"/>
  <c r="H68" i="150" s="1"/>
  <c r="P151" i="131"/>
  <c r="J151" i="39" s="1"/>
  <c r="P13" i="131"/>
  <c r="J13" i="39" s="1"/>
  <c r="P45" i="131"/>
  <c r="J45" i="39" s="1"/>
  <c r="H15" i="150" s="1"/>
  <c r="P83" i="131"/>
  <c r="J83" i="39" s="1"/>
  <c r="H53" i="150" s="1"/>
  <c r="P109" i="131"/>
  <c r="J109" i="39" s="1"/>
  <c r="H79" i="150" s="1"/>
  <c r="P121" i="131"/>
  <c r="J121" i="39" s="1"/>
  <c r="H91" i="150" s="1"/>
  <c r="P89" i="131"/>
  <c r="J89" i="39" s="1"/>
  <c r="H59" i="150" s="1"/>
  <c r="P74" i="131"/>
  <c r="J74" i="39" s="1"/>
  <c r="H44" i="150" s="1"/>
  <c r="P120" i="131"/>
  <c r="J120" i="39" s="1"/>
  <c r="H90" i="150" s="1"/>
  <c r="P66" i="131"/>
  <c r="J66" i="39" s="1"/>
  <c r="H36" i="150" s="1"/>
  <c r="P73" i="131"/>
  <c r="J73" i="39" s="1"/>
  <c r="H43" i="150" s="1"/>
  <c r="P36" i="131"/>
  <c r="J36" i="39" s="1"/>
  <c r="H6" i="150" s="1"/>
  <c r="P64" i="131"/>
  <c r="J64" i="39" s="1"/>
  <c r="H34" i="150" s="1"/>
  <c r="P32" i="131"/>
  <c r="J32" i="39" s="1"/>
  <c r="P94" i="131"/>
  <c r="J94" i="39" s="1"/>
  <c r="H64" i="150" s="1"/>
  <c r="P129" i="131"/>
  <c r="J129" i="39" s="1"/>
  <c r="H99" i="150" s="1"/>
  <c r="P89" i="156"/>
  <c r="P54" i="156"/>
  <c r="P43" i="121"/>
  <c r="M43" i="39" s="1"/>
  <c r="K13" i="150" s="1"/>
  <c r="P67" i="121"/>
  <c r="M67" i="39" s="1"/>
  <c r="K37" i="150" s="1"/>
  <c r="P109" i="121"/>
  <c r="M109" i="39" s="1"/>
  <c r="K79" i="150" s="1"/>
  <c r="P139" i="121"/>
  <c r="M139" i="39" s="1"/>
  <c r="K109" i="150" s="1"/>
  <c r="P37" i="121"/>
  <c r="M37" i="39" s="1"/>
  <c r="K7" i="150" s="1"/>
  <c r="P111" i="121"/>
  <c r="M111" i="39" s="1"/>
  <c r="K81" i="150" s="1"/>
  <c r="P65" i="121"/>
  <c r="M65" i="39" s="1"/>
  <c r="K35" i="150" s="1"/>
  <c r="P157" i="121"/>
  <c r="P151" i="121"/>
  <c r="M151" i="39" s="1"/>
  <c r="P98" i="121"/>
  <c r="M98" i="39" s="1"/>
  <c r="K68" i="150" s="1"/>
  <c r="P6" i="121"/>
  <c r="M6" i="39" s="1"/>
  <c r="P70" i="121"/>
  <c r="M70" i="39" s="1"/>
  <c r="K40" i="150" s="1"/>
  <c r="P95" i="121"/>
  <c r="M95" i="39" s="1"/>
  <c r="K65" i="150" s="1"/>
  <c r="P177" i="121"/>
  <c r="P101" i="121"/>
  <c r="M101" i="39" s="1"/>
  <c r="K71" i="150" s="1"/>
  <c r="P73" i="121"/>
  <c r="M73" i="39" s="1"/>
  <c r="K43" i="150" s="1"/>
  <c r="P17" i="121"/>
  <c r="M17" i="39" s="1"/>
  <c r="P129" i="121"/>
  <c r="M129" i="39" s="1"/>
  <c r="K99" i="150" s="1"/>
  <c r="P184" i="121"/>
  <c r="P163" i="121"/>
  <c r="P123" i="121"/>
  <c r="M123" i="39" s="1"/>
  <c r="K93" i="150" s="1"/>
  <c r="P174" i="121"/>
  <c r="P24" i="121"/>
  <c r="M24" i="39" s="1"/>
  <c r="P90" i="156"/>
  <c r="P40" i="156"/>
  <c r="B7" i="149"/>
  <c r="P27" i="156"/>
  <c r="P24" i="156"/>
  <c r="P43" i="153"/>
  <c r="Q43" i="39" s="1"/>
  <c r="O13" i="150" s="1"/>
  <c r="P42" i="153"/>
  <c r="Q42" i="39" s="1"/>
  <c r="O12" i="150" s="1"/>
  <c r="P34" i="153"/>
  <c r="Q34" i="39" s="1"/>
  <c r="P58" i="153"/>
  <c r="Q58" i="39" s="1"/>
  <c r="O28" i="150" s="1"/>
  <c r="P137" i="153"/>
  <c r="Q137" i="39" s="1"/>
  <c r="O107" i="150" s="1"/>
  <c r="P30" i="153"/>
  <c r="Q30" i="39" s="1"/>
  <c r="P39" i="153"/>
  <c r="Q39" i="39" s="1"/>
  <c r="O9" i="150" s="1"/>
  <c r="P66" i="153"/>
  <c r="Q66" i="39" s="1"/>
  <c r="O36" i="150" s="1"/>
  <c r="P145" i="153"/>
  <c r="Q145" i="39" s="1"/>
  <c r="O115" i="150" s="1"/>
  <c r="P110" i="153"/>
  <c r="Q110" i="39" s="1"/>
  <c r="O80" i="150" s="1"/>
  <c r="P12" i="153"/>
  <c r="Q12" i="39" s="1"/>
  <c r="P123" i="153"/>
  <c r="Q123" i="39" s="1"/>
  <c r="O93" i="150" s="1"/>
  <c r="P80" i="153"/>
  <c r="Q80" i="39" s="1"/>
  <c r="O50" i="150" s="1"/>
  <c r="P13" i="153"/>
  <c r="Q13" i="39" s="1"/>
  <c r="P82" i="153"/>
  <c r="Q82" i="39" s="1"/>
  <c r="O52" i="150" s="1"/>
  <c r="P59" i="153"/>
  <c r="Q59" i="39" s="1"/>
  <c r="O29" i="150" s="1"/>
  <c r="P129" i="153"/>
  <c r="Q129" i="39" s="1"/>
  <c r="O99" i="150" s="1"/>
  <c r="P127" i="153"/>
  <c r="Q127" i="39" s="1"/>
  <c r="O97" i="150" s="1"/>
  <c r="P82" i="156"/>
  <c r="P44" i="156"/>
  <c r="P150" i="151"/>
  <c r="O150" i="39" s="1"/>
  <c r="P118" i="151"/>
  <c r="O118" i="39" s="1"/>
  <c r="M88" i="150" s="1"/>
  <c r="P117" i="122"/>
  <c r="N117" i="39" s="1"/>
  <c r="L87" i="150" s="1"/>
  <c r="P65" i="122"/>
  <c r="N65" i="39" s="1"/>
  <c r="L35" i="150" s="1"/>
  <c r="P50" i="151"/>
  <c r="O50" i="39" s="1"/>
  <c r="M20" i="150" s="1"/>
  <c r="P7" i="122"/>
  <c r="N7" i="39" s="1"/>
  <c r="P154" i="122"/>
  <c r="P26" i="95"/>
  <c r="K26" i="39" s="1"/>
  <c r="P126" i="95"/>
  <c r="K126" i="39" s="1"/>
  <c r="I96" i="150" s="1"/>
  <c r="P146" i="95"/>
  <c r="K146" i="39" s="1"/>
  <c r="I116" i="150" s="1"/>
  <c r="P13" i="151"/>
  <c r="O13" i="39" s="1"/>
  <c r="P139" i="151"/>
  <c r="O139" i="39" s="1"/>
  <c r="M109" i="150" s="1"/>
  <c r="P130" i="122"/>
  <c r="N130" i="39" s="1"/>
  <c r="L100" i="150" s="1"/>
  <c r="P115" i="122"/>
  <c r="N115" i="39" s="1"/>
  <c r="L85" i="150" s="1"/>
  <c r="P14" i="151"/>
  <c r="O14" i="39" s="1"/>
  <c r="P35" i="151"/>
  <c r="O35" i="39" s="1"/>
  <c r="P43" i="151"/>
  <c r="O43" i="39" s="1"/>
  <c r="M13" i="150" s="1"/>
  <c r="P32" i="122"/>
  <c r="N32" i="39" s="1"/>
  <c r="P113" i="122"/>
  <c r="N113" i="39" s="1"/>
  <c r="L83" i="150" s="1"/>
  <c r="P181" i="122"/>
  <c r="P40" i="122"/>
  <c r="N40" i="39" s="1"/>
  <c r="L10" i="150" s="1"/>
  <c r="P12" i="122"/>
  <c r="N12" i="39" s="1"/>
  <c r="P94" i="151"/>
  <c r="O94" i="39" s="1"/>
  <c r="M64" i="150" s="1"/>
  <c r="P36" i="151"/>
  <c r="O36" i="39" s="1"/>
  <c r="M6" i="150" s="1"/>
  <c r="P151" i="151"/>
  <c r="O151" i="39" s="1"/>
  <c r="P45" i="151"/>
  <c r="O45" i="39" s="1"/>
  <c r="M15" i="150" s="1"/>
  <c r="P94" i="122"/>
  <c r="N94" i="39" s="1"/>
  <c r="L64" i="150" s="1"/>
  <c r="P24" i="122"/>
  <c r="N24" i="39" s="1"/>
  <c r="P67" i="122"/>
  <c r="N67" i="39" s="1"/>
  <c r="L37" i="150" s="1"/>
  <c r="P110" i="122"/>
  <c r="N110" i="39" s="1"/>
  <c r="L80" i="150" s="1"/>
  <c r="P42" i="122"/>
  <c r="N42" i="39" s="1"/>
  <c r="L12" i="150" s="1"/>
  <c r="P152" i="122"/>
  <c r="N152" i="39" s="1"/>
  <c r="P112" i="122"/>
  <c r="N112" i="39" s="1"/>
  <c r="L82" i="150" s="1"/>
  <c r="P120" i="122"/>
  <c r="N120" i="39" s="1"/>
  <c r="L90" i="150" s="1"/>
  <c r="P72" i="122"/>
  <c r="N72" i="39" s="1"/>
  <c r="L42" i="150" s="1"/>
  <c r="P156" i="122"/>
  <c r="P102" i="122"/>
  <c r="N102" i="39" s="1"/>
  <c r="L72" i="150" s="1"/>
  <c r="P176" i="122"/>
  <c r="P56" i="122"/>
  <c r="N56" i="39" s="1"/>
  <c r="L26" i="150" s="1"/>
  <c r="P44" i="122"/>
  <c r="N44" i="39" s="1"/>
  <c r="L14" i="150" s="1"/>
  <c r="P149" i="122"/>
  <c r="N149" i="39" s="1"/>
  <c r="P123" i="122"/>
  <c r="N123" i="39" s="1"/>
  <c r="L93" i="150" s="1"/>
  <c r="P63" i="122"/>
  <c r="N63" i="39" s="1"/>
  <c r="L33" i="150" s="1"/>
  <c r="P51" i="122"/>
  <c r="N51" i="39" s="1"/>
  <c r="L21" i="150" s="1"/>
  <c r="P45" i="95"/>
  <c r="K45" i="39" s="1"/>
  <c r="I15" i="150" s="1"/>
  <c r="P18" i="95"/>
  <c r="K18" i="39" s="1"/>
  <c r="P58" i="95"/>
  <c r="K58" i="39" s="1"/>
  <c r="I28" i="150" s="1"/>
  <c r="P193" i="95"/>
  <c r="P155" i="95"/>
  <c r="P131" i="95"/>
  <c r="K131" i="39" s="1"/>
  <c r="I101" i="150" s="1"/>
  <c r="P192" i="95"/>
  <c r="P69" i="95"/>
  <c r="K69" i="39" s="1"/>
  <c r="I39" i="150" s="1"/>
  <c r="P177" i="95"/>
  <c r="P106" i="95"/>
  <c r="K106" i="39" s="1"/>
  <c r="I76" i="150" s="1"/>
  <c r="P152" i="95"/>
  <c r="K152" i="39" s="1"/>
  <c r="P107" i="95"/>
  <c r="K107" i="39" s="1"/>
  <c r="I77" i="150" s="1"/>
  <c r="P125" i="95"/>
  <c r="K125" i="39" s="1"/>
  <c r="I95" i="150" s="1"/>
  <c r="P29" i="95"/>
  <c r="K29" i="39" s="1"/>
  <c r="P62" i="95"/>
  <c r="K62" i="39" s="1"/>
  <c r="I32" i="150" s="1"/>
  <c r="P166" i="95"/>
  <c r="P132" i="95"/>
  <c r="K132" i="39" s="1"/>
  <c r="I102" i="150" s="1"/>
  <c r="P83" i="95"/>
  <c r="K83" i="39" s="1"/>
  <c r="I53" i="150" s="1"/>
  <c r="P78" i="95"/>
  <c r="K78" i="39" s="1"/>
  <c r="I48" i="150" s="1"/>
  <c r="P113" i="95"/>
  <c r="K113" i="39" s="1"/>
  <c r="I83" i="150" s="1"/>
  <c r="P14" i="95"/>
  <c r="K14" i="39" s="1"/>
  <c r="P61" i="95"/>
  <c r="K61" i="39" s="1"/>
  <c r="I31" i="150" s="1"/>
  <c r="P7" i="95"/>
  <c r="K7" i="39" s="1"/>
  <c r="P35" i="95"/>
  <c r="K35" i="39" s="1"/>
  <c r="P80" i="105"/>
  <c r="E80" i="39" s="1"/>
  <c r="P56" i="105"/>
  <c r="E56" i="39" s="1"/>
  <c r="P106" i="105"/>
  <c r="E106" i="39" s="1"/>
  <c r="P159" i="105"/>
  <c r="P104" i="105"/>
  <c r="E104" i="39" s="1"/>
  <c r="P189" i="105"/>
  <c r="P185" i="105"/>
  <c r="P81" i="105"/>
  <c r="E81" i="39" s="1"/>
  <c r="P155" i="105"/>
  <c r="P83" i="105"/>
  <c r="E83" i="39" s="1"/>
  <c r="P174" i="105"/>
  <c r="P131" i="105"/>
  <c r="E131" i="39" s="1"/>
  <c r="P14" i="105"/>
  <c r="E14" i="39" s="1"/>
  <c r="P95" i="105"/>
  <c r="E95" i="39" s="1"/>
  <c r="P84" i="105"/>
  <c r="E84" i="39" s="1"/>
  <c r="P151" i="105"/>
  <c r="E151" i="39" s="1"/>
  <c r="P188" i="105"/>
  <c r="P23" i="105"/>
  <c r="E23" i="39" s="1"/>
  <c r="P76" i="105"/>
  <c r="E76" i="39" s="1"/>
  <c r="P154" i="105"/>
  <c r="P34" i="105"/>
  <c r="E34" i="39" s="1"/>
  <c r="P91" i="105"/>
  <c r="E91" i="39" s="1"/>
  <c r="P24" i="105"/>
  <c r="E24" i="39" s="1"/>
  <c r="P29" i="131"/>
  <c r="J29" i="39" s="1"/>
  <c r="P6" i="131"/>
  <c r="J6" i="39" s="1"/>
  <c r="P76" i="131"/>
  <c r="J76" i="39" s="1"/>
  <c r="H46" i="150" s="1"/>
  <c r="P31" i="131"/>
  <c r="J31" i="39" s="1"/>
  <c r="P81" i="131"/>
  <c r="J81" i="39" s="1"/>
  <c r="H51" i="150" s="1"/>
  <c r="P99" i="131"/>
  <c r="J99" i="39" s="1"/>
  <c r="H69" i="150" s="1"/>
  <c r="P145" i="131"/>
  <c r="J145" i="39" s="1"/>
  <c r="H115" i="150" s="1"/>
  <c r="P117" i="131"/>
  <c r="J117" i="39" s="1"/>
  <c r="H87" i="150" s="1"/>
  <c r="P152" i="131"/>
  <c r="J152" i="39" s="1"/>
  <c r="P10" i="131"/>
  <c r="J10" i="39" s="1"/>
  <c r="P72" i="131"/>
  <c r="J72" i="39" s="1"/>
  <c r="H42" i="150" s="1"/>
  <c r="P136" i="131"/>
  <c r="J136" i="39" s="1"/>
  <c r="H106" i="150" s="1"/>
  <c r="P41" i="131"/>
  <c r="J41" i="39" s="1"/>
  <c r="H11" i="150" s="1"/>
  <c r="P112" i="131"/>
  <c r="J112" i="39" s="1"/>
  <c r="H82" i="150" s="1"/>
  <c r="P146" i="131"/>
  <c r="J146" i="39" s="1"/>
  <c r="H116" i="150" s="1"/>
  <c r="P68" i="131"/>
  <c r="J68" i="39" s="1"/>
  <c r="H38" i="150" s="1"/>
  <c r="P56" i="131"/>
  <c r="J56" i="39" s="1"/>
  <c r="H26" i="150" s="1"/>
  <c r="P50" i="131"/>
  <c r="J50" i="39" s="1"/>
  <c r="H20" i="150" s="1"/>
  <c r="P95" i="156"/>
  <c r="P59" i="156"/>
  <c r="P11" i="156"/>
  <c r="P148" i="121"/>
  <c r="M148" i="39" s="1"/>
  <c r="P149" i="121"/>
  <c r="M149" i="39" s="1"/>
  <c r="P142" i="121"/>
  <c r="M142" i="39" s="1"/>
  <c r="K112" i="150" s="1"/>
  <c r="P135" i="121"/>
  <c r="M135" i="39" s="1"/>
  <c r="K105" i="150" s="1"/>
  <c r="P51" i="121"/>
  <c r="M51" i="39" s="1"/>
  <c r="K21" i="150" s="1"/>
  <c r="P112" i="121"/>
  <c r="M112" i="39" s="1"/>
  <c r="K82" i="150" s="1"/>
  <c r="P186" i="121"/>
  <c r="P124" i="121"/>
  <c r="M124" i="39" s="1"/>
  <c r="K94" i="150" s="1"/>
  <c r="P108" i="121"/>
  <c r="M108" i="39" s="1"/>
  <c r="K78" i="150" s="1"/>
  <c r="P54" i="121"/>
  <c r="M54" i="39" s="1"/>
  <c r="K24" i="150" s="1"/>
  <c r="P165" i="121"/>
  <c r="P32" i="121"/>
  <c r="M32" i="39" s="1"/>
  <c r="P179" i="121"/>
  <c r="P131" i="121"/>
  <c r="M131" i="39" s="1"/>
  <c r="K101" i="150" s="1"/>
  <c r="P91" i="121"/>
  <c r="M91" i="39" s="1"/>
  <c r="K61" i="150" s="1"/>
  <c r="P133" i="121"/>
  <c r="M133" i="39" s="1"/>
  <c r="K103" i="150" s="1"/>
  <c r="P140" i="121"/>
  <c r="M140" i="39" s="1"/>
  <c r="K110" i="150" s="1"/>
  <c r="P34" i="121"/>
  <c r="M34" i="39" s="1"/>
  <c r="P61" i="121"/>
  <c r="M61" i="39" s="1"/>
  <c r="K31" i="150" s="1"/>
  <c r="P74" i="121"/>
  <c r="M74" i="39" s="1"/>
  <c r="K44" i="150" s="1"/>
  <c r="P14" i="121"/>
  <c r="M14" i="39" s="1"/>
  <c r="P63" i="121"/>
  <c r="M63" i="39" s="1"/>
  <c r="K33" i="150" s="1"/>
  <c r="P87" i="121"/>
  <c r="M87" i="39" s="1"/>
  <c r="K57" i="150" s="1"/>
  <c r="P23" i="121"/>
  <c r="M23" i="39" s="1"/>
  <c r="P135" i="156"/>
  <c r="P9" i="156"/>
  <c r="P28" i="156"/>
  <c r="P37" i="156"/>
  <c r="P89" i="153"/>
  <c r="Q89" i="39" s="1"/>
  <c r="O59" i="150" s="1"/>
  <c r="P64" i="153"/>
  <c r="Q64" i="39" s="1"/>
  <c r="O34" i="150" s="1"/>
  <c r="P45" i="153"/>
  <c r="Q45" i="39" s="1"/>
  <c r="O15" i="150" s="1"/>
  <c r="P41" i="153"/>
  <c r="Q41" i="39" s="1"/>
  <c r="O11" i="150" s="1"/>
  <c r="P120" i="153"/>
  <c r="Q120" i="39" s="1"/>
  <c r="O90" i="150" s="1"/>
  <c r="P35" i="153"/>
  <c r="Q35" i="39" s="1"/>
  <c r="P76" i="153"/>
  <c r="Q76" i="39" s="1"/>
  <c r="O46" i="150" s="1"/>
  <c r="P7" i="153"/>
  <c r="Q7" i="39" s="1"/>
  <c r="P71" i="153"/>
  <c r="Q71" i="39" s="1"/>
  <c r="O41" i="150" s="1"/>
  <c r="P17" i="153"/>
  <c r="Q17" i="39" s="1"/>
  <c r="P124" i="153"/>
  <c r="Q124" i="39" s="1"/>
  <c r="O94" i="150" s="1"/>
  <c r="P119" i="153"/>
  <c r="Q119" i="39" s="1"/>
  <c r="O89" i="150" s="1"/>
  <c r="P108" i="153"/>
  <c r="Q108" i="39" s="1"/>
  <c r="O78" i="150" s="1"/>
  <c r="P98" i="153"/>
  <c r="Q98" i="39" s="1"/>
  <c r="O68" i="150" s="1"/>
  <c r="P60" i="153"/>
  <c r="Q60" i="39" s="1"/>
  <c r="O30" i="150" s="1"/>
  <c r="P88" i="153"/>
  <c r="Q88" i="39" s="1"/>
  <c r="O58" i="150" s="1"/>
  <c r="P102" i="153"/>
  <c r="Q102" i="39" s="1"/>
  <c r="O72" i="150" s="1"/>
  <c r="P142" i="153"/>
  <c r="Q142" i="39" s="1"/>
  <c r="O112" i="150" s="1"/>
  <c r="P133" i="156"/>
  <c r="P39" i="156"/>
  <c r="C103" i="150" l="1"/>
  <c r="C10" i="150"/>
  <c r="C43" i="150"/>
  <c r="C81" i="150"/>
  <c r="P75" i="151"/>
  <c r="O75" i="39" s="1"/>
  <c r="M45" i="150" s="1"/>
  <c r="C84" i="150"/>
  <c r="C32" i="150"/>
  <c r="P144" i="151"/>
  <c r="O144" i="39" s="1"/>
  <c r="M114" i="150" s="1"/>
  <c r="C96" i="150"/>
  <c r="C83" i="150"/>
  <c r="P89" i="151"/>
  <c r="O89" i="39" s="1"/>
  <c r="M59" i="150" s="1"/>
  <c r="C9" i="150"/>
  <c r="C55" i="150"/>
  <c r="C47" i="150"/>
  <c r="C71" i="150"/>
  <c r="C65" i="150"/>
  <c r="C88" i="150"/>
  <c r="C91" i="150"/>
  <c r="P123" i="151"/>
  <c r="O123" i="39" s="1"/>
  <c r="M93" i="150" s="1"/>
  <c r="C58" i="150"/>
  <c r="C31" i="150"/>
  <c r="C16" i="150"/>
  <c r="P79" i="122"/>
  <c r="N79" i="39" s="1"/>
  <c r="L49" i="150" s="1"/>
  <c r="K16" i="150"/>
  <c r="C94" i="150"/>
  <c r="I16" i="150"/>
  <c r="P109" i="122"/>
  <c r="N109" i="39" s="1"/>
  <c r="L79" i="150" s="1"/>
  <c r="C61" i="150"/>
  <c r="C62" i="150"/>
  <c r="C74" i="150"/>
  <c r="P44" i="151"/>
  <c r="O44" i="39" s="1"/>
  <c r="M14" i="150" s="1"/>
  <c r="P146" i="151"/>
  <c r="O146" i="39" s="1"/>
  <c r="M116" i="150" s="1"/>
  <c r="P10" i="151"/>
  <c r="O10" i="39" s="1"/>
  <c r="P86" i="151"/>
  <c r="O86" i="39" s="1"/>
  <c r="M56" i="150" s="1"/>
  <c r="P111" i="151"/>
  <c r="O111" i="39" s="1"/>
  <c r="M81" i="150" s="1"/>
  <c r="P110" i="151"/>
  <c r="O110" i="39" s="1"/>
  <c r="M80" i="150" s="1"/>
  <c r="P51" i="151"/>
  <c r="O51" i="39" s="1"/>
  <c r="M21" i="150" s="1"/>
  <c r="P130" i="151"/>
  <c r="O130" i="39" s="1"/>
  <c r="M100" i="150" s="1"/>
  <c r="C75" i="150"/>
  <c r="C33" i="150"/>
  <c r="C102" i="150"/>
  <c r="P98" i="151"/>
  <c r="O98" i="39" s="1"/>
  <c r="M68" i="150" s="1"/>
  <c r="P78" i="151"/>
  <c r="O78" i="39" s="1"/>
  <c r="M48" i="150" s="1"/>
  <c r="P96" i="151"/>
  <c r="O96" i="39" s="1"/>
  <c r="M66" i="150" s="1"/>
  <c r="C12" i="150"/>
  <c r="C100" i="150"/>
  <c r="C27" i="150"/>
  <c r="P190" i="122"/>
  <c r="P169" i="122"/>
  <c r="P64" i="122"/>
  <c r="N64" i="39" s="1"/>
  <c r="L34" i="150" s="1"/>
  <c r="P23" i="151"/>
  <c r="O23" i="39" s="1"/>
  <c r="P8" i="151"/>
  <c r="O8" i="39" s="1"/>
  <c r="P38" i="151"/>
  <c r="O38" i="39" s="1"/>
  <c r="M8" i="150" s="1"/>
  <c r="P30" i="122"/>
  <c r="N30" i="39" s="1"/>
  <c r="P41" i="122"/>
  <c r="N41" i="39" s="1"/>
  <c r="L11" i="150" s="1"/>
  <c r="P105" i="151"/>
  <c r="O105" i="39" s="1"/>
  <c r="M75" i="150" s="1"/>
  <c r="P40" i="121"/>
  <c r="M40" i="39" s="1"/>
  <c r="K10" i="150" s="1"/>
  <c r="P147" i="121"/>
  <c r="M147" i="39" s="1"/>
  <c r="P159" i="121"/>
  <c r="P137" i="105"/>
  <c r="E137" i="39" s="1"/>
  <c r="P184" i="105"/>
  <c r="P187" i="105"/>
  <c r="P151" i="122"/>
  <c r="N151" i="39" s="1"/>
  <c r="V151" i="39" s="1"/>
  <c r="P52" i="122"/>
  <c r="N52" i="39" s="1"/>
  <c r="L22" i="150" s="1"/>
  <c r="P10" i="122"/>
  <c r="N10" i="39" s="1"/>
  <c r="P37" i="151"/>
  <c r="O37" i="39" s="1"/>
  <c r="M7" i="150" s="1"/>
  <c r="P109" i="151"/>
  <c r="O109" i="39" s="1"/>
  <c r="M79" i="150" s="1"/>
  <c r="P182" i="122"/>
  <c r="P89" i="122"/>
  <c r="N89" i="39" s="1"/>
  <c r="L59" i="150" s="1"/>
  <c r="P124" i="122"/>
  <c r="N124" i="39" s="1"/>
  <c r="L94" i="150" s="1"/>
  <c r="P97" i="122"/>
  <c r="N97" i="39" s="1"/>
  <c r="L67" i="150" s="1"/>
  <c r="P128" i="153"/>
  <c r="Q128" i="39" s="1"/>
  <c r="O98" i="150" s="1"/>
  <c r="P10" i="121"/>
  <c r="M10" i="39" s="1"/>
  <c r="P110" i="121"/>
  <c r="M110" i="39" s="1"/>
  <c r="K80" i="150" s="1"/>
  <c r="P127" i="131"/>
  <c r="J127" i="39" s="1"/>
  <c r="H97" i="150" s="1"/>
  <c r="P35" i="131"/>
  <c r="J35" i="39" s="1"/>
  <c r="P9" i="105"/>
  <c r="E9" i="39" s="1"/>
  <c r="P74" i="105"/>
  <c r="E74" i="39" s="1"/>
  <c r="P119" i="105"/>
  <c r="E119" i="39" s="1"/>
  <c r="P104" i="122"/>
  <c r="N104" i="39" s="1"/>
  <c r="L74" i="150" s="1"/>
  <c r="P147" i="151"/>
  <c r="O147" i="39" s="1"/>
  <c r="P93" i="122"/>
  <c r="N93" i="39" s="1"/>
  <c r="L63" i="150" s="1"/>
  <c r="P52" i="153"/>
  <c r="Q52" i="39" s="1"/>
  <c r="O22" i="150" s="1"/>
  <c r="P15" i="153"/>
  <c r="Q15" i="39" s="1"/>
  <c r="P146" i="153"/>
  <c r="Q146" i="39" s="1"/>
  <c r="O116" i="150" s="1"/>
  <c r="P100" i="121"/>
  <c r="M100" i="39" s="1"/>
  <c r="K70" i="150" s="1"/>
  <c r="P11" i="121"/>
  <c r="M11" i="39" s="1"/>
  <c r="P45" i="121"/>
  <c r="M45" i="39" s="1"/>
  <c r="K15" i="150" s="1"/>
  <c r="P88" i="131"/>
  <c r="J88" i="39" s="1"/>
  <c r="H58" i="150" s="1"/>
  <c r="P75" i="131"/>
  <c r="J75" i="39" s="1"/>
  <c r="H45" i="150" s="1"/>
  <c r="P134" i="105"/>
  <c r="E134" i="39" s="1"/>
  <c r="P117" i="105"/>
  <c r="E117" i="39" s="1"/>
  <c r="P94" i="105"/>
  <c r="E94" i="39" s="1"/>
  <c r="P146" i="122"/>
  <c r="N146" i="39" s="1"/>
  <c r="L116" i="150" s="1"/>
  <c r="P76" i="122"/>
  <c r="N76" i="39" s="1"/>
  <c r="L46" i="150" s="1"/>
  <c r="P155" i="122"/>
  <c r="P48" i="153"/>
  <c r="Q48" i="39" s="1"/>
  <c r="O18" i="150" s="1"/>
  <c r="P50" i="153"/>
  <c r="Q50" i="39" s="1"/>
  <c r="O20" i="150" s="1"/>
  <c r="P87" i="153"/>
  <c r="Q87" i="39" s="1"/>
  <c r="O57" i="150" s="1"/>
  <c r="P121" i="121"/>
  <c r="M121" i="39" s="1"/>
  <c r="K91" i="150" s="1"/>
  <c r="P113" i="121"/>
  <c r="M113" i="39" s="1"/>
  <c r="K83" i="150" s="1"/>
  <c r="P105" i="121"/>
  <c r="M105" i="39" s="1"/>
  <c r="K75" i="150" s="1"/>
  <c r="P30" i="131"/>
  <c r="J30" i="39" s="1"/>
  <c r="P26" i="131"/>
  <c r="J26" i="39" s="1"/>
  <c r="P9" i="131"/>
  <c r="J9" i="39" s="1"/>
  <c r="P108" i="105"/>
  <c r="E108" i="39" s="1"/>
  <c r="P161" i="105"/>
  <c r="P51" i="105"/>
  <c r="E51" i="39" s="1"/>
  <c r="P100" i="122"/>
  <c r="N100" i="39" s="1"/>
  <c r="L70" i="150" s="1"/>
  <c r="P106" i="153"/>
  <c r="Q106" i="39" s="1"/>
  <c r="O76" i="150" s="1"/>
  <c r="P74" i="153"/>
  <c r="Q74" i="39" s="1"/>
  <c r="O44" i="150" s="1"/>
  <c r="P61" i="153"/>
  <c r="Q61" i="39" s="1"/>
  <c r="O31" i="150" s="1"/>
  <c r="P107" i="121"/>
  <c r="M107" i="39" s="1"/>
  <c r="K77" i="150" s="1"/>
  <c r="P127" i="121"/>
  <c r="M127" i="39" s="1"/>
  <c r="K97" i="150" s="1"/>
  <c r="P94" i="121"/>
  <c r="M94" i="39" s="1"/>
  <c r="K64" i="150" s="1"/>
  <c r="P91" i="131"/>
  <c r="J91" i="39" s="1"/>
  <c r="H61" i="150" s="1"/>
  <c r="P11" i="131"/>
  <c r="J11" i="39" s="1"/>
  <c r="P172" i="105"/>
  <c r="P45" i="105"/>
  <c r="E45" i="39" s="1"/>
  <c r="P19" i="105"/>
  <c r="E19" i="39" s="1"/>
  <c r="P175" i="122"/>
  <c r="C6" i="150"/>
  <c r="P124" i="151"/>
  <c r="O124" i="39" s="1"/>
  <c r="M94" i="150" s="1"/>
  <c r="C48" i="150"/>
  <c r="V78" i="39"/>
  <c r="U78" i="39"/>
  <c r="C101" i="150"/>
  <c r="C46" i="150"/>
  <c r="C76" i="150"/>
  <c r="P19" i="151"/>
  <c r="O19" i="39" s="1"/>
  <c r="P31" i="151"/>
  <c r="O31" i="39" s="1"/>
  <c r="P132" i="151"/>
  <c r="O132" i="39" s="1"/>
  <c r="M102" i="150" s="1"/>
  <c r="P106" i="151"/>
  <c r="O106" i="39" s="1"/>
  <c r="M76" i="150" s="1"/>
  <c r="P53" i="151"/>
  <c r="O53" i="39" s="1"/>
  <c r="M23" i="150" s="1"/>
  <c r="C116" i="150"/>
  <c r="C14" i="150"/>
  <c r="P163" i="122"/>
  <c r="P180" i="122"/>
  <c r="P143" i="151"/>
  <c r="O143" i="39" s="1"/>
  <c r="M113" i="150" s="1"/>
  <c r="P142" i="122"/>
  <c r="N142" i="39" s="1"/>
  <c r="L112" i="150" s="1"/>
  <c r="P69" i="151"/>
  <c r="O69" i="39" s="1"/>
  <c r="M39" i="150" s="1"/>
  <c r="P171" i="122"/>
  <c r="P126" i="151"/>
  <c r="O126" i="39" s="1"/>
  <c r="M96" i="150" s="1"/>
  <c r="P176" i="121"/>
  <c r="P42" i="121"/>
  <c r="M42" i="39" s="1"/>
  <c r="K12" i="150" s="1"/>
  <c r="C36" i="150"/>
  <c r="C111" i="150"/>
  <c r="P90" i="122"/>
  <c r="N90" i="39" s="1"/>
  <c r="L60" i="150" s="1"/>
  <c r="P136" i="122"/>
  <c r="N136" i="39" s="1"/>
  <c r="L106" i="150" s="1"/>
  <c r="P43" i="122"/>
  <c r="N43" i="39" s="1"/>
  <c r="L13" i="150" s="1"/>
  <c r="P49" i="151"/>
  <c r="O49" i="39" s="1"/>
  <c r="M19" i="150" s="1"/>
  <c r="P148" i="151"/>
  <c r="O148" i="39" s="1"/>
  <c r="P144" i="122"/>
  <c r="N144" i="39" s="1"/>
  <c r="L114" i="150" s="1"/>
  <c r="P19" i="122"/>
  <c r="N19" i="39" s="1"/>
  <c r="P103" i="122"/>
  <c r="N103" i="39" s="1"/>
  <c r="L73" i="150" s="1"/>
  <c r="P17" i="151"/>
  <c r="O17" i="39" s="1"/>
  <c r="P132" i="121"/>
  <c r="M132" i="39" s="1"/>
  <c r="K102" i="150" s="1"/>
  <c r="P85" i="121"/>
  <c r="M85" i="39" s="1"/>
  <c r="K55" i="150" s="1"/>
  <c r="P136" i="121"/>
  <c r="M136" i="39" s="1"/>
  <c r="K106" i="150" s="1"/>
  <c r="P168" i="105"/>
  <c r="P112" i="105"/>
  <c r="E112" i="39" s="1"/>
  <c r="P11" i="105"/>
  <c r="E11" i="39" s="1"/>
  <c r="P60" i="122"/>
  <c r="N60" i="39" s="1"/>
  <c r="L30" i="150" s="1"/>
  <c r="P83" i="122"/>
  <c r="N83" i="39" s="1"/>
  <c r="L53" i="150" s="1"/>
  <c r="P111" i="122"/>
  <c r="N111" i="39" s="1"/>
  <c r="L81" i="150" s="1"/>
  <c r="P15" i="151"/>
  <c r="O15" i="39" s="1"/>
  <c r="P21" i="151"/>
  <c r="O21" i="39" s="1"/>
  <c r="P18" i="122"/>
  <c r="N18" i="39" s="1"/>
  <c r="P56" i="151"/>
  <c r="O56" i="39" s="1"/>
  <c r="M26" i="150" s="1"/>
  <c r="P25" i="122"/>
  <c r="N25" i="39" s="1"/>
  <c r="P18" i="151"/>
  <c r="O18" i="39" s="1"/>
  <c r="P115" i="153"/>
  <c r="Q115" i="39" s="1"/>
  <c r="O85" i="150" s="1"/>
  <c r="P68" i="153"/>
  <c r="Q68" i="39" s="1"/>
  <c r="O38" i="150" s="1"/>
  <c r="P155" i="121"/>
  <c r="P75" i="121"/>
  <c r="M75" i="39" s="1"/>
  <c r="K45" i="150" s="1"/>
  <c r="P53" i="121"/>
  <c r="M53" i="39" s="1"/>
  <c r="K23" i="150" s="1"/>
  <c r="P44" i="131"/>
  <c r="J44" i="39" s="1"/>
  <c r="H14" i="150" s="1"/>
  <c r="P126" i="131"/>
  <c r="J126" i="39" s="1"/>
  <c r="H96" i="150" s="1"/>
  <c r="P40" i="131"/>
  <c r="J40" i="39" s="1"/>
  <c r="H10" i="150" s="1"/>
  <c r="P149" i="105"/>
  <c r="E149" i="39" s="1"/>
  <c r="P21" i="105"/>
  <c r="E21" i="39" s="1"/>
  <c r="P60" i="105"/>
  <c r="E60" i="39" s="1"/>
  <c r="P46" i="122"/>
  <c r="N46" i="39" s="1"/>
  <c r="P158" i="122"/>
  <c r="P141" i="122"/>
  <c r="N141" i="39" s="1"/>
  <c r="L111" i="150" s="1"/>
  <c r="P174" i="122"/>
  <c r="P93" i="153"/>
  <c r="Q93" i="39" s="1"/>
  <c r="O63" i="150" s="1"/>
  <c r="P46" i="153"/>
  <c r="Q46" i="39" s="1"/>
  <c r="P95" i="153"/>
  <c r="Q95" i="39" s="1"/>
  <c r="O65" i="150" s="1"/>
  <c r="P81" i="121"/>
  <c r="M81" i="39" s="1"/>
  <c r="K51" i="150" s="1"/>
  <c r="P89" i="121"/>
  <c r="M89" i="39" s="1"/>
  <c r="K59" i="150" s="1"/>
  <c r="P76" i="121"/>
  <c r="M76" i="39" s="1"/>
  <c r="K46" i="150" s="1"/>
  <c r="P133" i="131"/>
  <c r="J133" i="39" s="1"/>
  <c r="H103" i="150" s="1"/>
  <c r="P149" i="131"/>
  <c r="J149" i="39" s="1"/>
  <c r="P107" i="105"/>
  <c r="E107" i="39" s="1"/>
  <c r="P166" i="105"/>
  <c r="P167" i="105"/>
  <c r="P125" i="122"/>
  <c r="N125" i="39" s="1"/>
  <c r="L95" i="150" s="1"/>
  <c r="P108" i="122"/>
  <c r="N108" i="39" s="1"/>
  <c r="L78" i="150" s="1"/>
  <c r="P26" i="122"/>
  <c r="N26" i="39" s="1"/>
  <c r="P105" i="122"/>
  <c r="N105" i="39" s="1"/>
  <c r="L75" i="150" s="1"/>
  <c r="P103" i="153"/>
  <c r="Q103" i="39" s="1"/>
  <c r="O73" i="150" s="1"/>
  <c r="P150" i="153"/>
  <c r="Q150" i="39" s="1"/>
  <c r="P138" i="121"/>
  <c r="M138" i="39" s="1"/>
  <c r="K108" i="150" s="1"/>
  <c r="P97" i="121"/>
  <c r="M97" i="39" s="1"/>
  <c r="K67" i="150" s="1"/>
  <c r="P55" i="121"/>
  <c r="M55" i="39" s="1"/>
  <c r="K25" i="150" s="1"/>
  <c r="P125" i="131"/>
  <c r="J125" i="39" s="1"/>
  <c r="H95" i="150" s="1"/>
  <c r="P124" i="131"/>
  <c r="J124" i="39" s="1"/>
  <c r="H94" i="150" s="1"/>
  <c r="P90" i="131"/>
  <c r="J90" i="39" s="1"/>
  <c r="H60" i="150" s="1"/>
  <c r="P97" i="105"/>
  <c r="E97" i="39" s="1"/>
  <c r="P103" i="105"/>
  <c r="E103" i="39" s="1"/>
  <c r="P145" i="151"/>
  <c r="O145" i="39" s="1"/>
  <c r="M115" i="150" s="1"/>
  <c r="P134" i="153"/>
  <c r="Q134" i="39" s="1"/>
  <c r="O104" i="150" s="1"/>
  <c r="P24" i="153"/>
  <c r="Q24" i="39" s="1"/>
  <c r="P97" i="153"/>
  <c r="Q97" i="39" s="1"/>
  <c r="O67" i="150" s="1"/>
  <c r="P104" i="121"/>
  <c r="M104" i="39" s="1"/>
  <c r="K74" i="150" s="1"/>
  <c r="P153" i="121"/>
  <c r="P60" i="121"/>
  <c r="M60" i="39" s="1"/>
  <c r="K30" i="150" s="1"/>
  <c r="P137" i="131"/>
  <c r="J137" i="39" s="1"/>
  <c r="H107" i="150" s="1"/>
  <c r="P101" i="131"/>
  <c r="J101" i="39" s="1"/>
  <c r="H71" i="150" s="1"/>
  <c r="P148" i="105"/>
  <c r="E148" i="39" s="1"/>
  <c r="P162" i="105"/>
  <c r="P6" i="105"/>
  <c r="E6" i="39" s="1"/>
  <c r="P24" i="95"/>
  <c r="K24" i="39" s="1"/>
  <c r="P86" i="95"/>
  <c r="K86" i="39" s="1"/>
  <c r="I56" i="150" s="1"/>
  <c r="P138" i="95"/>
  <c r="K138" i="39" s="1"/>
  <c r="I108" i="150" s="1"/>
  <c r="P129" i="122"/>
  <c r="N129" i="39" s="1"/>
  <c r="L99" i="150" s="1"/>
  <c r="U23" i="39"/>
  <c r="Z23" i="39"/>
  <c r="V23" i="39"/>
  <c r="C26" i="150"/>
  <c r="U56" i="39"/>
  <c r="V56" i="39"/>
  <c r="P66" i="151"/>
  <c r="O66" i="39" s="1"/>
  <c r="M36" i="150" s="1"/>
  <c r="P27" i="151"/>
  <c r="O27" i="39" s="1"/>
  <c r="P63" i="151"/>
  <c r="O63" i="39" s="1"/>
  <c r="M33" i="150" s="1"/>
  <c r="P107" i="151"/>
  <c r="O107" i="39" s="1"/>
  <c r="M77" i="150" s="1"/>
  <c r="P20" i="122"/>
  <c r="N20" i="39" s="1"/>
  <c r="P29" i="122"/>
  <c r="N29" i="39" s="1"/>
  <c r="P6" i="151"/>
  <c r="O6" i="39" s="1"/>
  <c r="P47" i="151"/>
  <c r="O47" i="39" s="1"/>
  <c r="M17" i="150" s="1"/>
  <c r="P129" i="151"/>
  <c r="O129" i="39" s="1"/>
  <c r="M99" i="150" s="1"/>
  <c r="P13" i="122"/>
  <c r="N13" i="39" s="1"/>
  <c r="P156" i="121"/>
  <c r="P19" i="121"/>
  <c r="M19" i="39" s="1"/>
  <c r="P35" i="121"/>
  <c r="M35" i="39" s="1"/>
  <c r="C109" i="150"/>
  <c r="C86" i="150"/>
  <c r="P66" i="122"/>
  <c r="N66" i="39" s="1"/>
  <c r="L36" i="150" s="1"/>
  <c r="P122" i="122"/>
  <c r="N122" i="39" s="1"/>
  <c r="L92" i="150" s="1"/>
  <c r="P53" i="122"/>
  <c r="N53" i="39" s="1"/>
  <c r="L23" i="150" s="1"/>
  <c r="P55" i="151"/>
  <c r="O55" i="39" s="1"/>
  <c r="M25" i="150" s="1"/>
  <c r="P16" i="151"/>
  <c r="O16" i="39" s="1"/>
  <c r="P33" i="122"/>
  <c r="N33" i="39" s="1"/>
  <c r="P64" i="151"/>
  <c r="O64" i="39" s="1"/>
  <c r="M34" i="150" s="1"/>
  <c r="P134" i="151"/>
  <c r="O134" i="39" s="1"/>
  <c r="M104" i="150" s="1"/>
  <c r="P144" i="121"/>
  <c r="M144" i="39" s="1"/>
  <c r="K114" i="150" s="1"/>
  <c r="P93" i="121"/>
  <c r="M93" i="39" s="1"/>
  <c r="K63" i="150" s="1"/>
  <c r="P33" i="121"/>
  <c r="M33" i="39" s="1"/>
  <c r="P82" i="105"/>
  <c r="E82" i="39" s="1"/>
  <c r="P15" i="105"/>
  <c r="E15" i="39" s="1"/>
  <c r="P109" i="105"/>
  <c r="E109" i="39" s="1"/>
  <c r="P165" i="122"/>
  <c r="P140" i="122"/>
  <c r="N140" i="39" s="1"/>
  <c r="L110" i="150" s="1"/>
  <c r="P92" i="122"/>
  <c r="N92" i="39" s="1"/>
  <c r="L62" i="150" s="1"/>
  <c r="P85" i="151"/>
  <c r="O85" i="39" s="1"/>
  <c r="M55" i="150" s="1"/>
  <c r="P152" i="151"/>
  <c r="O152" i="39" s="1"/>
  <c r="P161" i="122"/>
  <c r="P119" i="151"/>
  <c r="O119" i="39" s="1"/>
  <c r="M89" i="150" s="1"/>
  <c r="P157" i="122"/>
  <c r="P91" i="151"/>
  <c r="O91" i="39" s="1"/>
  <c r="M61" i="150" s="1"/>
  <c r="P56" i="153"/>
  <c r="Q56" i="39" s="1"/>
  <c r="O26" i="150" s="1"/>
  <c r="P75" i="153"/>
  <c r="Q75" i="39" s="1"/>
  <c r="O45" i="150" s="1"/>
  <c r="P9" i="121"/>
  <c r="M9" i="39" s="1"/>
  <c r="P47" i="121"/>
  <c r="M47" i="39" s="1"/>
  <c r="K17" i="150" s="1"/>
  <c r="P160" i="121"/>
  <c r="P119" i="131"/>
  <c r="J119" i="39" s="1"/>
  <c r="H89" i="150" s="1"/>
  <c r="P85" i="131"/>
  <c r="J85" i="39" s="1"/>
  <c r="H55" i="150" s="1"/>
  <c r="P57" i="131"/>
  <c r="J57" i="39" s="1"/>
  <c r="H27" i="150" s="1"/>
  <c r="P93" i="105"/>
  <c r="E93" i="39" s="1"/>
  <c r="P53" i="105"/>
  <c r="E53" i="39" s="1"/>
  <c r="P9" i="122"/>
  <c r="N9" i="39" s="1"/>
  <c r="P71" i="122"/>
  <c r="N71" i="39" s="1"/>
  <c r="L41" i="150" s="1"/>
  <c r="P107" i="122"/>
  <c r="N107" i="39" s="1"/>
  <c r="L77" i="150" s="1"/>
  <c r="P31" i="122"/>
  <c r="N31" i="39" s="1"/>
  <c r="P122" i="153"/>
  <c r="Q122" i="39" s="1"/>
  <c r="O92" i="150" s="1"/>
  <c r="P21" i="153"/>
  <c r="Q21" i="39" s="1"/>
  <c r="P66" i="121"/>
  <c r="M66" i="39" s="1"/>
  <c r="K36" i="150" s="1"/>
  <c r="P50" i="121"/>
  <c r="M50" i="39" s="1"/>
  <c r="K20" i="150" s="1"/>
  <c r="P146" i="121"/>
  <c r="M146" i="39" s="1"/>
  <c r="K116" i="150" s="1"/>
  <c r="P62" i="131"/>
  <c r="J62" i="39" s="1"/>
  <c r="H32" i="150" s="1"/>
  <c r="P106" i="131"/>
  <c r="J106" i="39" s="1"/>
  <c r="H76" i="150" s="1"/>
  <c r="P163" i="105"/>
  <c r="P47" i="105"/>
  <c r="E47" i="39" s="1"/>
  <c r="P178" i="105"/>
  <c r="P153" i="122"/>
  <c r="P55" i="122"/>
  <c r="N55" i="39" s="1"/>
  <c r="L25" i="150" s="1"/>
  <c r="P81" i="122"/>
  <c r="N81" i="39" s="1"/>
  <c r="L51" i="150" s="1"/>
  <c r="P48" i="122"/>
  <c r="N48" i="39" s="1"/>
  <c r="L18" i="150" s="1"/>
  <c r="P101" i="153"/>
  <c r="Q101" i="39" s="1"/>
  <c r="O71" i="150" s="1"/>
  <c r="P85" i="153"/>
  <c r="Q85" i="39" s="1"/>
  <c r="O55" i="150" s="1"/>
  <c r="P128" i="121"/>
  <c r="M128" i="39" s="1"/>
  <c r="K98" i="150" s="1"/>
  <c r="P180" i="121"/>
  <c r="P96" i="121"/>
  <c r="M96" i="39" s="1"/>
  <c r="K66" i="150" s="1"/>
  <c r="P130" i="131"/>
  <c r="J130" i="39" s="1"/>
  <c r="H100" i="150" s="1"/>
  <c r="P84" i="131"/>
  <c r="J84" i="39" s="1"/>
  <c r="H54" i="150" s="1"/>
  <c r="P32" i="105"/>
  <c r="E32" i="39" s="1"/>
  <c r="P170" i="105"/>
  <c r="P20" i="105"/>
  <c r="E20" i="39" s="1"/>
  <c r="P118" i="122"/>
  <c r="N118" i="39" s="1"/>
  <c r="L88" i="150" s="1"/>
  <c r="P57" i="153"/>
  <c r="Q57" i="39" s="1"/>
  <c r="O27" i="150" s="1"/>
  <c r="P11" i="153"/>
  <c r="Q11" i="39" s="1"/>
  <c r="P36" i="121"/>
  <c r="M36" i="39" s="1"/>
  <c r="K6" i="150" s="1"/>
  <c r="P44" i="121"/>
  <c r="M44" i="39" s="1"/>
  <c r="K14" i="150" s="1"/>
  <c r="P126" i="121"/>
  <c r="M126" i="39" s="1"/>
  <c r="K96" i="150" s="1"/>
  <c r="P46" i="131"/>
  <c r="J46" i="39" s="1"/>
  <c r="P140" i="131"/>
  <c r="J140" i="39" s="1"/>
  <c r="H110" i="150" s="1"/>
  <c r="P175" i="105"/>
  <c r="P65" i="105"/>
  <c r="E65" i="39" s="1"/>
  <c r="P87" i="105"/>
  <c r="E87" i="39" s="1"/>
  <c r="P87" i="122"/>
  <c r="N87" i="39" s="1"/>
  <c r="L57" i="150" s="1"/>
  <c r="C29" i="150"/>
  <c r="P131" i="151"/>
  <c r="O131" i="39" s="1"/>
  <c r="M101" i="150" s="1"/>
  <c r="P133" i="151"/>
  <c r="O133" i="39" s="1"/>
  <c r="M103" i="150" s="1"/>
  <c r="C24" i="150"/>
  <c r="P42" i="151"/>
  <c r="O42" i="39" s="1"/>
  <c r="M12" i="150" s="1"/>
  <c r="P84" i="151"/>
  <c r="O84" i="39" s="1"/>
  <c r="M54" i="150" s="1"/>
  <c r="C53" i="150"/>
  <c r="C50" i="150"/>
  <c r="P70" i="122"/>
  <c r="N70" i="39" s="1"/>
  <c r="L40" i="150" s="1"/>
  <c r="P183" i="122"/>
  <c r="P114" i="151"/>
  <c r="O114" i="39" s="1"/>
  <c r="M84" i="150" s="1"/>
  <c r="P28" i="151"/>
  <c r="O28" i="39" s="1"/>
  <c r="P116" i="151"/>
  <c r="O116" i="39" s="1"/>
  <c r="M86" i="150" s="1"/>
  <c r="P137" i="151"/>
  <c r="O137" i="39" s="1"/>
  <c r="M107" i="150" s="1"/>
  <c r="P41" i="151"/>
  <c r="O41" i="39" s="1"/>
  <c r="M11" i="150" s="1"/>
  <c r="P70" i="151"/>
  <c r="O70" i="39" s="1"/>
  <c r="M40" i="150" s="1"/>
  <c r="P137" i="122"/>
  <c r="N137" i="39" s="1"/>
  <c r="L107" i="150" s="1"/>
  <c r="C66" i="150"/>
  <c r="C92" i="150"/>
  <c r="P45" i="122"/>
  <c r="N45" i="39" s="1"/>
  <c r="L15" i="150" s="1"/>
  <c r="P166" i="122"/>
  <c r="P25" i="151"/>
  <c r="O25" i="39" s="1"/>
  <c r="P72" i="151"/>
  <c r="O72" i="39" s="1"/>
  <c r="M42" i="150" s="1"/>
  <c r="P135" i="151"/>
  <c r="O135" i="39" s="1"/>
  <c r="M105" i="150" s="1"/>
  <c r="P82" i="121"/>
  <c r="M82" i="39" s="1"/>
  <c r="K52" i="150" s="1"/>
  <c r="P8" i="121"/>
  <c r="M8" i="39" s="1"/>
  <c r="P77" i="121"/>
  <c r="M77" i="39" s="1"/>
  <c r="K47" i="150" s="1"/>
  <c r="P70" i="105"/>
  <c r="E70" i="39" s="1"/>
  <c r="P7" i="105"/>
  <c r="E7" i="39" s="1"/>
  <c r="P115" i="105"/>
  <c r="E115" i="39" s="1"/>
  <c r="P77" i="122"/>
  <c r="N77" i="39" s="1"/>
  <c r="L47" i="150" s="1"/>
  <c r="P49" i="122"/>
  <c r="N49" i="39" s="1"/>
  <c r="L19" i="150" s="1"/>
  <c r="P58" i="122"/>
  <c r="N58" i="39" s="1"/>
  <c r="L28" i="150" s="1"/>
  <c r="P9" i="151"/>
  <c r="O9" i="39" s="1"/>
  <c r="P95" i="151"/>
  <c r="O95" i="39" s="1"/>
  <c r="M65" i="150" s="1"/>
  <c r="P34" i="122"/>
  <c r="N34" i="39" s="1"/>
  <c r="P136" i="151"/>
  <c r="O136" i="39" s="1"/>
  <c r="M106" i="150" s="1"/>
  <c r="P22" i="151"/>
  <c r="O22" i="39" s="1"/>
  <c r="P78" i="153"/>
  <c r="Q78" i="39" s="1"/>
  <c r="O48" i="150" s="1"/>
  <c r="P143" i="121"/>
  <c r="M143" i="39" s="1"/>
  <c r="K113" i="150" s="1"/>
  <c r="P80" i="121"/>
  <c r="M80" i="39" s="1"/>
  <c r="K50" i="150" s="1"/>
  <c r="P49" i="121"/>
  <c r="M49" i="39" s="1"/>
  <c r="K19" i="150" s="1"/>
  <c r="P132" i="131"/>
  <c r="J132" i="39" s="1"/>
  <c r="H102" i="150" s="1"/>
  <c r="P67" i="131"/>
  <c r="J67" i="39" s="1"/>
  <c r="H37" i="150" s="1"/>
  <c r="P128" i="105"/>
  <c r="E128" i="39" s="1"/>
  <c r="P58" i="105"/>
  <c r="E58" i="39" s="1"/>
  <c r="P50" i="105"/>
  <c r="E50" i="39" s="1"/>
  <c r="P101" i="122"/>
  <c r="N101" i="39" s="1"/>
  <c r="L71" i="150" s="1"/>
  <c r="P186" i="122"/>
  <c r="P116" i="122"/>
  <c r="N116" i="39" s="1"/>
  <c r="L86" i="150" s="1"/>
  <c r="P59" i="151"/>
  <c r="O59" i="39" s="1"/>
  <c r="M29" i="150" s="1"/>
  <c r="P39" i="151"/>
  <c r="O39" i="39" s="1"/>
  <c r="M9" i="150" s="1"/>
  <c r="P178" i="122"/>
  <c r="P142" i="151"/>
  <c r="O142" i="39" s="1"/>
  <c r="M112" i="150" s="1"/>
  <c r="P117" i="151"/>
  <c r="O117" i="39" s="1"/>
  <c r="M87" i="150" s="1"/>
  <c r="P117" i="153"/>
  <c r="Q117" i="39" s="1"/>
  <c r="O87" i="150" s="1"/>
  <c r="P92" i="153"/>
  <c r="Q92" i="39" s="1"/>
  <c r="O62" i="150" s="1"/>
  <c r="P118" i="121"/>
  <c r="M118" i="39" s="1"/>
  <c r="K88" i="150" s="1"/>
  <c r="P183" i="121"/>
  <c r="P48" i="121"/>
  <c r="M48" i="39" s="1"/>
  <c r="K18" i="150" s="1"/>
  <c r="P134" i="131"/>
  <c r="J134" i="39" s="1"/>
  <c r="H104" i="150" s="1"/>
  <c r="P122" i="131"/>
  <c r="J122" i="39" s="1"/>
  <c r="H92" i="150" s="1"/>
  <c r="P89" i="105"/>
  <c r="E89" i="39" s="1"/>
  <c r="P183" i="105"/>
  <c r="P102" i="105"/>
  <c r="E102" i="39" s="1"/>
  <c r="P145" i="122"/>
  <c r="N145" i="39" s="1"/>
  <c r="L115" i="150" s="1"/>
  <c r="P30" i="151"/>
  <c r="O30" i="39" s="1"/>
  <c r="P61" i="122"/>
  <c r="N61" i="39" s="1"/>
  <c r="L31" i="150" s="1"/>
  <c r="P122" i="151"/>
  <c r="O122" i="39" s="1"/>
  <c r="M92" i="150" s="1"/>
  <c r="P149" i="153"/>
  <c r="Q149" i="39" s="1"/>
  <c r="P91" i="153"/>
  <c r="Q91" i="39" s="1"/>
  <c r="O61" i="150" s="1"/>
  <c r="P69" i="121"/>
  <c r="M69" i="39" s="1"/>
  <c r="K39" i="150" s="1"/>
  <c r="P167" i="121"/>
  <c r="P22" i="121"/>
  <c r="M22" i="39" s="1"/>
  <c r="P96" i="131"/>
  <c r="J96" i="39" s="1"/>
  <c r="H66" i="150" s="1"/>
  <c r="P14" i="131"/>
  <c r="J14" i="39" s="1"/>
  <c r="P37" i="105"/>
  <c r="E37" i="39" s="1"/>
  <c r="P186" i="105"/>
  <c r="P43" i="105"/>
  <c r="E43" i="39" s="1"/>
  <c r="P47" i="122"/>
  <c r="N47" i="39" s="1"/>
  <c r="L17" i="150" s="1"/>
  <c r="P99" i="151"/>
  <c r="O99" i="39" s="1"/>
  <c r="M69" i="150" s="1"/>
  <c r="P39" i="122"/>
  <c r="N39" i="39" s="1"/>
  <c r="L9" i="150" s="1"/>
  <c r="P52" i="151"/>
  <c r="O52" i="39" s="1"/>
  <c r="M22" i="150" s="1"/>
  <c r="P96" i="153"/>
  <c r="Q96" i="39" s="1"/>
  <c r="O66" i="150" s="1"/>
  <c r="P6" i="153"/>
  <c r="Q6" i="39" s="1"/>
  <c r="P30" i="121"/>
  <c r="M30" i="39" s="1"/>
  <c r="P25" i="121"/>
  <c r="M25" i="39" s="1"/>
  <c r="P59" i="121"/>
  <c r="M59" i="39" s="1"/>
  <c r="K29" i="150" s="1"/>
  <c r="P108" i="131"/>
  <c r="J108" i="39" s="1"/>
  <c r="H78" i="150" s="1"/>
  <c r="P105" i="131"/>
  <c r="J105" i="39" s="1"/>
  <c r="H75" i="150" s="1"/>
  <c r="P17" i="105"/>
  <c r="E17" i="39" s="1"/>
  <c r="P79" i="105"/>
  <c r="E79" i="39" s="1"/>
  <c r="P99" i="105"/>
  <c r="E99" i="39" s="1"/>
  <c r="P82" i="95"/>
  <c r="K82" i="39" s="1"/>
  <c r="I52" i="150" s="1"/>
  <c r="P37" i="122"/>
  <c r="N37" i="39" s="1"/>
  <c r="L7" i="150" s="1"/>
  <c r="P140" i="153"/>
  <c r="Q140" i="39" s="1"/>
  <c r="O110" i="150" s="1"/>
  <c r="P114" i="153"/>
  <c r="Q114" i="39" s="1"/>
  <c r="O84" i="150" s="1"/>
  <c r="P170" i="121"/>
  <c r="P7" i="121"/>
  <c r="M7" i="39" s="1"/>
  <c r="P119" i="121"/>
  <c r="M119" i="39" s="1"/>
  <c r="K89" i="150" s="1"/>
  <c r="P22" i="131"/>
  <c r="J22" i="39" s="1"/>
  <c r="P100" i="131"/>
  <c r="J100" i="39" s="1"/>
  <c r="H70" i="150" s="1"/>
  <c r="P70" i="131"/>
  <c r="J70" i="39" s="1"/>
  <c r="H40" i="150" s="1"/>
  <c r="P100" i="105"/>
  <c r="E100" i="39" s="1"/>
  <c r="P173" i="105"/>
  <c r="P22" i="105"/>
  <c r="E22" i="39" s="1"/>
  <c r="P93" i="95"/>
  <c r="K93" i="39" s="1"/>
  <c r="I63" i="150" s="1"/>
  <c r="P38" i="95"/>
  <c r="K38" i="39" s="1"/>
  <c r="I8" i="150" s="1"/>
  <c r="P140" i="95"/>
  <c r="K140" i="39" s="1"/>
  <c r="I110" i="150" s="1"/>
  <c r="P191" i="122"/>
  <c r="C99" i="150"/>
  <c r="Z129" i="39"/>
  <c r="V129" i="39"/>
  <c r="U129" i="39"/>
  <c r="U135" i="39"/>
  <c r="C105" i="150"/>
  <c r="Z135" i="39"/>
  <c r="P40" i="151"/>
  <c r="O40" i="39" s="1"/>
  <c r="M10" i="150" s="1"/>
  <c r="Z31" i="39"/>
  <c r="U31" i="39"/>
  <c r="V31" i="39"/>
  <c r="C106" i="150"/>
  <c r="V136" i="39"/>
  <c r="C114" i="150"/>
  <c r="C115" i="150"/>
  <c r="U145" i="39"/>
  <c r="Z145" i="39"/>
  <c r="V145" i="39"/>
  <c r="P92" i="151"/>
  <c r="O92" i="39" s="1"/>
  <c r="M62" i="150" s="1"/>
  <c r="P68" i="151"/>
  <c r="O68" i="39" s="1"/>
  <c r="M38" i="150" s="1"/>
  <c r="P54" i="151"/>
  <c r="O54" i="39" s="1"/>
  <c r="M24" i="150" s="1"/>
  <c r="C90" i="150"/>
  <c r="C37" i="150"/>
  <c r="U67" i="39"/>
  <c r="V67" i="39"/>
  <c r="P121" i="122"/>
  <c r="N121" i="39" s="1"/>
  <c r="L91" i="150" s="1"/>
  <c r="P16" i="122"/>
  <c r="N16" i="39" s="1"/>
  <c r="Z16" i="39" s="1"/>
  <c r="P91" i="122"/>
  <c r="N91" i="39" s="1"/>
  <c r="L61" i="150" s="1"/>
  <c r="P46" i="151"/>
  <c r="O46" i="39" s="1"/>
  <c r="P93" i="151"/>
  <c r="O93" i="39" s="1"/>
  <c r="M63" i="150" s="1"/>
  <c r="P29" i="151"/>
  <c r="O29" i="39" s="1"/>
  <c r="P26" i="151"/>
  <c r="O26" i="39" s="1"/>
  <c r="P106" i="121"/>
  <c r="M106" i="39" s="1"/>
  <c r="K76" i="150" s="1"/>
  <c r="P175" i="121"/>
  <c r="P90" i="121"/>
  <c r="M90" i="39" s="1"/>
  <c r="K60" i="150" s="1"/>
  <c r="C60" i="150"/>
  <c r="P88" i="122"/>
  <c r="N88" i="39" s="1"/>
  <c r="L58" i="150" s="1"/>
  <c r="P131" i="122"/>
  <c r="N131" i="39" s="1"/>
  <c r="L101" i="150" s="1"/>
  <c r="P114" i="122"/>
  <c r="N114" i="39" s="1"/>
  <c r="L84" i="150" s="1"/>
  <c r="P32" i="151"/>
  <c r="O32" i="39" s="1"/>
  <c r="P88" i="151"/>
  <c r="O88" i="39" s="1"/>
  <c r="M58" i="150" s="1"/>
  <c r="P11" i="122"/>
  <c r="N11" i="39" s="1"/>
  <c r="P33" i="151"/>
  <c r="O33" i="39" s="1"/>
  <c r="P101" i="151"/>
  <c r="O101" i="39" s="1"/>
  <c r="M71" i="150" s="1"/>
  <c r="P79" i="151"/>
  <c r="O79" i="39" s="1"/>
  <c r="M49" i="150" s="1"/>
  <c r="P67" i="153"/>
  <c r="Q67" i="39" s="1"/>
  <c r="O37" i="150" s="1"/>
  <c r="P100" i="153"/>
  <c r="Q100" i="39" s="1"/>
  <c r="O70" i="150" s="1"/>
  <c r="P178" i="121"/>
  <c r="P169" i="121"/>
  <c r="P185" i="121"/>
  <c r="P181" i="105"/>
  <c r="P123" i="105"/>
  <c r="E123" i="39" s="1"/>
  <c r="P64" i="105"/>
  <c r="E64" i="39" s="1"/>
  <c r="P184" i="122"/>
  <c r="P76" i="151"/>
  <c r="O76" i="39" s="1"/>
  <c r="M46" i="150" s="1"/>
  <c r="P98" i="122"/>
  <c r="N98" i="39" s="1"/>
  <c r="L68" i="150" s="1"/>
  <c r="P73" i="151"/>
  <c r="O73" i="39" s="1"/>
  <c r="M43" i="150" s="1"/>
  <c r="P25" i="153"/>
  <c r="Q25" i="39" s="1"/>
  <c r="P36" i="153"/>
  <c r="Q36" i="39" s="1"/>
  <c r="O6" i="150" s="1"/>
  <c r="P134" i="121"/>
  <c r="M134" i="39" s="1"/>
  <c r="K104" i="150" s="1"/>
  <c r="P13" i="121"/>
  <c r="M13" i="39" s="1"/>
  <c r="V13" i="39" s="1"/>
  <c r="P171" i="121"/>
  <c r="P37" i="131"/>
  <c r="J37" i="39" s="1"/>
  <c r="H7" i="150" s="1"/>
  <c r="P147" i="131"/>
  <c r="J147" i="39" s="1"/>
  <c r="P52" i="131"/>
  <c r="J52" i="39" s="1"/>
  <c r="H22" i="150" s="1"/>
  <c r="P169" i="105"/>
  <c r="P48" i="105"/>
  <c r="E48" i="39" s="1"/>
  <c r="P55" i="105"/>
  <c r="E55" i="39" s="1"/>
  <c r="P185" i="122"/>
  <c r="P120" i="151"/>
  <c r="O120" i="39" s="1"/>
  <c r="M90" i="150" s="1"/>
  <c r="P84" i="122"/>
  <c r="N84" i="39" s="1"/>
  <c r="L54" i="150" s="1"/>
  <c r="P108" i="151"/>
  <c r="O108" i="39" s="1"/>
  <c r="M78" i="150" s="1"/>
  <c r="P135" i="153"/>
  <c r="Q135" i="39" s="1"/>
  <c r="O105" i="150" s="1"/>
  <c r="P126" i="153"/>
  <c r="Q126" i="39" s="1"/>
  <c r="O96" i="150" s="1"/>
  <c r="P15" i="121"/>
  <c r="M15" i="39" s="1"/>
  <c r="P114" i="121"/>
  <c r="M114" i="39" s="1"/>
  <c r="K84" i="150" s="1"/>
  <c r="P188" i="121"/>
  <c r="P34" i="131"/>
  <c r="J34" i="39" s="1"/>
  <c r="V34" i="39" s="1"/>
  <c r="P111" i="131"/>
  <c r="J111" i="39" s="1"/>
  <c r="H81" i="150" s="1"/>
  <c r="P150" i="105"/>
  <c r="E150" i="39" s="1"/>
  <c r="P165" i="105"/>
  <c r="P142" i="105"/>
  <c r="E142" i="39" s="1"/>
  <c r="P74" i="151"/>
  <c r="O74" i="39" s="1"/>
  <c r="M44" i="150" s="1"/>
  <c r="P118" i="153"/>
  <c r="Q118" i="39" s="1"/>
  <c r="O88" i="150" s="1"/>
  <c r="P70" i="153"/>
  <c r="Q70" i="39" s="1"/>
  <c r="O40" i="150" s="1"/>
  <c r="P168" i="121"/>
  <c r="P137" i="121"/>
  <c r="M137" i="39" s="1"/>
  <c r="K107" i="150" s="1"/>
  <c r="P26" i="121"/>
  <c r="M26" i="39" s="1"/>
  <c r="P51" i="131"/>
  <c r="J51" i="39" s="1"/>
  <c r="H21" i="150" s="1"/>
  <c r="P33" i="131"/>
  <c r="J33" i="39" s="1"/>
  <c r="P15" i="131"/>
  <c r="J15" i="39" s="1"/>
  <c r="P41" i="105"/>
  <c r="E41" i="39" s="1"/>
  <c r="P49" i="105"/>
  <c r="E49" i="39" s="1"/>
  <c r="P125" i="105"/>
  <c r="E125" i="39" s="1"/>
  <c r="P27" i="95"/>
  <c r="K27" i="39" s="1"/>
  <c r="Z27" i="39" s="1"/>
  <c r="P60" i="151"/>
  <c r="O60" i="39" s="1"/>
  <c r="M30" i="150" s="1"/>
  <c r="C108" i="150"/>
  <c r="U138" i="39"/>
  <c r="C39" i="150"/>
  <c r="U69" i="39"/>
  <c r="V69" i="39"/>
  <c r="Z69" i="39"/>
  <c r="C51" i="150"/>
  <c r="P61" i="151"/>
  <c r="O61" i="39" s="1"/>
  <c r="M31" i="150" s="1"/>
  <c r="P102" i="151"/>
  <c r="O102" i="39" s="1"/>
  <c r="M72" i="150" s="1"/>
  <c r="P121" i="151"/>
  <c r="O121" i="39" s="1"/>
  <c r="M91" i="150" s="1"/>
  <c r="P138" i="151"/>
  <c r="O138" i="39" s="1"/>
  <c r="M108" i="150" s="1"/>
  <c r="P20" i="151"/>
  <c r="O20" i="39" s="1"/>
  <c r="C54" i="150"/>
  <c r="P15" i="122"/>
  <c r="N15" i="39" s="1"/>
  <c r="P57" i="122"/>
  <c r="N57" i="39" s="1"/>
  <c r="L27" i="150" s="1"/>
  <c r="P147" i="122"/>
  <c r="N147" i="39" s="1"/>
  <c r="P97" i="151"/>
  <c r="O97" i="39" s="1"/>
  <c r="M67" i="150" s="1"/>
  <c r="P140" i="151"/>
  <c r="O140" i="39" s="1"/>
  <c r="M110" i="150" s="1"/>
  <c r="P104" i="151"/>
  <c r="O104" i="39" s="1"/>
  <c r="M74" i="150" s="1"/>
  <c r="P90" i="151"/>
  <c r="O90" i="39" s="1"/>
  <c r="M60" i="150" s="1"/>
  <c r="P11" i="151"/>
  <c r="O11" i="39" s="1"/>
  <c r="P35" i="122"/>
  <c r="N35" i="39" s="1"/>
  <c r="P21" i="122"/>
  <c r="N21" i="39" s="1"/>
  <c r="P112" i="151"/>
  <c r="O112" i="39" s="1"/>
  <c r="M82" i="150" s="1"/>
  <c r="V152" i="39"/>
  <c r="U152" i="39"/>
  <c r="Z110" i="39"/>
  <c r="V110" i="39"/>
  <c r="C80" i="150"/>
  <c r="U110" i="39"/>
  <c r="V98" i="39"/>
  <c r="C68" i="150"/>
  <c r="U98" i="39"/>
  <c r="Z98" i="39"/>
  <c r="P22" i="122"/>
  <c r="N22" i="39" s="1"/>
  <c r="P62" i="122"/>
  <c r="N62" i="39" s="1"/>
  <c r="L32" i="150" s="1"/>
  <c r="P150" i="122"/>
  <c r="N150" i="39" s="1"/>
  <c r="P12" i="151"/>
  <c r="O12" i="39" s="1"/>
  <c r="Z12" i="39" s="1"/>
  <c r="P113" i="151"/>
  <c r="O113" i="39" s="1"/>
  <c r="M83" i="150" s="1"/>
  <c r="P14" i="122"/>
  <c r="N14" i="39" s="1"/>
  <c r="Z14" i="39" s="1"/>
  <c r="P141" i="121"/>
  <c r="M141" i="39" s="1"/>
  <c r="K111" i="150" s="1"/>
  <c r="P79" i="121"/>
  <c r="M79" i="39" s="1"/>
  <c r="K49" i="150" s="1"/>
  <c r="P58" i="121"/>
  <c r="M58" i="39" s="1"/>
  <c r="K28" i="150" s="1"/>
  <c r="P71" i="105"/>
  <c r="E71" i="39" s="1"/>
  <c r="P30" i="105"/>
  <c r="E30" i="39" s="1"/>
  <c r="P140" i="105"/>
  <c r="E140" i="39" s="1"/>
  <c r="P17" i="122"/>
  <c r="N17" i="39" s="1"/>
  <c r="P85" i="122"/>
  <c r="N85" i="39" s="1"/>
  <c r="L55" i="150" s="1"/>
  <c r="P58" i="151"/>
  <c r="O58" i="39" s="1"/>
  <c r="M28" i="150" s="1"/>
  <c r="P77" i="151"/>
  <c r="O77" i="39" s="1"/>
  <c r="M47" i="150" s="1"/>
  <c r="P81" i="151"/>
  <c r="O81" i="39" s="1"/>
  <c r="M51" i="150" s="1"/>
  <c r="P82" i="151"/>
  <c r="O82" i="39" s="1"/>
  <c r="M52" i="150" s="1"/>
  <c r="P159" i="122"/>
  <c r="P62" i="153"/>
  <c r="Q62" i="39" s="1"/>
  <c r="O32" i="150" s="1"/>
  <c r="P99" i="153"/>
  <c r="Q99" i="39" s="1"/>
  <c r="O69" i="150" s="1"/>
  <c r="P113" i="153"/>
  <c r="Q113" i="39" s="1"/>
  <c r="O83" i="150" s="1"/>
  <c r="P62" i="121"/>
  <c r="M62" i="39" s="1"/>
  <c r="K32" i="150" s="1"/>
  <c r="P193" i="121"/>
  <c r="P10" i="105"/>
  <c r="E10" i="39" s="1"/>
  <c r="P72" i="105"/>
  <c r="E72" i="39" s="1"/>
  <c r="P38" i="105"/>
  <c r="E38" i="39" s="1"/>
  <c r="P36" i="122"/>
  <c r="N36" i="39" s="1"/>
  <c r="L6" i="150" s="1"/>
  <c r="P6" i="122"/>
  <c r="N6" i="39" s="1"/>
  <c r="P96" i="122"/>
  <c r="N96" i="39" s="1"/>
  <c r="L66" i="150" s="1"/>
  <c r="P87" i="151"/>
  <c r="O87" i="39" s="1"/>
  <c r="M57" i="150" s="1"/>
  <c r="P149" i="151"/>
  <c r="O149" i="39" s="1"/>
  <c r="P126" i="122"/>
  <c r="N126" i="39" s="1"/>
  <c r="L96" i="150" s="1"/>
  <c r="P7" i="151"/>
  <c r="O7" i="39" s="1"/>
  <c r="P115" i="151"/>
  <c r="O115" i="39" s="1"/>
  <c r="M85" i="150" s="1"/>
  <c r="P148" i="153"/>
  <c r="Q148" i="39" s="1"/>
  <c r="P144" i="153"/>
  <c r="Q144" i="39" s="1"/>
  <c r="O114" i="150" s="1"/>
  <c r="P54" i="153"/>
  <c r="Q54" i="39" s="1"/>
  <c r="O24" i="150" s="1"/>
  <c r="P173" i="121"/>
  <c r="P191" i="121"/>
  <c r="P192" i="121"/>
  <c r="P65" i="131"/>
  <c r="J65" i="39" s="1"/>
  <c r="H35" i="150" s="1"/>
  <c r="P107" i="131"/>
  <c r="J107" i="39" s="1"/>
  <c r="H77" i="150" s="1"/>
  <c r="P143" i="105"/>
  <c r="E143" i="39" s="1"/>
  <c r="P8" i="105"/>
  <c r="E8" i="39" s="1"/>
  <c r="P177" i="105"/>
  <c r="P54" i="122"/>
  <c r="N54" i="39" s="1"/>
  <c r="L24" i="150" s="1"/>
  <c r="P62" i="151"/>
  <c r="O62" i="39" s="1"/>
  <c r="M32" i="150" s="1"/>
  <c r="P128" i="151"/>
  <c r="O128" i="39" s="1"/>
  <c r="M98" i="150" s="1"/>
  <c r="P116" i="153"/>
  <c r="Q116" i="39" s="1"/>
  <c r="O86" i="150" s="1"/>
  <c r="P90" i="153"/>
  <c r="Q90" i="39" s="1"/>
  <c r="O60" i="150" s="1"/>
  <c r="P99" i="121"/>
  <c r="M99" i="39" s="1"/>
  <c r="K69" i="150" s="1"/>
  <c r="P158" i="121"/>
  <c r="P117" i="121"/>
  <c r="M117" i="39" s="1"/>
  <c r="K87" i="150" s="1"/>
  <c r="P25" i="131"/>
  <c r="J25" i="39" s="1"/>
  <c r="P139" i="131"/>
  <c r="J139" i="39" s="1"/>
  <c r="H109" i="150" s="1"/>
  <c r="P39" i="131"/>
  <c r="J39" i="39" s="1"/>
  <c r="H9" i="150" s="1"/>
  <c r="I8" i="149" s="1"/>
  <c r="P153" i="105"/>
  <c r="P68" i="105"/>
  <c r="E68" i="39" s="1"/>
  <c r="P86" i="105"/>
  <c r="E86" i="39" s="1"/>
  <c r="I9" i="149"/>
  <c r="H9" i="149"/>
  <c r="P28" i="122"/>
  <c r="N28" i="39" s="1"/>
  <c r="U28" i="39" s="1"/>
  <c r="P65" i="151"/>
  <c r="O65" i="39" s="1"/>
  <c r="M35" i="150" s="1"/>
  <c r="P24" i="151"/>
  <c r="O24" i="39" s="1"/>
  <c r="V24" i="39" s="1"/>
  <c r="P79" i="153"/>
  <c r="Q79" i="39" s="1"/>
  <c r="O49" i="150" s="1"/>
  <c r="P130" i="153"/>
  <c r="Q130" i="39" s="1"/>
  <c r="O100" i="150" s="1"/>
  <c r="P41" i="121"/>
  <c r="M41" i="39" s="1"/>
  <c r="K11" i="150" s="1"/>
  <c r="P189" i="121"/>
  <c r="P154" i="121"/>
  <c r="P48" i="131"/>
  <c r="J48" i="39" s="1"/>
  <c r="H18" i="150" s="1"/>
  <c r="P18" i="131"/>
  <c r="J18" i="39" s="1"/>
  <c r="P75" i="105"/>
  <c r="E75" i="39" s="1"/>
  <c r="P52" i="105"/>
  <c r="E52" i="39" s="1"/>
  <c r="P127" i="105"/>
  <c r="E127" i="39" s="1"/>
  <c r="P81" i="95"/>
  <c r="K81" i="39" s="1"/>
  <c r="I51" i="150" s="1"/>
  <c r="P83" i="151"/>
  <c r="O83" i="39" s="1"/>
  <c r="M53" i="150" s="1"/>
  <c r="P152" i="153"/>
  <c r="Q152" i="39" s="1"/>
  <c r="Z152" i="39" s="1"/>
  <c r="P29" i="121"/>
  <c r="M29" i="39" s="1"/>
  <c r="P71" i="121"/>
  <c r="M71" i="39" s="1"/>
  <c r="K41" i="150" s="1"/>
  <c r="P115" i="131"/>
  <c r="J115" i="39" s="1"/>
  <c r="H85" i="150" s="1"/>
  <c r="P160" i="105"/>
  <c r="P158" i="105"/>
  <c r="P128" i="95"/>
  <c r="K128" i="39" s="1"/>
  <c r="I98" i="150" s="1"/>
  <c r="P174" i="95"/>
  <c r="Z25" i="39" l="1"/>
  <c r="V120" i="39"/>
  <c r="U151" i="39"/>
  <c r="B3" i="149"/>
  <c r="H8" i="149"/>
  <c r="U144" i="39"/>
  <c r="Z151" i="39"/>
  <c r="V144" i="39"/>
  <c r="Z46" i="39"/>
  <c r="Z35" i="39"/>
  <c r="V29" i="39"/>
  <c r="V14" i="39"/>
  <c r="Z33" i="39"/>
  <c r="U84" i="39"/>
  <c r="U14" i="39"/>
  <c r="Z67" i="39"/>
  <c r="U136" i="39"/>
  <c r="U80" i="39"/>
  <c r="I13" i="149"/>
  <c r="Z18" i="39"/>
  <c r="Z84" i="39"/>
  <c r="U26" i="39"/>
  <c r="U147" i="39"/>
  <c r="Z26" i="39"/>
  <c r="Z136" i="39"/>
  <c r="C45" i="150"/>
  <c r="Z75" i="39"/>
  <c r="V75" i="39"/>
  <c r="U75" i="39"/>
  <c r="Z10" i="39"/>
  <c r="U10" i="39"/>
  <c r="V10" i="39"/>
  <c r="X51" i="150"/>
  <c r="S51" i="150"/>
  <c r="T51" i="150"/>
  <c r="X108" i="150"/>
  <c r="T108" i="150"/>
  <c r="S108" i="150"/>
  <c r="C11" i="150"/>
  <c r="U41" i="39"/>
  <c r="V41" i="39"/>
  <c r="Z41" i="39"/>
  <c r="Z55" i="39"/>
  <c r="V55" i="39"/>
  <c r="C25" i="150"/>
  <c r="U55" i="39"/>
  <c r="C93" i="150"/>
  <c r="Z123" i="39"/>
  <c r="U123" i="39"/>
  <c r="V123" i="39"/>
  <c r="U18" i="39"/>
  <c r="X90" i="150"/>
  <c r="S90" i="150"/>
  <c r="T90" i="150"/>
  <c r="U100" i="39"/>
  <c r="C70" i="150"/>
  <c r="Z100" i="39"/>
  <c r="V100" i="39"/>
  <c r="X92" i="150"/>
  <c r="S92" i="150"/>
  <c r="T92" i="150"/>
  <c r="U54" i="39"/>
  <c r="Z59" i="39"/>
  <c r="V32" i="39"/>
  <c r="Z32" i="39"/>
  <c r="U32" i="39"/>
  <c r="U139" i="39"/>
  <c r="V33" i="39"/>
  <c r="U34" i="39"/>
  <c r="C30" i="150"/>
  <c r="U60" i="39"/>
  <c r="Z60" i="39"/>
  <c r="V60" i="39"/>
  <c r="Z28" i="39"/>
  <c r="V44" i="39"/>
  <c r="V76" i="39"/>
  <c r="V36" i="39"/>
  <c r="C78" i="150"/>
  <c r="V108" i="39"/>
  <c r="Z108" i="39"/>
  <c r="U108" i="39"/>
  <c r="V130" i="39"/>
  <c r="V63" i="39"/>
  <c r="V16" i="39"/>
  <c r="X62" i="150"/>
  <c r="S62" i="150"/>
  <c r="T62" i="150"/>
  <c r="C11" i="149"/>
  <c r="C3" i="149"/>
  <c r="U88" i="39"/>
  <c r="V147" i="39"/>
  <c r="U27" i="39"/>
  <c r="Z101" i="39"/>
  <c r="Z85" i="39"/>
  <c r="V113" i="39"/>
  <c r="X84" i="150"/>
  <c r="T84" i="150"/>
  <c r="S84" i="150"/>
  <c r="Z13" i="39"/>
  <c r="V40" i="39"/>
  <c r="C18" i="150"/>
  <c r="V48" i="39"/>
  <c r="Z48" i="39"/>
  <c r="U48" i="39"/>
  <c r="I15" i="149"/>
  <c r="H15" i="149"/>
  <c r="V18" i="39"/>
  <c r="V26" i="39"/>
  <c r="X99" i="150"/>
  <c r="T99" i="150"/>
  <c r="S99" i="150"/>
  <c r="C13" i="150"/>
  <c r="V43" i="39"/>
  <c r="U43" i="39"/>
  <c r="Z43" i="39"/>
  <c r="C59" i="150"/>
  <c r="U89" i="39"/>
  <c r="V89" i="39"/>
  <c r="Z89" i="39"/>
  <c r="C20" i="150"/>
  <c r="U50" i="39"/>
  <c r="V50" i="39"/>
  <c r="Z50" i="39"/>
  <c r="U96" i="39"/>
  <c r="X50" i="150"/>
  <c r="T50" i="150"/>
  <c r="S50" i="150"/>
  <c r="Z54" i="39"/>
  <c r="X29" i="150"/>
  <c r="T29" i="150"/>
  <c r="S29" i="150"/>
  <c r="V139" i="39"/>
  <c r="U33" i="39"/>
  <c r="Z34" i="39"/>
  <c r="Z148" i="39"/>
  <c r="V148" i="39"/>
  <c r="U148" i="39"/>
  <c r="Z21" i="39"/>
  <c r="V21" i="39"/>
  <c r="U21" i="39"/>
  <c r="V28" i="39"/>
  <c r="U44" i="39"/>
  <c r="Z76" i="39"/>
  <c r="Z78" i="39"/>
  <c r="U130" i="39"/>
  <c r="X33" i="150"/>
  <c r="S33" i="150"/>
  <c r="T33" i="150"/>
  <c r="X74" i="150"/>
  <c r="S74" i="150"/>
  <c r="T74" i="150"/>
  <c r="U91" i="39"/>
  <c r="Z124" i="39"/>
  <c r="X58" i="150"/>
  <c r="S58" i="150"/>
  <c r="T58" i="150"/>
  <c r="Z147" i="39"/>
  <c r="H13" i="149"/>
  <c r="V101" i="39"/>
  <c r="V85" i="39"/>
  <c r="U113" i="39"/>
  <c r="U62" i="39"/>
  <c r="V35" i="39"/>
  <c r="Z40" i="39"/>
  <c r="C112" i="150"/>
  <c r="Z142" i="39"/>
  <c r="V142" i="39"/>
  <c r="U142" i="39"/>
  <c r="X115" i="150"/>
  <c r="T115" i="150"/>
  <c r="S115" i="150"/>
  <c r="X106" i="150"/>
  <c r="S106" i="150"/>
  <c r="T106" i="150"/>
  <c r="V58" i="39"/>
  <c r="C28" i="150"/>
  <c r="U58" i="39"/>
  <c r="Z58" i="39"/>
  <c r="C85" i="150"/>
  <c r="U115" i="39"/>
  <c r="Z115" i="39"/>
  <c r="V115" i="39"/>
  <c r="Z96" i="39"/>
  <c r="Z83" i="39"/>
  <c r="V54" i="39"/>
  <c r="H11" i="149"/>
  <c r="I11" i="149"/>
  <c r="C23" i="150"/>
  <c r="V53" i="39"/>
  <c r="Z53" i="39"/>
  <c r="U53" i="39"/>
  <c r="X109" i="150"/>
  <c r="S109" i="150"/>
  <c r="T109" i="150"/>
  <c r="V12" i="39"/>
  <c r="C15" i="149"/>
  <c r="B15" i="149"/>
  <c r="O16" i="150"/>
  <c r="U149" i="39"/>
  <c r="Z149" i="39"/>
  <c r="V149" i="39"/>
  <c r="Z66" i="39"/>
  <c r="X14" i="150"/>
  <c r="T14" i="150"/>
  <c r="S14" i="150"/>
  <c r="U76" i="39"/>
  <c r="Z19" i="39"/>
  <c r="U19" i="39"/>
  <c r="V19" i="39"/>
  <c r="X100" i="150"/>
  <c r="S100" i="150"/>
  <c r="T100" i="150"/>
  <c r="U132" i="39"/>
  <c r="U105" i="39"/>
  <c r="Z104" i="39"/>
  <c r="Z91" i="39"/>
  <c r="U124" i="39"/>
  <c r="B11" i="149"/>
  <c r="U61" i="39"/>
  <c r="U118" i="39"/>
  <c r="X71" i="150"/>
  <c r="S71" i="150"/>
  <c r="T71" i="150"/>
  <c r="X55" i="150"/>
  <c r="S55" i="150"/>
  <c r="T55" i="150"/>
  <c r="Z113" i="39"/>
  <c r="Z62" i="39"/>
  <c r="Z111" i="39"/>
  <c r="U35" i="39"/>
  <c r="U40" i="39"/>
  <c r="X68" i="150"/>
  <c r="T68" i="150"/>
  <c r="S68" i="150"/>
  <c r="V84" i="39"/>
  <c r="Z90" i="39"/>
  <c r="X105" i="150"/>
  <c r="S105" i="150"/>
  <c r="T105" i="150"/>
  <c r="V99" i="39"/>
  <c r="C69" i="150"/>
  <c r="Z99" i="39"/>
  <c r="U99" i="39"/>
  <c r="C7" i="150"/>
  <c r="Z37" i="39"/>
  <c r="V37" i="39"/>
  <c r="U37" i="39"/>
  <c r="C98" i="150"/>
  <c r="U128" i="39"/>
  <c r="Z128" i="39"/>
  <c r="V128" i="39"/>
  <c r="U7" i="39"/>
  <c r="V7" i="39"/>
  <c r="Z7" i="39"/>
  <c r="V96" i="39"/>
  <c r="V83" i="39"/>
  <c r="X24" i="150"/>
  <c r="S24" i="150"/>
  <c r="T24" i="150"/>
  <c r="C57" i="150"/>
  <c r="Z87" i="39"/>
  <c r="V87" i="39"/>
  <c r="U87" i="39"/>
  <c r="U93" i="39"/>
  <c r="Z93" i="39"/>
  <c r="V93" i="39"/>
  <c r="C63" i="150"/>
  <c r="V116" i="39"/>
  <c r="V25" i="39"/>
  <c r="U12" i="39"/>
  <c r="Z56" i="39"/>
  <c r="C73" i="150"/>
  <c r="V103" i="39"/>
  <c r="Z103" i="39"/>
  <c r="U103" i="39"/>
  <c r="C77" i="150"/>
  <c r="U107" i="39"/>
  <c r="V107" i="39"/>
  <c r="Z107" i="39"/>
  <c r="U141" i="39"/>
  <c r="V66" i="39"/>
  <c r="U146" i="39"/>
  <c r="X46" i="150"/>
  <c r="T46" i="150"/>
  <c r="S46" i="150"/>
  <c r="X48" i="150"/>
  <c r="T48" i="150"/>
  <c r="S48" i="150"/>
  <c r="C15" i="150"/>
  <c r="U45" i="39"/>
  <c r="V45" i="39"/>
  <c r="Z45" i="39"/>
  <c r="C89" i="150"/>
  <c r="U119" i="39"/>
  <c r="V119" i="39"/>
  <c r="Z119" i="39"/>
  <c r="Z57" i="39"/>
  <c r="U42" i="39"/>
  <c r="Z132" i="39"/>
  <c r="V105" i="39"/>
  <c r="V104" i="39"/>
  <c r="X61" i="150"/>
  <c r="T61" i="150"/>
  <c r="S61" i="150"/>
  <c r="V124" i="39"/>
  <c r="V61" i="39"/>
  <c r="V121" i="39"/>
  <c r="V118" i="39"/>
  <c r="U95" i="39"/>
  <c r="U77" i="39"/>
  <c r="U39" i="39"/>
  <c r="X83" i="150"/>
  <c r="S83" i="150"/>
  <c r="T83" i="150"/>
  <c r="V62" i="39"/>
  <c r="V111" i="39"/>
  <c r="X10" i="150"/>
  <c r="T10" i="150"/>
  <c r="S10" i="150"/>
  <c r="V8" i="39"/>
  <c r="U8" i="39"/>
  <c r="Z8" i="39"/>
  <c r="X54" i="150"/>
  <c r="S54" i="150"/>
  <c r="T54" i="150"/>
  <c r="X39" i="150"/>
  <c r="T39" i="150"/>
  <c r="S39" i="150"/>
  <c r="U150" i="39"/>
  <c r="V150" i="39"/>
  <c r="Z150" i="39"/>
  <c r="V90" i="39"/>
  <c r="X37" i="150"/>
  <c r="S37" i="150"/>
  <c r="T37" i="150"/>
  <c r="V135" i="39"/>
  <c r="Z79" i="39"/>
  <c r="V79" i="39"/>
  <c r="U79" i="39"/>
  <c r="C49" i="150"/>
  <c r="C40" i="150"/>
  <c r="U70" i="39"/>
  <c r="Z70" i="39"/>
  <c r="V70" i="39"/>
  <c r="X66" i="150"/>
  <c r="S66" i="150"/>
  <c r="T66" i="150"/>
  <c r="U83" i="39"/>
  <c r="C35" i="150"/>
  <c r="V65" i="39"/>
  <c r="U65" i="39"/>
  <c r="Z65" i="39"/>
  <c r="Z116" i="39"/>
  <c r="U25" i="39"/>
  <c r="X26" i="150"/>
  <c r="S26" i="150"/>
  <c r="T26" i="150"/>
  <c r="C67" i="150"/>
  <c r="V97" i="39"/>
  <c r="Z97" i="39"/>
  <c r="U97" i="39"/>
  <c r="V11" i="39"/>
  <c r="Z11" i="39"/>
  <c r="U11" i="39"/>
  <c r="Z141" i="39"/>
  <c r="X36" i="150"/>
  <c r="S36" i="150"/>
  <c r="T36" i="150"/>
  <c r="Z146" i="39"/>
  <c r="V106" i="39"/>
  <c r="Z131" i="39"/>
  <c r="V74" i="39"/>
  <c r="U74" i="39"/>
  <c r="Z74" i="39"/>
  <c r="C44" i="150"/>
  <c r="X27" i="150"/>
  <c r="S27" i="150"/>
  <c r="T27" i="150"/>
  <c r="Z42" i="39"/>
  <c r="V132" i="39"/>
  <c r="Z105" i="39"/>
  <c r="U104" i="39"/>
  <c r="V91" i="39"/>
  <c r="X94" i="150"/>
  <c r="T94" i="150"/>
  <c r="S94" i="150"/>
  <c r="U46" i="39"/>
  <c r="Z61" i="39"/>
  <c r="U121" i="39"/>
  <c r="Z118" i="39"/>
  <c r="Z95" i="39"/>
  <c r="V77" i="39"/>
  <c r="V39" i="39"/>
  <c r="V126" i="39"/>
  <c r="X32" i="150"/>
  <c r="T32" i="150"/>
  <c r="S32" i="150"/>
  <c r="U111" i="39"/>
  <c r="V73" i="39"/>
  <c r="V133" i="39"/>
  <c r="C56" i="150"/>
  <c r="V86" i="39"/>
  <c r="Z86" i="39"/>
  <c r="U86" i="39"/>
  <c r="I12" i="149"/>
  <c r="H12" i="149"/>
  <c r="Z24" i="39"/>
  <c r="U90" i="39"/>
  <c r="C13" i="149"/>
  <c r="M16" i="150"/>
  <c r="B13" i="149"/>
  <c r="Z144" i="39"/>
  <c r="Z17" i="39"/>
  <c r="V17" i="39"/>
  <c r="U17" i="39"/>
  <c r="Z122" i="39"/>
  <c r="X53" i="150"/>
  <c r="S53" i="150"/>
  <c r="T53" i="150"/>
  <c r="C17" i="150"/>
  <c r="U47" i="39"/>
  <c r="Z47" i="39"/>
  <c r="V47" i="39"/>
  <c r="C79" i="150"/>
  <c r="Z109" i="39"/>
  <c r="V109" i="39"/>
  <c r="U109" i="39"/>
  <c r="U116" i="39"/>
  <c r="C82" i="150"/>
  <c r="U112" i="39"/>
  <c r="V112" i="39"/>
  <c r="Z112" i="39"/>
  <c r="V141" i="39"/>
  <c r="U66" i="39"/>
  <c r="V146" i="39"/>
  <c r="X76" i="150"/>
  <c r="T76" i="150"/>
  <c r="S76" i="150"/>
  <c r="V131" i="39"/>
  <c r="X6" i="150"/>
  <c r="T6" i="150"/>
  <c r="S6" i="150"/>
  <c r="C64" i="150"/>
  <c r="Z94" i="39"/>
  <c r="U94" i="39"/>
  <c r="V94" i="39"/>
  <c r="U9" i="39"/>
  <c r="V9" i="39"/>
  <c r="Z9" i="39"/>
  <c r="U57" i="39"/>
  <c r="V42" i="39"/>
  <c r="X102" i="150"/>
  <c r="S102" i="150"/>
  <c r="T102" i="150"/>
  <c r="X75" i="150"/>
  <c r="T75" i="150"/>
  <c r="S75" i="150"/>
  <c r="U92" i="39"/>
  <c r="U29" i="39"/>
  <c r="V46" i="39"/>
  <c r="X31" i="150"/>
  <c r="S31" i="150"/>
  <c r="T31" i="150"/>
  <c r="Z121" i="39"/>
  <c r="X88" i="150"/>
  <c r="T88" i="150"/>
  <c r="S88" i="150"/>
  <c r="V95" i="39"/>
  <c r="Z77" i="39"/>
  <c r="Z39" i="39"/>
  <c r="Z126" i="39"/>
  <c r="V114" i="39"/>
  <c r="X81" i="150"/>
  <c r="T81" i="150"/>
  <c r="S81" i="150"/>
  <c r="Z73" i="39"/>
  <c r="U133" i="39"/>
  <c r="C110" i="150"/>
  <c r="V140" i="39"/>
  <c r="Z140" i="39"/>
  <c r="U140" i="39"/>
  <c r="U81" i="39"/>
  <c r="C97" i="150"/>
  <c r="V127" i="39"/>
  <c r="Z127" i="39"/>
  <c r="U127" i="39"/>
  <c r="C38" i="150"/>
  <c r="U68" i="39"/>
  <c r="Z68" i="39"/>
  <c r="V68" i="39"/>
  <c r="C8" i="150"/>
  <c r="I3" i="149" s="1"/>
  <c r="U38" i="39"/>
  <c r="V38" i="39"/>
  <c r="Z38" i="39"/>
  <c r="Z30" i="39"/>
  <c r="V30" i="39"/>
  <c r="U30" i="39"/>
  <c r="X80" i="150"/>
  <c r="S80" i="150"/>
  <c r="T80" i="150"/>
  <c r="U24" i="39"/>
  <c r="Z81" i="39"/>
  <c r="Z138" i="39"/>
  <c r="C95" i="150"/>
  <c r="U125" i="39"/>
  <c r="Z125" i="39"/>
  <c r="V125" i="39"/>
  <c r="X60" i="150"/>
  <c r="S60" i="150"/>
  <c r="T60" i="150"/>
  <c r="Z120" i="39"/>
  <c r="X114" i="150"/>
  <c r="S114" i="150"/>
  <c r="T114" i="150"/>
  <c r="V22" i="39"/>
  <c r="Z22" i="39"/>
  <c r="U22" i="39"/>
  <c r="V122" i="39"/>
  <c r="V80" i="39"/>
  <c r="V59" i="39"/>
  <c r="U20" i="39"/>
  <c r="V20" i="39"/>
  <c r="Z20" i="39"/>
  <c r="Z15" i="39"/>
  <c r="U15" i="39"/>
  <c r="V15" i="39"/>
  <c r="X86" i="150"/>
  <c r="S86" i="150"/>
  <c r="T86" i="150"/>
  <c r="X111" i="150"/>
  <c r="T111" i="150"/>
  <c r="S111" i="150"/>
  <c r="X116" i="150"/>
  <c r="T116" i="150"/>
  <c r="S116" i="150"/>
  <c r="Z106" i="39"/>
  <c r="U131" i="39"/>
  <c r="Z36" i="39"/>
  <c r="C21" i="150"/>
  <c r="U51" i="39"/>
  <c r="V51" i="39"/>
  <c r="Z51" i="39"/>
  <c r="C87" i="150"/>
  <c r="Z117" i="39"/>
  <c r="V117" i="39"/>
  <c r="U117" i="39"/>
  <c r="C107" i="150"/>
  <c r="V137" i="39"/>
  <c r="Z137" i="39"/>
  <c r="U137" i="39"/>
  <c r="V57" i="39"/>
  <c r="X12" i="150"/>
  <c r="T12" i="150"/>
  <c r="S12" i="150"/>
  <c r="Z63" i="39"/>
  <c r="U16" i="39"/>
  <c r="V92" i="39"/>
  <c r="C9" i="149"/>
  <c r="Z29" i="39"/>
  <c r="V88" i="39"/>
  <c r="X91" i="150"/>
  <c r="T91" i="150"/>
  <c r="S91" i="150"/>
  <c r="V27" i="39"/>
  <c r="X65" i="150"/>
  <c r="T65" i="150"/>
  <c r="S65" i="150"/>
  <c r="X47" i="150"/>
  <c r="T47" i="150"/>
  <c r="S47" i="150"/>
  <c r="X9" i="150"/>
  <c r="T9" i="150"/>
  <c r="S9" i="150"/>
  <c r="U126" i="39"/>
  <c r="Z114" i="39"/>
  <c r="U13" i="39"/>
  <c r="U73" i="39"/>
  <c r="Z133" i="39"/>
  <c r="C113" i="150"/>
  <c r="V143" i="39"/>
  <c r="U143" i="39"/>
  <c r="Z143" i="39"/>
  <c r="C22" i="150"/>
  <c r="Z52" i="39"/>
  <c r="U52" i="39"/>
  <c r="V52" i="39"/>
  <c r="C42" i="150"/>
  <c r="Z72" i="39"/>
  <c r="U72" i="39"/>
  <c r="V72" i="39"/>
  <c r="Z71" i="39"/>
  <c r="C41" i="150"/>
  <c r="U71" i="39"/>
  <c r="V71" i="39"/>
  <c r="V81" i="39"/>
  <c r="V138" i="39"/>
  <c r="C19" i="150"/>
  <c r="U49" i="39"/>
  <c r="V49" i="39"/>
  <c r="Z49" i="39"/>
  <c r="C34" i="150"/>
  <c r="V64" i="39"/>
  <c r="Z64" i="39"/>
  <c r="U64" i="39"/>
  <c r="U120" i="39"/>
  <c r="C72" i="150"/>
  <c r="V102" i="39"/>
  <c r="U102" i="39"/>
  <c r="Z102" i="39"/>
  <c r="U122" i="39"/>
  <c r="Z80" i="39"/>
  <c r="U59" i="39"/>
  <c r="B8" i="149"/>
  <c r="C8" i="149"/>
  <c r="H16" i="150"/>
  <c r="X16" i="150" s="1"/>
  <c r="C52" i="150"/>
  <c r="V82" i="39"/>
  <c r="Z82" i="39"/>
  <c r="U82" i="39"/>
  <c r="Z139" i="39"/>
  <c r="Z6" i="39"/>
  <c r="U6" i="39"/>
  <c r="V6" i="39"/>
  <c r="L16" i="150"/>
  <c r="C12" i="149"/>
  <c r="B12" i="149"/>
  <c r="Z44" i="39"/>
  <c r="U106" i="39"/>
  <c r="X101" i="150"/>
  <c r="T101" i="150"/>
  <c r="S101" i="150"/>
  <c r="U36" i="39"/>
  <c r="C104" i="150"/>
  <c r="U134" i="39"/>
  <c r="Z134" i="39"/>
  <c r="V134" i="39"/>
  <c r="Z130" i="39"/>
  <c r="U63" i="39"/>
  <c r="Z92" i="39"/>
  <c r="B9" i="149"/>
  <c r="Z88" i="39"/>
  <c r="U101" i="39"/>
  <c r="U85" i="39"/>
  <c r="X96" i="150"/>
  <c r="T96" i="150"/>
  <c r="S96" i="150"/>
  <c r="U114" i="39"/>
  <c r="X43" i="150"/>
  <c r="S43" i="150"/>
  <c r="T43" i="150"/>
  <c r="X103" i="150"/>
  <c r="S103" i="150"/>
  <c r="T103" i="150"/>
  <c r="X87" i="150" l="1"/>
  <c r="T87" i="150"/>
  <c r="S87" i="150"/>
  <c r="X15" i="150"/>
  <c r="S15" i="150"/>
  <c r="T15" i="150"/>
  <c r="X69" i="150"/>
  <c r="T69" i="150"/>
  <c r="S69" i="150"/>
  <c r="X22" i="150"/>
  <c r="T22" i="150"/>
  <c r="S22" i="150"/>
  <c r="X28" i="150"/>
  <c r="T28" i="150"/>
  <c r="S28" i="150"/>
  <c r="X20" i="150"/>
  <c r="T20" i="150"/>
  <c r="S20" i="150"/>
  <c r="X13" i="150"/>
  <c r="S13" i="150"/>
  <c r="T13" i="150"/>
  <c r="X70" i="150"/>
  <c r="T70" i="150"/>
  <c r="S70" i="150"/>
  <c r="X19" i="150"/>
  <c r="T19" i="150"/>
  <c r="S19" i="150"/>
  <c r="X44" i="150"/>
  <c r="T44" i="150"/>
  <c r="S44" i="150"/>
  <c r="X93" i="150"/>
  <c r="T93" i="150"/>
  <c r="S93" i="150"/>
  <c r="X11" i="150"/>
  <c r="T11" i="150"/>
  <c r="S11" i="150"/>
  <c r="X72" i="150"/>
  <c r="S72" i="150"/>
  <c r="T72" i="150"/>
  <c r="X110" i="150"/>
  <c r="S110" i="150"/>
  <c r="T110" i="150"/>
  <c r="X67" i="150"/>
  <c r="T67" i="150"/>
  <c r="S67" i="150"/>
  <c r="X78" i="150"/>
  <c r="T78" i="150"/>
  <c r="S78" i="150"/>
  <c r="X30" i="150"/>
  <c r="S30" i="150"/>
  <c r="T30" i="150"/>
  <c r="X73" i="150"/>
  <c r="T73" i="150"/>
  <c r="S73" i="150"/>
  <c r="T16" i="150"/>
  <c r="X42" i="150"/>
  <c r="T42" i="150"/>
  <c r="S42" i="150"/>
  <c r="X113" i="150"/>
  <c r="T113" i="150"/>
  <c r="S113" i="150"/>
  <c r="X107" i="150"/>
  <c r="T107" i="150"/>
  <c r="S107" i="150"/>
  <c r="X21" i="150"/>
  <c r="S21" i="150"/>
  <c r="T21" i="150"/>
  <c r="X8" i="150"/>
  <c r="S8" i="150"/>
  <c r="T8" i="150"/>
  <c r="X97" i="150"/>
  <c r="S97" i="150"/>
  <c r="T97" i="150"/>
  <c r="X64" i="150"/>
  <c r="T64" i="150"/>
  <c r="S64" i="150"/>
  <c r="X82" i="150"/>
  <c r="T82" i="150"/>
  <c r="S82" i="150"/>
  <c r="X35" i="150"/>
  <c r="T35" i="150"/>
  <c r="S35" i="150"/>
  <c r="X40" i="150"/>
  <c r="T40" i="150"/>
  <c r="S40" i="150"/>
  <c r="X89" i="150"/>
  <c r="T89" i="150"/>
  <c r="S89" i="150"/>
  <c r="X112" i="150"/>
  <c r="T112" i="150"/>
  <c r="S112" i="150"/>
  <c r="X18" i="150"/>
  <c r="T18" i="150"/>
  <c r="S18" i="150"/>
  <c r="X25" i="150"/>
  <c r="S25" i="150"/>
  <c r="T25" i="150"/>
  <c r="X79" i="150"/>
  <c r="S79" i="150"/>
  <c r="T79" i="150"/>
  <c r="X98" i="150"/>
  <c r="S98" i="150"/>
  <c r="T98" i="150"/>
  <c r="X17" i="150"/>
  <c r="T17" i="150"/>
  <c r="S17" i="150"/>
  <c r="X49" i="150"/>
  <c r="S49" i="150"/>
  <c r="T49" i="150"/>
  <c r="X77" i="150"/>
  <c r="S77" i="150"/>
  <c r="T77" i="150"/>
  <c r="X57" i="150"/>
  <c r="T57" i="150"/>
  <c r="S57" i="150"/>
  <c r="X7" i="150"/>
  <c r="T7" i="150"/>
  <c r="S7" i="150"/>
  <c r="X23" i="150"/>
  <c r="T23" i="150"/>
  <c r="S23" i="150"/>
  <c r="X59" i="150"/>
  <c r="T59" i="150"/>
  <c r="S59" i="150"/>
  <c r="X38" i="150"/>
  <c r="T38" i="150"/>
  <c r="S38" i="150"/>
  <c r="S16" i="150"/>
  <c r="X34" i="150"/>
  <c r="T34" i="150"/>
  <c r="S34" i="150"/>
  <c r="H3" i="149"/>
  <c r="X63" i="150"/>
  <c r="S63" i="150"/>
  <c r="T63" i="150"/>
  <c r="X85" i="150"/>
  <c r="T85" i="150"/>
  <c r="S85" i="150"/>
  <c r="X56" i="150"/>
  <c r="S56" i="150"/>
  <c r="T56" i="150"/>
  <c r="X104" i="150"/>
  <c r="T104" i="150"/>
  <c r="S104" i="150"/>
  <c r="X52" i="150"/>
  <c r="T52" i="150"/>
  <c r="S52" i="150"/>
  <c r="X41" i="150"/>
  <c r="T41" i="150"/>
  <c r="S41" i="150"/>
  <c r="X95" i="150"/>
  <c r="S95" i="150"/>
  <c r="T95" i="150"/>
  <c r="X45" i="150"/>
  <c r="S45" i="150"/>
  <c r="T45" i="150"/>
</calcChain>
</file>

<file path=xl/sharedStrings.xml><?xml version="1.0" encoding="utf-8"?>
<sst xmlns="http://schemas.openxmlformats.org/spreadsheetml/2006/main" count="418" uniqueCount="56">
  <si>
    <t>YFP</t>
  </si>
  <si>
    <t>CFP</t>
  </si>
  <si>
    <t>YFP adjust</t>
  </si>
  <si>
    <t>YFP/CFP ratio</t>
  </si>
  <si>
    <t>Markers</t>
  </si>
  <si>
    <t>air on</t>
  </si>
  <si>
    <t>Image #</t>
  </si>
  <si>
    <t>slave1</t>
  </si>
  <si>
    <t>slave2</t>
  </si>
  <si>
    <t>2 fps</t>
  </si>
  <si>
    <t>10% CO2 off/ air on</t>
  </si>
  <si>
    <t>sec</t>
  </si>
  <si>
    <t>YFP/CFP, baseline-adjusted</t>
  </si>
  <si>
    <r>
      <t>R</t>
    </r>
    <r>
      <rPr>
        <b/>
        <vertAlign val="subscript"/>
        <sz val="10"/>
        <rFont val="Arial"/>
        <family val="2"/>
      </rPr>
      <t>0</t>
    </r>
  </si>
  <si>
    <r>
      <rPr>
        <b/>
        <sz val="10"/>
        <rFont val="Symbol"/>
        <family val="1"/>
      </rPr>
      <t>D</t>
    </r>
    <r>
      <rPr>
        <b/>
        <sz val="10"/>
        <rFont val="Arial"/>
        <family val="2"/>
      </rPr>
      <t>R/R</t>
    </r>
    <r>
      <rPr>
        <b/>
        <vertAlign val="subscript"/>
        <sz val="10"/>
        <rFont val="Arial"/>
        <family val="2"/>
      </rPr>
      <t>0</t>
    </r>
  </si>
  <si>
    <t>Slope of linear trendline</t>
  </si>
  <si>
    <r>
      <t>R</t>
    </r>
    <r>
      <rPr>
        <b/>
        <vertAlign val="superscript"/>
        <sz val="10"/>
        <rFont val="Arial"/>
        <family val="2"/>
      </rPr>
      <t>2</t>
    </r>
  </si>
  <si>
    <t>For baseline correction:</t>
  </si>
  <si>
    <t>SEM</t>
  </si>
  <si>
    <t>R1_DensMeanChannel1::R1_eCFP</t>
  </si>
  <si>
    <t>R2_DensMeanChannel1::R2_eCFP</t>
  </si>
  <si>
    <t>strain:</t>
  </si>
  <si>
    <t>gas concentration:</t>
  </si>
  <si>
    <r>
      <t>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 xml:space="preserve"> pulse duration:</t>
    </r>
  </si>
  <si>
    <t>20 s</t>
  </si>
  <si>
    <t>starvation state:</t>
  </si>
  <si>
    <t>experimenter:</t>
  </si>
  <si>
    <t>sec (t=0 at 2.5 s)</t>
  </si>
  <si>
    <r>
      <t>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 xml:space="preserve"> pulse</t>
    </r>
  </si>
  <si>
    <r>
      <t>air off / CO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 on</t>
    </r>
  </si>
  <si>
    <r>
      <t>CO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 off / air on</t>
    </r>
  </si>
  <si>
    <r>
      <t>CO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 off / air on</t>
    </r>
  </si>
  <si>
    <t>End of graph.</t>
  </si>
  <si>
    <t>Start of graph.</t>
  </si>
  <si>
    <t>Traces</t>
  </si>
  <si>
    <t>Max</t>
  </si>
  <si>
    <r>
      <t xml:space="preserve">% </t>
    </r>
    <r>
      <rPr>
        <b/>
        <sz val="10"/>
        <rFont val="Symbol"/>
        <family val="1"/>
      </rPr>
      <t>D</t>
    </r>
    <r>
      <rPr>
        <b/>
        <sz val="10"/>
        <rFont val="Arial"/>
        <family val="2"/>
      </rPr>
      <t>R/R</t>
    </r>
    <r>
      <rPr>
        <b/>
        <vertAlign val="subscript"/>
        <sz val="10"/>
        <rFont val="Arial"/>
        <family val="2"/>
      </rPr>
      <t>0</t>
    </r>
    <r>
      <rPr>
        <b/>
        <sz val="10"/>
        <rFont val="Arial"/>
        <family val="2"/>
      </rPr>
      <t xml:space="preserve"> (mean)</t>
    </r>
  </si>
  <si>
    <r>
      <t xml:space="preserve">% </t>
    </r>
    <r>
      <rPr>
        <b/>
        <sz val="10"/>
        <rFont val="Symbol"/>
        <family val="1"/>
      </rPr>
      <t>D</t>
    </r>
    <r>
      <rPr>
        <b/>
        <sz val="10"/>
        <rFont val="Arial"/>
        <family val="2"/>
      </rPr>
      <t>R/R</t>
    </r>
    <r>
      <rPr>
        <b/>
        <vertAlign val="subscript"/>
        <sz val="10"/>
        <rFont val="Arial"/>
        <family val="2"/>
      </rPr>
      <t>0</t>
    </r>
    <r>
      <rPr>
        <b/>
        <sz val="10"/>
        <rFont val="Arial"/>
        <family val="2"/>
      </rPr>
      <t xml:space="preserve"> (median)</t>
    </r>
  </si>
  <si>
    <t>Navonil</t>
  </si>
  <si>
    <r>
      <t>15% CO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, 21% 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, balance N</t>
    </r>
    <r>
      <rPr>
        <vertAlign val="subscript"/>
        <sz val="10"/>
        <rFont val="Arial"/>
        <family val="2"/>
      </rPr>
      <t>2</t>
    </r>
  </si>
  <si>
    <t>R1_DensMeanChannel0::R1_eYFP</t>
  </si>
  <si>
    <t>R2_DensMeanChannel0::R2_eYFP</t>
  </si>
  <si>
    <t>3hr starved</t>
  </si>
  <si>
    <t>MAX ends</t>
  </si>
  <si>
    <t>Min</t>
  </si>
  <si>
    <t>%depolarization</t>
  </si>
  <si>
    <t>%hyperpolarization</t>
  </si>
  <si>
    <t>%silent</t>
  </si>
  <si>
    <t>EAH259 [AIB::CaM]</t>
  </si>
  <si>
    <t>Air control MAX cutoff</t>
  </si>
  <si>
    <t>Air control MIN cutoff</t>
  </si>
  <si>
    <t>5s before CO2 pulse baseline validation</t>
  </si>
  <si>
    <t>Max/Min response calculation</t>
  </si>
  <si>
    <t>#depolarizations: 2</t>
  </si>
  <si>
    <t>#hyperpolarizations:  3</t>
  </si>
  <si>
    <t>#silent: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</si>
</sst>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"/>
  </numFmts>
  <fonts count="13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vertAlign val="subscript"/>
      <sz val="10"/>
      <name val="Arial"/>
      <family val="2"/>
    </font>
    <font>
      <b/>
      <sz val="10"/>
      <name val="Symbol"/>
      <family val="1"/>
    </font>
    <font>
      <b/>
      <vertAlign val="superscript"/>
      <sz val="10"/>
      <name val="Arial"/>
      <family val="2"/>
    </font>
    <font>
      <sz val="10"/>
      <name val="Arial"/>
      <family val="2"/>
    </font>
    <font>
      <vertAlign val="subscript"/>
      <sz val="1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i/>
      <sz val="10"/>
      <color theme="9" tint="-0.249977111117893"/>
      <name val="Arial"/>
      <family val="2"/>
    </font>
    <font>
      <b/>
      <i/>
      <sz val="10"/>
      <color rgb="FF7030A0"/>
      <name val="Arial"/>
      <family val="2"/>
    </font>
    <font>
      <sz val="10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96">
    <xf numFmtId="0" fontId="0" fillId="0" borderId="0"/>
    <xf numFmtId="0" fontId="6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68">
    <xf numFmtId="0" fontId="0" fillId="0" borderId="0" xfId="0"/>
    <xf numFmtId="2" fontId="0" fillId="0" borderId="0" xfId="0" applyNumberFormat="1"/>
    <xf numFmtId="0" fontId="2" fillId="0" borderId="0" xfId="0" applyFont="1"/>
    <xf numFmtId="0" fontId="0" fillId="0" borderId="0" xfId="0" applyFill="1"/>
    <xf numFmtId="0" fontId="2" fillId="0" borderId="0" xfId="1" applyFont="1"/>
    <xf numFmtId="0" fontId="2" fillId="0" borderId="0" xfId="1" applyFont="1" applyAlignment="1">
      <alignment wrapText="1"/>
    </xf>
    <xf numFmtId="0" fontId="6" fillId="0" borderId="0" xfId="1"/>
    <xf numFmtId="164" fontId="6" fillId="0" borderId="0" xfId="1" applyNumberFormat="1"/>
    <xf numFmtId="2" fontId="6" fillId="0" borderId="0" xfId="1" applyNumberFormat="1"/>
    <xf numFmtId="165" fontId="6" fillId="0" borderId="0" xfId="1" applyNumberFormat="1"/>
    <xf numFmtId="0" fontId="0" fillId="0" borderId="0" xfId="0" quotePrefix="1"/>
    <xf numFmtId="0" fontId="2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0" fillId="0" borderId="0" xfId="0" applyAlignment="1">
      <alignment horizontal="right"/>
    </xf>
    <xf numFmtId="0" fontId="6" fillId="0" borderId="0" xfId="1"/>
    <xf numFmtId="0" fontId="6" fillId="0" borderId="0" xfId="1" quotePrefix="1"/>
    <xf numFmtId="0" fontId="2" fillId="0" borderId="0" xfId="1" applyFont="1"/>
    <xf numFmtId="0" fontId="2" fillId="0" borderId="0" xfId="1" applyFont="1" applyAlignment="1">
      <alignment wrapText="1"/>
    </xf>
    <xf numFmtId="0" fontId="6" fillId="0" borderId="0" xfId="1"/>
    <xf numFmtId="164" fontId="6" fillId="0" borderId="0" xfId="1" applyNumberFormat="1"/>
    <xf numFmtId="2" fontId="6" fillId="0" borderId="0" xfId="1" applyNumberFormat="1"/>
    <xf numFmtId="165" fontId="6" fillId="0" borderId="0" xfId="1" applyNumberFormat="1"/>
    <xf numFmtId="0" fontId="6" fillId="0" borderId="0" xfId="1" quotePrefix="1"/>
    <xf numFmtId="0" fontId="2" fillId="0" borderId="0" xfId="0" applyFont="1" applyAlignment="1">
      <alignment wrapText="1"/>
    </xf>
    <xf numFmtId="0" fontId="6" fillId="2" borderId="0" xfId="0" applyFont="1" applyFill="1"/>
    <xf numFmtId="0" fontId="0" fillId="2" borderId="0" xfId="0" applyFill="1"/>
    <xf numFmtId="0" fontId="6" fillId="2" borderId="0" xfId="1" applyFill="1"/>
    <xf numFmtId="165" fontId="0" fillId="0" borderId="0" xfId="0" applyNumberFormat="1"/>
    <xf numFmtId="165" fontId="0" fillId="2" borderId="0" xfId="0" applyNumberFormat="1" applyFill="1"/>
    <xf numFmtId="0" fontId="6" fillId="0" borderId="0" xfId="1" applyFill="1"/>
    <xf numFmtId="165" fontId="0" fillId="0" borderId="0" xfId="0" applyNumberFormat="1" applyFill="1"/>
    <xf numFmtId="0" fontId="0" fillId="3" borderId="0" xfId="0" applyFill="1"/>
    <xf numFmtId="0" fontId="6" fillId="3" borderId="0" xfId="1" applyFill="1"/>
    <xf numFmtId="165" fontId="0" fillId="3" borderId="0" xfId="0" applyNumberFormat="1" applyFill="1"/>
    <xf numFmtId="165" fontId="6" fillId="0" borderId="0" xfId="1" applyNumberFormat="1" applyFill="1"/>
    <xf numFmtId="0" fontId="6" fillId="0" borderId="0" xfId="1" applyFont="1" applyFill="1"/>
    <xf numFmtId="0" fontId="2" fillId="0" borderId="0" xfId="1" applyFont="1" applyFill="1"/>
    <xf numFmtId="2" fontId="0" fillId="3" borderId="0" xfId="0" applyNumberFormat="1" applyFill="1"/>
    <xf numFmtId="166" fontId="0" fillId="0" borderId="0" xfId="0" applyNumberFormat="1" applyFill="1"/>
    <xf numFmtId="2" fontId="0" fillId="0" borderId="0" xfId="0" applyNumberFormat="1" applyFill="1"/>
    <xf numFmtId="0" fontId="2" fillId="0" borderId="0" xfId="0" applyFont="1" applyAlignment="1">
      <alignment horizontal="center"/>
    </xf>
    <xf numFmtId="0" fontId="6" fillId="0" borderId="0" xfId="1" applyFont="1" applyAlignment="1">
      <alignment horizontal="right"/>
    </xf>
    <xf numFmtId="0" fontId="6" fillId="0" borderId="0" xfId="1" applyFont="1"/>
    <xf numFmtId="0" fontId="2" fillId="0" borderId="0" xfId="0" applyFont="1" applyAlignment="1">
      <alignment horizontal="center" wrapText="1"/>
    </xf>
    <xf numFmtId="0" fontId="11" fillId="0" borderId="0" xfId="1" applyFont="1" applyAlignment="1">
      <alignment horizontal="center"/>
    </xf>
    <xf numFmtId="0" fontId="0" fillId="0" borderId="0" xfId="0" applyFont="1" applyAlignment="1">
      <alignment horizontal="right"/>
    </xf>
    <xf numFmtId="0" fontId="0" fillId="4" borderId="0" xfId="0" applyFill="1"/>
    <xf numFmtId="0" fontId="6" fillId="4" borderId="0" xfId="1" applyFill="1"/>
    <xf numFmtId="2" fontId="0" fillId="4" borderId="0" xfId="0" applyNumberFormat="1" applyFill="1"/>
    <xf numFmtId="165" fontId="0" fillId="4" borderId="0" xfId="0" applyNumberFormat="1" applyFill="1"/>
    <xf numFmtId="0" fontId="0" fillId="0" borderId="0" xfId="0" applyFont="1"/>
    <xf numFmtId="0" fontId="0" fillId="5" borderId="0" xfId="0" applyFill="1"/>
    <xf numFmtId="0" fontId="6" fillId="5" borderId="0" xfId="1" applyFill="1"/>
    <xf numFmtId="2" fontId="0" fillId="5" borderId="0" xfId="0" applyNumberFormat="1" applyFill="1"/>
    <xf numFmtId="165" fontId="0" fillId="5" borderId="0" xfId="0" applyNumberFormat="1" applyFill="1"/>
    <xf numFmtId="2" fontId="0" fillId="2" borderId="0" xfId="0" applyNumberFormat="1" applyFill="1"/>
    <xf numFmtId="2" fontId="0" fillId="8" borderId="0" xfId="0" applyNumberFormat="1" applyFill="1"/>
    <xf numFmtId="2" fontId="0" fillId="7" borderId="0" xfId="0" applyNumberFormat="1" applyFill="1"/>
    <xf numFmtId="2" fontId="2" fillId="0" borderId="0" xfId="0" applyNumberFormat="1" applyFont="1" applyAlignment="1">
      <alignment horizontal="center"/>
    </xf>
    <xf numFmtId="2" fontId="12" fillId="0" borderId="0" xfId="0" applyNumberFormat="1" applyFont="1" applyFill="1"/>
    <xf numFmtId="2" fontId="0" fillId="6" borderId="0" xfId="0" applyNumberFormat="1" applyFill="1"/>
    <xf numFmtId="2" fontId="2" fillId="0" borderId="0" xfId="0" applyNumberFormat="1" applyFont="1"/>
    <xf numFmtId="0" fontId="0" fillId="0" borderId="0" xfId="0" applyFill="1" applyAlignment="1"/>
    <xf numFmtId="0" fontId="2" fillId="0" borderId="0" xfId="0" applyFont="1" applyFill="1"/>
    <xf numFmtId="0" fontId="10" fillId="0" borderId="0" xfId="0" applyFont="1" applyAlignment="1">
      <alignment horizontal="center"/>
    </xf>
    <xf numFmtId="0" fontId="0" fillId="9" borderId="0" xfId="1" applyFont="1" applyFill="1" applyAlignment="1">
      <alignment horizontal="center"/>
    </xf>
    <xf numFmtId="0" fontId="6" fillId="9" borderId="0" xfId="1" applyFont="1" applyFill="1" applyAlignment="1">
      <alignment horizontal="center"/>
    </xf>
    <xf numFmtId="0" fontId="0" fillId="9" borderId="0" xfId="0" applyFill="1" applyAlignment="1">
      <alignment horizontal="center"/>
    </xf>
  </cellXfs>
  <cellStyles count="196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Normal" xfId="0" builtinId="0"/>
    <cellStyle name="Normal 2" xfId="1" xr:uid="{00000000-0005-0000-0000-0000BF000000}"/>
    <cellStyle name="Normal 3" xfId="157" xr:uid="{00000000-0005-0000-0000-0000C0000000}"/>
    <cellStyle name="Normal 3 2" xfId="154" xr:uid="{00000000-0005-0000-0000-0000C1000000}"/>
    <cellStyle name="Normal 4" xfId="156" xr:uid="{00000000-0005-0000-0000-0000C2000000}"/>
    <cellStyle name="Normal 5" xfId="155" xr:uid="{00000000-0005-0000-0000-0000C3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3B3B3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458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4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8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5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0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'6051'!$L$1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'6051'!$A$2:$A$141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'6051'!$L$2:$L$141</c:f>
              <c:numCache>
                <c:formatCode>0.00</c:formatCode>
                <c:ptCount val="140"/>
                <c:pt idx="0">
                  <c:v>1.971897224158438</c:v>
                </c:pt>
                <c:pt idx="1">
                  <c:v>1.9496086151079424</c:v>
                </c:pt>
                <c:pt idx="2">
                  <c:v>1.953334608589999</c:v>
                </c:pt>
                <c:pt idx="3">
                  <c:v>1.9870986295922164</c:v>
                </c:pt>
                <c:pt idx="4">
                  <c:v>1.9908730825496375</c:v>
                </c:pt>
                <c:pt idx="5">
                  <c:v>1.9913396642310048</c:v>
                </c:pt>
                <c:pt idx="6">
                  <c:v>1.9649136668272622</c:v>
                </c:pt>
                <c:pt idx="7">
                  <c:v>1.9439360110150088</c:v>
                </c:pt>
                <c:pt idx="8">
                  <c:v>1.9311249725736805</c:v>
                </c:pt>
                <c:pt idx="9">
                  <c:v>1.9013228895310843</c:v>
                </c:pt>
                <c:pt idx="10">
                  <c:v>1.9194369975121399</c:v>
                </c:pt>
                <c:pt idx="11">
                  <c:v>1.9162982228267151</c:v>
                </c:pt>
                <c:pt idx="12">
                  <c:v>1.8997079572021163</c:v>
                </c:pt>
                <c:pt idx="13">
                  <c:v>1.9247713874043426</c:v>
                </c:pt>
                <c:pt idx="14">
                  <c:v>1.9091529256387902</c:v>
                </c:pt>
                <c:pt idx="15">
                  <c:v>1.9249405844283309</c:v>
                </c:pt>
                <c:pt idx="16">
                  <c:v>1.9152851703824263</c:v>
                </c:pt>
                <c:pt idx="17">
                  <c:v>1.9450043839172035</c:v>
                </c:pt>
                <c:pt idx="18">
                  <c:v>1.9525001509526101</c:v>
                </c:pt>
                <c:pt idx="19">
                  <c:v>1.9388577697651475</c:v>
                </c:pt>
                <c:pt idx="20">
                  <c:v>1.9219268094480901</c:v>
                </c:pt>
                <c:pt idx="21">
                  <c:v>1.9164303650306951</c:v>
                </c:pt>
                <c:pt idx="22">
                  <c:v>1.9094922362461852</c:v>
                </c:pt>
                <c:pt idx="23">
                  <c:v>1.8878940053759765</c:v>
                </c:pt>
                <c:pt idx="24">
                  <c:v>1.9112522678974695</c:v>
                </c:pt>
                <c:pt idx="25">
                  <c:v>1.8856445020436732</c:v>
                </c:pt>
                <c:pt idx="26">
                  <c:v>1.8861173133283238</c:v>
                </c:pt>
                <c:pt idx="27">
                  <c:v>1.8869280046758299</c:v>
                </c:pt>
                <c:pt idx="28">
                  <c:v>1.8600308707475606</c:v>
                </c:pt>
                <c:pt idx="29">
                  <c:v>1.8495747688345812</c:v>
                </c:pt>
                <c:pt idx="30">
                  <c:v>1.8310659040299087</c:v>
                </c:pt>
                <c:pt idx="31">
                  <c:v>1.8401577247906478</c:v>
                </c:pt>
                <c:pt idx="32">
                  <c:v>1.8352096470663515</c:v>
                </c:pt>
                <c:pt idx="33">
                  <c:v>1.818840353450031</c:v>
                </c:pt>
                <c:pt idx="34">
                  <c:v>1.7953109182688116</c:v>
                </c:pt>
                <c:pt idx="35">
                  <c:v>1.8039845937096701</c:v>
                </c:pt>
                <c:pt idx="36">
                  <c:v>1.8148671185696919</c:v>
                </c:pt>
                <c:pt idx="37">
                  <c:v>1.8148128296678445</c:v>
                </c:pt>
                <c:pt idx="38">
                  <c:v>1.8167129733368561</c:v>
                </c:pt>
                <c:pt idx="39">
                  <c:v>1.819543897987401</c:v>
                </c:pt>
                <c:pt idx="40">
                  <c:v>1.852078209122245</c:v>
                </c:pt>
                <c:pt idx="41">
                  <c:v>1.8664204387885523</c:v>
                </c:pt>
                <c:pt idx="42">
                  <c:v>1.8390238122815026</c:v>
                </c:pt>
                <c:pt idx="43">
                  <c:v>1.8203284281614436</c:v>
                </c:pt>
                <c:pt idx="44">
                  <c:v>1.8084339809425842</c:v>
                </c:pt>
                <c:pt idx="45">
                  <c:v>1.8072719781741304</c:v>
                </c:pt>
                <c:pt idx="46">
                  <c:v>1.8336112496249293</c:v>
                </c:pt>
                <c:pt idx="47">
                  <c:v>1.8101069145496496</c:v>
                </c:pt>
                <c:pt idx="48">
                  <c:v>1.7963781492926223</c:v>
                </c:pt>
                <c:pt idx="49">
                  <c:v>1.8072636130846385</c:v>
                </c:pt>
                <c:pt idx="50">
                  <c:v>1.8212571506184876</c:v>
                </c:pt>
                <c:pt idx="51">
                  <c:v>1.80713711069873</c:v>
                </c:pt>
                <c:pt idx="52">
                  <c:v>1.8201840706642902</c:v>
                </c:pt>
                <c:pt idx="53">
                  <c:v>1.7727704771198984</c:v>
                </c:pt>
                <c:pt idx="54">
                  <c:v>1.7798718958712012</c:v>
                </c:pt>
                <c:pt idx="55">
                  <c:v>1.7691114676825386</c:v>
                </c:pt>
                <c:pt idx="56">
                  <c:v>1.745189887301728</c:v>
                </c:pt>
                <c:pt idx="57">
                  <c:v>1.7465380948315166</c:v>
                </c:pt>
                <c:pt idx="58">
                  <c:v>1.7244160136385829</c:v>
                </c:pt>
                <c:pt idx="59">
                  <c:v>1.7271045885213545</c:v>
                </c:pt>
                <c:pt idx="60">
                  <c:v>1.7328256913993823</c:v>
                </c:pt>
                <c:pt idx="61">
                  <c:v>1.7284417215021213</c:v>
                </c:pt>
                <c:pt idx="62">
                  <c:v>1.7207328084464537</c:v>
                </c:pt>
                <c:pt idx="63">
                  <c:v>1.7264792832945388</c:v>
                </c:pt>
                <c:pt idx="64">
                  <c:v>1.715911109585434</c:v>
                </c:pt>
                <c:pt idx="65">
                  <c:v>1.7150167540830514</c:v>
                </c:pt>
                <c:pt idx="66">
                  <c:v>1.7218034735082242</c:v>
                </c:pt>
                <c:pt idx="67">
                  <c:v>1.7314535011090737</c:v>
                </c:pt>
                <c:pt idx="68">
                  <c:v>1.7145445855863868</c:v>
                </c:pt>
                <c:pt idx="69">
                  <c:v>1.7356671798323009</c:v>
                </c:pt>
                <c:pt idx="70">
                  <c:v>1.7422449140082705</c:v>
                </c:pt>
                <c:pt idx="71">
                  <c:v>1.7433679914195812</c:v>
                </c:pt>
                <c:pt idx="72">
                  <c:v>1.724275940955653</c:v>
                </c:pt>
                <c:pt idx="73">
                  <c:v>1.7019654235382327</c:v>
                </c:pt>
                <c:pt idx="74">
                  <c:v>1.7110647466516788</c:v>
                </c:pt>
                <c:pt idx="75">
                  <c:v>1.6731991838294766</c:v>
                </c:pt>
                <c:pt idx="76">
                  <c:v>1.7055566394484232</c:v>
                </c:pt>
                <c:pt idx="77">
                  <c:v>1.686299882150875</c:v>
                </c:pt>
                <c:pt idx="78">
                  <c:v>1.6758841492602758</c:v>
                </c:pt>
                <c:pt idx="79">
                  <c:v>1.6446576406681481</c:v>
                </c:pt>
                <c:pt idx="80">
                  <c:v>1.6221201704775952</c:v>
                </c:pt>
                <c:pt idx="81">
                  <c:v>1.619120131451345</c:v>
                </c:pt>
                <c:pt idx="82">
                  <c:v>1.6183652562805011</c:v>
                </c:pt>
                <c:pt idx="83">
                  <c:v>1.5851849365835897</c:v>
                </c:pt>
                <c:pt idx="84">
                  <c:v>1.6041221669221533</c:v>
                </c:pt>
                <c:pt idx="85">
                  <c:v>1.5674311054688854</c:v>
                </c:pt>
                <c:pt idx="86">
                  <c:v>1.5701534460262554</c:v>
                </c:pt>
                <c:pt idx="87">
                  <c:v>1.5463897904080792</c:v>
                </c:pt>
                <c:pt idx="88">
                  <c:v>1.5521912937867457</c:v>
                </c:pt>
                <c:pt idx="89">
                  <c:v>1.5260291471021381</c:v>
                </c:pt>
                <c:pt idx="90">
                  <c:v>1.5429667511843488</c:v>
                </c:pt>
                <c:pt idx="91">
                  <c:v>1.5265528390928489</c:v>
                </c:pt>
                <c:pt idx="92">
                  <c:v>1.500038765801442</c:v>
                </c:pt>
                <c:pt idx="93">
                  <c:v>1.5362421747771311</c:v>
                </c:pt>
                <c:pt idx="94">
                  <c:v>1.5251954903911333</c:v>
                </c:pt>
                <c:pt idx="95">
                  <c:v>1.528609283082486</c:v>
                </c:pt>
                <c:pt idx="96">
                  <c:v>1.5164431832847958</c:v>
                </c:pt>
                <c:pt idx="97">
                  <c:v>1.5126140001866328</c:v>
                </c:pt>
                <c:pt idx="98">
                  <c:v>1.4965269177362501</c:v>
                </c:pt>
                <c:pt idx="99">
                  <c:v>1.4873598662002299</c:v>
                </c:pt>
                <c:pt idx="100">
                  <c:v>1.505838012749529</c:v>
                </c:pt>
                <c:pt idx="101">
                  <c:v>1.4934876998304136</c:v>
                </c:pt>
                <c:pt idx="102">
                  <c:v>1.4997816763992464</c:v>
                </c:pt>
                <c:pt idx="103">
                  <c:v>1.4965296151362042</c:v>
                </c:pt>
                <c:pt idx="104">
                  <c:v>1.4971639464458373</c:v>
                </c:pt>
                <c:pt idx="105">
                  <c:v>1.4976685387059203</c:v>
                </c:pt>
                <c:pt idx="106">
                  <c:v>1.4909950212651044</c:v>
                </c:pt>
                <c:pt idx="107">
                  <c:v>1.4945285451463808</c:v>
                </c:pt>
                <c:pt idx="108">
                  <c:v>1.4941902404311085</c:v>
                </c:pt>
                <c:pt idx="109">
                  <c:v>1.4819056589764521</c:v>
                </c:pt>
                <c:pt idx="110">
                  <c:v>1.4726398022369025</c:v>
                </c:pt>
                <c:pt idx="111">
                  <c:v>1.4551762653538307</c:v>
                </c:pt>
                <c:pt idx="112">
                  <c:v>1.4534934160010096</c:v>
                </c:pt>
                <c:pt idx="113">
                  <c:v>1.4372402813383469</c:v>
                </c:pt>
                <c:pt idx="114">
                  <c:v>1.4507649680076409</c:v>
                </c:pt>
                <c:pt idx="115">
                  <c:v>1.4386733580418418</c:v>
                </c:pt>
                <c:pt idx="116">
                  <c:v>1.4440852071052623</c:v>
                </c:pt>
                <c:pt idx="117">
                  <c:v>1.4593807653335504</c:v>
                </c:pt>
                <c:pt idx="118">
                  <c:v>1.4427972736163082</c:v>
                </c:pt>
                <c:pt idx="119">
                  <c:v>1.4313308876147828</c:v>
                </c:pt>
                <c:pt idx="120">
                  <c:v>1.4542244363681007</c:v>
                </c:pt>
                <c:pt idx="121">
                  <c:v>1.4592438251630506</c:v>
                </c:pt>
                <c:pt idx="122">
                  <c:v>1.4375294147939384</c:v>
                </c:pt>
                <c:pt idx="123">
                  <c:v>1.4164192669144056</c:v>
                </c:pt>
                <c:pt idx="124">
                  <c:v>1.4232501073881831</c:v>
                </c:pt>
                <c:pt idx="125">
                  <c:v>1.4332684328807161</c:v>
                </c:pt>
                <c:pt idx="126">
                  <c:v>1.4286121200957762</c:v>
                </c:pt>
                <c:pt idx="127">
                  <c:v>1.4049286672894736</c:v>
                </c:pt>
                <c:pt idx="128">
                  <c:v>1.407971850256432</c:v>
                </c:pt>
                <c:pt idx="129">
                  <c:v>1.4303311188641128</c:v>
                </c:pt>
                <c:pt idx="130">
                  <c:v>1.4379903890997698</c:v>
                </c:pt>
                <c:pt idx="131">
                  <c:v>1.3893720265530349</c:v>
                </c:pt>
                <c:pt idx="132">
                  <c:v>1.42567843594982</c:v>
                </c:pt>
                <c:pt idx="133">
                  <c:v>1.4309653314855493</c:v>
                </c:pt>
                <c:pt idx="134">
                  <c:v>1.4285935027227721</c:v>
                </c:pt>
                <c:pt idx="135">
                  <c:v>1.4326977367653231</c:v>
                </c:pt>
                <c:pt idx="136">
                  <c:v>1.4182911360451007</c:v>
                </c:pt>
                <c:pt idx="137">
                  <c:v>1.4125103814736646</c:v>
                </c:pt>
                <c:pt idx="138">
                  <c:v>1.4256891478959743</c:v>
                </c:pt>
                <c:pt idx="139">
                  <c:v>1.4328880048201367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2F-47BD-9991-2B85502591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2045248"/>
        <c:axId val="862047792"/>
      </c:scatterChart>
      <c:valAx>
        <c:axId val="862045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2047792"/>
        <c:crossesAt val="0"/>
        <c:crossBetween val="midCat"/>
        <c:majorUnit val="10"/>
      </c:valAx>
      <c:valAx>
        <c:axId val="862047792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2045248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'6185'!$L$1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'6185'!$A$2:$A$141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'6185'!$L$2:$L$141</c:f>
              <c:numCache>
                <c:formatCode>0.00</c:formatCode>
                <c:ptCount val="140"/>
                <c:pt idx="0">
                  <c:v>1.4923491512313942</c:v>
                </c:pt>
                <c:pt idx="1">
                  <c:v>1.4871427760725597</c:v>
                </c:pt>
                <c:pt idx="2">
                  <c:v>1.4952743393463919</c:v>
                </c:pt>
                <c:pt idx="3">
                  <c:v>1.4618202281734967</c:v>
                </c:pt>
                <c:pt idx="4">
                  <c:v>1.4573121992663745</c:v>
                </c:pt>
                <c:pt idx="5">
                  <c:v>1.43743913524728</c:v>
                </c:pt>
                <c:pt idx="6">
                  <c:v>1.4684732498927069</c:v>
                </c:pt>
                <c:pt idx="7">
                  <c:v>1.4679826173305988</c:v>
                </c:pt>
                <c:pt idx="8">
                  <c:v>1.4552933894909155</c:v>
                </c:pt>
                <c:pt idx="9">
                  <c:v>1.4596153557847285</c:v>
                </c:pt>
                <c:pt idx="10">
                  <c:v>1.4843089531289124</c:v>
                </c:pt>
                <c:pt idx="11">
                  <c:v>1.4714316043989804</c:v>
                </c:pt>
                <c:pt idx="12">
                  <c:v>1.4649239000850889</c:v>
                </c:pt>
                <c:pt idx="13">
                  <c:v>1.4585349011834741</c:v>
                </c:pt>
                <c:pt idx="14">
                  <c:v>1.4695936820956597</c:v>
                </c:pt>
                <c:pt idx="15">
                  <c:v>1.4661079754495465</c:v>
                </c:pt>
                <c:pt idx="16">
                  <c:v>1.4721089310153406</c:v>
                </c:pt>
                <c:pt idx="17">
                  <c:v>1.4799595560352612</c:v>
                </c:pt>
                <c:pt idx="18">
                  <c:v>1.4552706673351015</c:v>
                </c:pt>
                <c:pt idx="19">
                  <c:v>1.47035314008039</c:v>
                </c:pt>
                <c:pt idx="20">
                  <c:v>1.4643051658491</c:v>
                </c:pt>
                <c:pt idx="21">
                  <c:v>1.4541886519716922</c:v>
                </c:pt>
                <c:pt idx="22">
                  <c:v>1.4567088818264604</c:v>
                </c:pt>
                <c:pt idx="23">
                  <c:v>1.4625897139623585</c:v>
                </c:pt>
                <c:pt idx="24">
                  <c:v>1.4412063103288095</c:v>
                </c:pt>
                <c:pt idx="25">
                  <c:v>1.4372482962631008</c:v>
                </c:pt>
                <c:pt idx="26">
                  <c:v>1.4425952190249616</c:v>
                </c:pt>
                <c:pt idx="27">
                  <c:v>1.4484965944209949</c:v>
                </c:pt>
                <c:pt idx="28">
                  <c:v>1.4536855814279486</c:v>
                </c:pt>
                <c:pt idx="29">
                  <c:v>1.4320076410759479</c:v>
                </c:pt>
                <c:pt idx="30">
                  <c:v>1.4300883223425525</c:v>
                </c:pt>
                <c:pt idx="31">
                  <c:v>1.4357313394976645</c:v>
                </c:pt>
                <c:pt idx="32">
                  <c:v>1.4224838542958602</c:v>
                </c:pt>
                <c:pt idx="33">
                  <c:v>1.4318233446429742</c:v>
                </c:pt>
                <c:pt idx="34">
                  <c:v>1.4309576229838807</c:v>
                </c:pt>
                <c:pt idx="35">
                  <c:v>1.4188557763634091</c:v>
                </c:pt>
                <c:pt idx="36">
                  <c:v>1.4213953659089984</c:v>
                </c:pt>
                <c:pt idx="37">
                  <c:v>1.4195266220503073</c:v>
                </c:pt>
                <c:pt idx="38">
                  <c:v>1.414364481316768</c:v>
                </c:pt>
                <c:pt idx="39">
                  <c:v>1.4212164768309734</c:v>
                </c:pt>
                <c:pt idx="40">
                  <c:v>1.4165256410407563</c:v>
                </c:pt>
                <c:pt idx="41">
                  <c:v>1.3974218812887824</c:v>
                </c:pt>
                <c:pt idx="42">
                  <c:v>1.4128921660039688</c:v>
                </c:pt>
                <c:pt idx="43">
                  <c:v>1.4249304491820662</c:v>
                </c:pt>
                <c:pt idx="44">
                  <c:v>1.4305690950673251</c:v>
                </c:pt>
                <c:pt idx="45">
                  <c:v>1.4419418157668018</c:v>
                </c:pt>
                <c:pt idx="46">
                  <c:v>1.4150416638439169</c:v>
                </c:pt>
                <c:pt idx="47">
                  <c:v>1.4271117064524999</c:v>
                </c:pt>
                <c:pt idx="48">
                  <c:v>1.4325581199465429</c:v>
                </c:pt>
                <c:pt idx="49">
                  <c:v>1.4130066472141192</c:v>
                </c:pt>
                <c:pt idx="50">
                  <c:v>1.404077073055193</c:v>
                </c:pt>
                <c:pt idx="51">
                  <c:v>1.4143165566656362</c:v>
                </c:pt>
                <c:pt idx="52">
                  <c:v>1.3939144192696189</c:v>
                </c:pt>
                <c:pt idx="53">
                  <c:v>1.3304217776611005</c:v>
                </c:pt>
                <c:pt idx="54">
                  <c:v>1.3825867357348494</c:v>
                </c:pt>
                <c:pt idx="55">
                  <c:v>1.3756761492433505</c:v>
                </c:pt>
                <c:pt idx="56">
                  <c:v>1.3804519001430116</c:v>
                </c:pt>
                <c:pt idx="57">
                  <c:v>1.3950625751292838</c:v>
                </c:pt>
                <c:pt idx="58">
                  <c:v>1.387841073844059</c:v>
                </c:pt>
                <c:pt idx="59">
                  <c:v>1.391880491100312</c:v>
                </c:pt>
                <c:pt idx="60">
                  <c:v>1.3793071314917047</c:v>
                </c:pt>
                <c:pt idx="61">
                  <c:v>1.3761063859284839</c:v>
                </c:pt>
                <c:pt idx="62">
                  <c:v>1.370600802104649</c:v>
                </c:pt>
                <c:pt idx="63">
                  <c:v>1.367554415250352</c:v>
                </c:pt>
                <c:pt idx="64">
                  <c:v>1.3661711792092923</c:v>
                </c:pt>
                <c:pt idx="65">
                  <c:v>1.3638698210924007</c:v>
                </c:pt>
                <c:pt idx="66">
                  <c:v>1.363181187195547</c:v>
                </c:pt>
                <c:pt idx="67">
                  <c:v>1.3648985405366827</c:v>
                </c:pt>
                <c:pt idx="68">
                  <c:v>1.3553851420152372</c:v>
                </c:pt>
                <c:pt idx="69">
                  <c:v>1.3619935017609506</c:v>
                </c:pt>
                <c:pt idx="70">
                  <c:v>1.3766787170992936</c:v>
                </c:pt>
                <c:pt idx="71">
                  <c:v>1.3697570876511158</c:v>
                </c:pt>
                <c:pt idx="72">
                  <c:v>1.366832165839174</c:v>
                </c:pt>
                <c:pt idx="73">
                  <c:v>1.3581058013946552</c:v>
                </c:pt>
                <c:pt idx="74">
                  <c:v>1.3528303536316251</c:v>
                </c:pt>
                <c:pt idx="75">
                  <c:v>1.3438841091742213</c:v>
                </c:pt>
                <c:pt idx="76">
                  <c:v>1.3528439339614231</c:v>
                </c:pt>
                <c:pt idx="77">
                  <c:v>1.3526445915709935</c:v>
                </c:pt>
                <c:pt idx="78">
                  <c:v>1.3365753946866792</c:v>
                </c:pt>
                <c:pt idx="79">
                  <c:v>1.3498397598989726</c:v>
                </c:pt>
                <c:pt idx="80">
                  <c:v>1.3365680352516573</c:v>
                </c:pt>
                <c:pt idx="81">
                  <c:v>1.3251525175579246</c:v>
                </c:pt>
                <c:pt idx="82">
                  <c:v>1.3249063569071029</c:v>
                </c:pt>
                <c:pt idx="83">
                  <c:v>1.2823102800555732</c:v>
                </c:pt>
                <c:pt idx="84">
                  <c:v>1.3345917210638261</c:v>
                </c:pt>
                <c:pt idx="85">
                  <c:v>1.3108356242161792</c:v>
                </c:pt>
                <c:pt idx="86">
                  <c:v>1.3141896373372246</c:v>
                </c:pt>
                <c:pt idx="87">
                  <c:v>1.3294604587917249</c:v>
                </c:pt>
                <c:pt idx="88">
                  <c:v>1.3306777013129363</c:v>
                </c:pt>
                <c:pt idx="89">
                  <c:v>1.3170428926072251</c:v>
                </c:pt>
                <c:pt idx="90">
                  <c:v>1.3244173286267735</c:v>
                </c:pt>
                <c:pt idx="91">
                  <c:v>1.3088663734811963</c:v>
                </c:pt>
                <c:pt idx="92">
                  <c:v>1.3102389306016369</c:v>
                </c:pt>
                <c:pt idx="93">
                  <c:v>1.30910855244077</c:v>
                </c:pt>
                <c:pt idx="94">
                  <c:v>1.3068638923497304</c:v>
                </c:pt>
                <c:pt idx="95">
                  <c:v>1.2899661022572555</c:v>
                </c:pt>
                <c:pt idx="96">
                  <c:v>1.3007048083485533</c:v>
                </c:pt>
                <c:pt idx="97">
                  <c:v>1.2984118114633583</c:v>
                </c:pt>
                <c:pt idx="98">
                  <c:v>1.2857878973091914</c:v>
                </c:pt>
                <c:pt idx="99">
                  <c:v>1.2904119645134167</c:v>
                </c:pt>
                <c:pt idx="100">
                  <c:v>1.2722157919437471</c:v>
                </c:pt>
                <c:pt idx="101">
                  <c:v>1.2761935225725394</c:v>
                </c:pt>
                <c:pt idx="102">
                  <c:v>1.2744464385553764</c:v>
                </c:pt>
                <c:pt idx="103">
                  <c:v>1.2717923070676915</c:v>
                </c:pt>
                <c:pt idx="104">
                  <c:v>1.2582975182279093</c:v>
                </c:pt>
                <c:pt idx="105">
                  <c:v>1.265182372756414</c:v>
                </c:pt>
                <c:pt idx="106">
                  <c:v>1.2559365445747064</c:v>
                </c:pt>
                <c:pt idx="107">
                  <c:v>1.2562411149423318</c:v>
                </c:pt>
                <c:pt idx="108">
                  <c:v>1.2589656384069141</c:v>
                </c:pt>
                <c:pt idx="109">
                  <c:v>1.2567743433913334</c:v>
                </c:pt>
                <c:pt idx="110">
                  <c:v>1.2514710434427194</c:v>
                </c:pt>
                <c:pt idx="111">
                  <c:v>1.2542293445398831</c:v>
                </c:pt>
                <c:pt idx="112">
                  <c:v>1.2455913060222825</c:v>
                </c:pt>
                <c:pt idx="113">
                  <c:v>1.2520583805590626</c:v>
                </c:pt>
                <c:pt idx="114">
                  <c:v>1.245596694838732</c:v>
                </c:pt>
                <c:pt idx="115">
                  <c:v>1.242487415776478</c:v>
                </c:pt>
                <c:pt idx="116">
                  <c:v>1.2378111855415854</c:v>
                </c:pt>
                <c:pt idx="117">
                  <c:v>1.2348749774111425</c:v>
                </c:pt>
                <c:pt idx="118">
                  <c:v>1.2303354786964644</c:v>
                </c:pt>
                <c:pt idx="119">
                  <c:v>1.2206226401921303</c:v>
                </c:pt>
                <c:pt idx="120">
                  <c:v>1.2280879886014446</c:v>
                </c:pt>
                <c:pt idx="121">
                  <c:v>1.2285023214793669</c:v>
                </c:pt>
                <c:pt idx="122">
                  <c:v>1.2293808983980734</c:v>
                </c:pt>
                <c:pt idx="123">
                  <c:v>1.2376791224414003</c:v>
                </c:pt>
                <c:pt idx="124">
                  <c:v>1.2203353473427576</c:v>
                </c:pt>
                <c:pt idx="125">
                  <c:v>1.2296181614079855</c:v>
                </c:pt>
                <c:pt idx="126">
                  <c:v>1.2376406261296815</c:v>
                </c:pt>
                <c:pt idx="127">
                  <c:v>1.2325071246980828</c:v>
                </c:pt>
                <c:pt idx="128">
                  <c:v>1.2438448649351164</c:v>
                </c:pt>
                <c:pt idx="129">
                  <c:v>1.2407254225101676</c:v>
                </c:pt>
                <c:pt idx="130">
                  <c:v>1.2337044488343094</c:v>
                </c:pt>
                <c:pt idx="131">
                  <c:v>1.2352871592332122</c:v>
                </c:pt>
                <c:pt idx="132">
                  <c:v>1.2250134110417603</c:v>
                </c:pt>
                <c:pt idx="133">
                  <c:v>1.2304410172231568</c:v>
                </c:pt>
                <c:pt idx="134">
                  <c:v>1.2262414230002512</c:v>
                </c:pt>
                <c:pt idx="135">
                  <c:v>1.2266636112410203</c:v>
                </c:pt>
                <c:pt idx="136">
                  <c:v>1.2125232163916382</c:v>
                </c:pt>
                <c:pt idx="137">
                  <c:v>1.22139573983577</c:v>
                </c:pt>
                <c:pt idx="138">
                  <c:v>1.2274962923152826</c:v>
                </c:pt>
                <c:pt idx="139">
                  <c:v>1.2102186436555784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4C-4150-9ADA-0D64A3049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1174800"/>
        <c:axId val="591178192"/>
      </c:scatterChart>
      <c:valAx>
        <c:axId val="591174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91178192"/>
        <c:crossesAt val="0"/>
        <c:crossBetween val="midCat"/>
        <c:majorUnit val="10"/>
      </c:valAx>
      <c:valAx>
        <c:axId val="591178192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91174800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'6185'!$A$2:$A$179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</c:numCache>
            </c:numRef>
          </c:xVal>
          <c:yVal>
            <c:numRef>
              <c:f>'6185'!$P$2:$P$177</c:f>
              <c:numCache>
                <c:formatCode>General</c:formatCode>
                <c:ptCount val="176"/>
                <c:pt idx="4">
                  <c:v>-1.9786292089540476</c:v>
                </c:pt>
                <c:pt idx="5">
                  <c:v>-3.1728164300088082</c:v>
                </c:pt>
                <c:pt idx="6">
                  <c:v>-0.96619977160820947</c:v>
                </c:pt>
                <c:pt idx="7">
                  <c:v>-0.86556276901894691</c:v>
                </c:pt>
                <c:pt idx="8">
                  <c:v>-1.5798408969119504</c:v>
                </c:pt>
                <c:pt idx="9">
                  <c:v>-1.1577029726680905</c:v>
                </c:pt>
                <c:pt idx="10">
                  <c:v>0.62534167876822278</c:v>
                </c:pt>
                <c:pt idx="11">
                  <c:v>-0.10150367972267772</c:v>
                </c:pt>
                <c:pt idx="12">
                  <c:v>-0.40283122306269731</c:v>
                </c:pt>
                <c:pt idx="13">
                  <c:v>-0.69622876837154768</c:v>
                </c:pt>
                <c:pt idx="14">
                  <c:v>0.17595541438360526</c:v>
                </c:pt>
                <c:pt idx="15">
                  <c:v>7.6509445742740337E-2</c:v>
                </c:pt>
                <c:pt idx="16">
                  <c:v>0.61081059292508244</c:v>
                </c:pt>
                <c:pt idx="17">
                  <c:v>1.2686770843343451</c:v>
                </c:pt>
                <c:pt idx="18">
                  <c:v>-0.24722655644329297</c:v>
                </c:pt>
                <c:pt idx="19">
                  <c:v>0.89375639211902946</c:v>
                </c:pt>
                <c:pt idx="20">
                  <c:v>0.62314066368269105</c:v>
                </c:pt>
                <c:pt idx="21">
                  <c:v>8.0730155507777804E-2</c:v>
                </c:pt>
                <c:pt idx="22">
                  <c:v>0.38250485333836209</c:v>
                </c:pt>
                <c:pt idx="23">
                  <c:v>0.90878127322052105</c:v>
                </c:pt>
                <c:pt idx="24">
                  <c:v>-0.38630269667942241</c:v>
                </c:pt>
                <c:pt idx="25">
                  <c:v>-0.517300696821409</c:v>
                </c:pt>
                <c:pt idx="26">
                  <c:v>-2.6691566271241477E-2</c:v>
                </c:pt>
                <c:pt idx="27">
                  <c:v>0.50095722584990865</c:v>
                </c:pt>
                <c:pt idx="28">
                  <c:v>0.98101561400807979</c:v>
                </c:pt>
                <c:pt idx="29">
                  <c:v>-0.33374459097364445</c:v>
                </c:pt>
                <c:pt idx="30">
                  <c:v>-0.32854955946386621</c:v>
                </c:pt>
                <c:pt idx="31">
                  <c:v>0.18183986509727118</c:v>
                </c:pt>
                <c:pt idx="32">
                  <c:v>-0.5697320954661087</c:v>
                </c:pt>
                <c:pt idx="33">
                  <c:v>0.18759657620015174</c:v>
                </c:pt>
                <c:pt idx="34">
                  <c:v>0.26317612147922448</c:v>
                </c:pt>
                <c:pt idx="35">
                  <c:v>-0.41186258318472574</c:v>
                </c:pt>
                <c:pt idx="36">
                  <c:v>-0.10879458029627058</c:v>
                </c:pt>
                <c:pt idx="37">
                  <c:v>-0.1002209441454779</c:v>
                </c:pt>
                <c:pt idx="38">
                  <c:v>-0.311659439139859</c:v>
                </c:pt>
                <c:pt idx="39">
                  <c:v>0.27949459272505217</c:v>
                </c:pt>
                <c:pt idx="40">
                  <c:v>9.9541159792715994E-2</c:v>
                </c:pt>
                <c:pt idx="41">
                  <c:v>-1.0432534481819278</c:v>
                </c:pt>
                <c:pt idx="42">
                  <c:v>0.12363689667158127</c:v>
                </c:pt>
                <c:pt idx="43">
                  <c:v>1.0612557625742747</c:v>
                </c:pt>
                <c:pt idx="44">
                  <c:v>1.5713531687626621</c:v>
                </c:pt>
                <c:pt idx="45">
                  <c:v>2.4645097894832109</c:v>
                </c:pt>
                <c:pt idx="46">
                  <c:v>0.80088488927576551</c:v>
                </c:pt>
                <c:pt idx="47">
                  <c:v>1.740625412619272</c:v>
                </c:pt>
                <c:pt idx="48">
                  <c:v>2.2378809234413528</c:v>
                </c:pt>
                <c:pt idx="49">
                  <c:v>1.0651772912241697</c:v>
                </c:pt>
                <c:pt idx="50">
                  <c:v>0.6020591206956375</c:v>
                </c:pt>
                <c:pt idx="51">
                  <c:v>1.4195109549827172</c:v>
                </c:pt>
                <c:pt idx="52">
                  <c:v>0.1899795086152023</c:v>
                </c:pt>
                <c:pt idx="53">
                  <c:v>-3.9181705871823844</c:v>
                </c:pt>
                <c:pt idx="54">
                  <c:v>-0.29992876721528078</c:v>
                </c:pt>
                <c:pt idx="55">
                  <c:v>-0.6281704572142589</c:v>
                </c:pt>
                <c:pt idx="56">
                  <c:v>-0.17571789977936619</c:v>
                </c:pt>
                <c:pt idx="57">
                  <c:v>0.93374706465435642</c:v>
                </c:pt>
                <c:pt idx="58">
                  <c:v>0.58473501840264008</c:v>
                </c:pt>
                <c:pt idx="59">
                  <c:v>0.98799753276763214</c:v>
                </c:pt>
                <c:pt idx="60">
                  <c:v>0.2814598678129685</c:v>
                </c:pt>
                <c:pt idx="61">
                  <c:v>0.20105044336130617</c:v>
                </c:pt>
                <c:pt idx="62">
                  <c:v>-3.3331428667323797E-2</c:v>
                </c:pt>
                <c:pt idx="63">
                  <c:v>-0.10342907175715799</c:v>
                </c:pt>
                <c:pt idx="64">
                  <c:v>-6.2421564529214199E-2</c:v>
                </c:pt>
                <c:pt idx="65">
                  <c:v>-8.274829736745358E-2</c:v>
                </c:pt>
                <c:pt idx="66">
                  <c:v>4.6614212708061568E-3</c:v>
                </c:pt>
                <c:pt idx="67">
                  <c:v>0.25280074519315204</c:v>
                </c:pt>
                <c:pt idx="68">
                  <c:v>-0.24931923625993854</c:v>
                </c:pt>
                <c:pt idx="69">
                  <c:v>0.32555894830017296</c:v>
                </c:pt>
                <c:pt idx="70">
                  <c:v>1.4400035074619555</c:v>
                </c:pt>
                <c:pt idx="71">
                  <c:v>1.1110241036296811</c:v>
                </c:pt>
                <c:pt idx="72">
                  <c:v>1.0490408129376028</c:v>
                </c:pt>
                <c:pt idx="73">
                  <c:v>0.59949786702824903</c:v>
                </c:pt>
                <c:pt idx="74">
                  <c:v>0.38049000764223545</c:v>
                </c:pt>
                <c:pt idx="75">
                  <c:v>-8.3741805740244743E-2</c:v>
                </c:pt>
                <c:pt idx="76">
                  <c:v>0.64822368252208362</c:v>
                </c:pt>
                <c:pt idx="77">
                  <c:v>0.76832003783683156</c:v>
                </c:pt>
                <c:pt idx="78">
                  <c:v>-0.17175358964906107</c:v>
                </c:pt>
                <c:pt idx="79">
                  <c:v>0.84777247770947795</c:v>
                </c:pt>
                <c:pt idx="80">
                  <c:v>9.4581224887281573E-2</c:v>
                </c:pt>
                <c:pt idx="81">
                  <c:v>-0.53460795250239312</c:v>
                </c:pt>
                <c:pt idx="82">
                  <c:v>-0.41763924491332377</c:v>
                </c:pt>
                <c:pt idx="83">
                  <c:v>-3.1298149347990072</c:v>
                </c:pt>
                <c:pt idx="84">
                  <c:v>0.49620841276291133</c:v>
                </c:pt>
                <c:pt idx="85">
                  <c:v>-0.95738098798083482</c:v>
                </c:pt>
                <c:pt idx="86">
                  <c:v>-0.59990622110366654</c:v>
                </c:pt>
                <c:pt idx="87">
                  <c:v>0.55365917727774827</c:v>
                </c:pt>
                <c:pt idx="88">
                  <c:v>0.76838909095239083</c:v>
                </c:pt>
                <c:pt idx="89">
                  <c:v>-9.0576344132587989E-3</c:v>
                </c:pt>
                <c:pt idx="90">
                  <c:v>0.61699752031810839</c:v>
                </c:pt>
                <c:pt idx="91">
                  <c:v>-0.28845547876473804</c:v>
                </c:pt>
                <c:pt idx="92">
                  <c:v>-6.3349926418865041E-2</c:v>
                </c:pt>
                <c:pt idx="93">
                  <c:v>-5.4504978063672996E-3</c:v>
                </c:pt>
                <c:pt idx="94">
                  <c:v>-2.1989574928193149E-2</c:v>
                </c:pt>
                <c:pt idx="95">
                  <c:v>-1.0174165547452705</c:v>
                </c:pt>
                <c:pt idx="96">
                  <c:v>-0.16661465482618909</c:v>
                </c:pt>
                <c:pt idx="97">
                  <c:v>-0.18638282382459503</c:v>
                </c:pt>
                <c:pt idx="98">
                  <c:v>-0.89629773535179702</c:v>
                </c:pt>
                <c:pt idx="99">
                  <c:v>-0.45397825764005567</c:v>
                </c:pt>
                <c:pt idx="100">
                  <c:v>-1.536142398723876</c:v>
                </c:pt>
                <c:pt idx="101">
                  <c:v>-1.1370007986873383</c:v>
                </c:pt>
                <c:pt idx="102">
                  <c:v>-1.1202997967720811</c:v>
                </c:pt>
                <c:pt idx="103">
                  <c:v>-1.1641932068341616</c:v>
                </c:pt>
                <c:pt idx="104">
                  <c:v>-1.9322860431070625</c:v>
                </c:pt>
                <c:pt idx="105">
                  <c:v>-1.3389368971887929</c:v>
                </c:pt>
                <c:pt idx="106">
                  <c:v>-1.8231821059029505</c:v>
                </c:pt>
                <c:pt idx="107">
                  <c:v>-1.6694223556121415</c:v>
                </c:pt>
                <c:pt idx="108">
                  <c:v>-1.3540000245983965</c:v>
                </c:pt>
                <c:pt idx="109">
                  <c:v>-1.3669741004687523</c:v>
                </c:pt>
                <c:pt idx="110">
                  <c:v>-1.587842597652235</c:v>
                </c:pt>
                <c:pt idx="111">
                  <c:v>-1.2701637851964798</c:v>
                </c:pt>
                <c:pt idx="112">
                  <c:v>-1.7138062046417726</c:v>
                </c:pt>
                <c:pt idx="113">
                  <c:v>-1.1483664391662549</c:v>
                </c:pt>
                <c:pt idx="114">
                  <c:v>-1.4466197557348484</c:v>
                </c:pt>
                <c:pt idx="115">
                  <c:v>-1.5209188507695532</c:v>
                </c:pt>
                <c:pt idx="116">
                  <c:v>-1.6998965739785807</c:v>
                </c:pt>
                <c:pt idx="117">
                  <c:v>-1.7626338360505363</c:v>
                </c:pt>
                <c:pt idx="118">
                  <c:v>-1.9324773448601809</c:v>
                </c:pt>
                <c:pt idx="119">
                  <c:v>-2.4479207177350415</c:v>
                </c:pt>
                <c:pt idx="120">
                  <c:v>-1.815792250439191</c:v>
                </c:pt>
                <c:pt idx="121">
                  <c:v>-1.6546999238668307</c:v>
                </c:pt>
                <c:pt idx="122">
                  <c:v>-1.4625942318648766</c:v>
                </c:pt>
                <c:pt idx="123">
                  <c:v>-0.7748263290010019</c:v>
                </c:pt>
                <c:pt idx="124">
                  <c:v>-1.8000468974423749</c:v>
                </c:pt>
                <c:pt idx="125">
                  <c:v>-1.0465044289083052</c:v>
                </c:pt>
                <c:pt idx="126">
                  <c:v>-0.37715835564491418</c:v>
                </c:pt>
                <c:pt idx="127">
                  <c:v>-0.5866836303096743</c:v>
                </c:pt>
                <c:pt idx="128">
                  <c:v>0.30413615510585057</c:v>
                </c:pt>
                <c:pt idx="129">
                  <c:v>0.22915810664674813</c:v>
                </c:pt>
                <c:pt idx="130">
                  <c:v>-0.1064578903686515</c:v>
                </c:pt>
                <c:pt idx="131">
                  <c:v>0.13268674454717264</c:v>
                </c:pt>
                <c:pt idx="132">
                  <c:v>-0.42022764695446368</c:v>
                </c:pt>
                <c:pt idx="133">
                  <c:v>7.5771459889086484E-2</c:v>
                </c:pt>
                <c:pt idx="134">
                  <c:v>-7.1365064471826695E-2</c:v>
                </c:pt>
                <c:pt idx="135">
                  <c:v>9.025203187063234E-2</c:v>
                </c:pt>
                <c:pt idx="136">
                  <c:v>-0.72096987734729379</c:v>
                </c:pt>
                <c:pt idx="137">
                  <c:v>5.1635307648084262E-3</c:v>
                </c:pt>
                <c:pt idx="138">
                  <c:v>0.54611815157191845</c:v>
                </c:pt>
                <c:pt idx="139">
                  <c:v>-0.47468490531261154</c:v>
                </c:pt>
                <c:pt idx="140">
                  <c:v>9.5923325417909926E-3</c:v>
                </c:pt>
                <c:pt idx="141">
                  <c:v>-9.3476060142733408E-2</c:v>
                </c:pt>
                <c:pt idx="142">
                  <c:v>-0.59585369879280314</c:v>
                </c:pt>
                <c:pt idx="143">
                  <c:v>-2.3854692114497499E-2</c:v>
                </c:pt>
                <c:pt idx="144">
                  <c:v>-0.4249996934933013</c:v>
                </c:pt>
                <c:pt idx="145">
                  <c:v>-0.84374834864540915</c:v>
                </c:pt>
                <c:pt idx="146">
                  <c:v>0.24915125099165422</c:v>
                </c:pt>
                <c:pt idx="147">
                  <c:v>0.29306790780413772</c:v>
                </c:pt>
                <c:pt idx="148">
                  <c:v>0.99095435712568958</c:v>
                </c:pt>
                <c:pt idx="149">
                  <c:v>0.38284822216576581</c:v>
                </c:pt>
                <c:pt idx="150">
                  <c:v>1.2666994587629117</c:v>
                </c:pt>
                <c:pt idx="151">
                  <c:v>1.9224741535202576</c:v>
                </c:pt>
                <c:pt idx="152">
                  <c:v>2.1374697508656704</c:v>
                </c:pt>
                <c:pt idx="153">
                  <c:v>2.0086731692103665</c:v>
                </c:pt>
                <c:pt idx="154">
                  <c:v>2.7468812412251076</c:v>
                </c:pt>
                <c:pt idx="155">
                  <c:v>3.0611806241283106</c:v>
                </c:pt>
                <c:pt idx="156">
                  <c:v>3.725628318163241</c:v>
                </c:pt>
                <c:pt idx="157">
                  <c:v>2.5906992673290743</c:v>
                </c:pt>
                <c:pt idx="158">
                  <c:v>2.3057104121602365</c:v>
                </c:pt>
                <c:pt idx="159">
                  <c:v>1.9539956835598331</c:v>
                </c:pt>
                <c:pt idx="160">
                  <c:v>2.6222131504932875</c:v>
                </c:pt>
                <c:pt idx="161">
                  <c:v>2.2378894428974063</c:v>
                </c:pt>
                <c:pt idx="162">
                  <c:v>2.0568961390427782</c:v>
                </c:pt>
                <c:pt idx="163">
                  <c:v>1.860431993253197</c:v>
                </c:pt>
                <c:pt idx="164">
                  <c:v>2.8779672308705093</c:v>
                </c:pt>
                <c:pt idx="165">
                  <c:v>1.849686362841136</c:v>
                </c:pt>
                <c:pt idx="166">
                  <c:v>3.0985190053779523</c:v>
                </c:pt>
                <c:pt idx="167">
                  <c:v>2.1831482705223264</c:v>
                </c:pt>
                <c:pt idx="168">
                  <c:v>2.1260984715349029</c:v>
                </c:pt>
                <c:pt idx="169">
                  <c:v>2.258957045684352</c:v>
                </c:pt>
                <c:pt idx="170">
                  <c:v>2.8624122758043828</c:v>
                </c:pt>
                <c:pt idx="171">
                  <c:v>2.2303725485133961</c:v>
                </c:pt>
                <c:pt idx="172">
                  <c:v>2.8125859992958047</c:v>
                </c:pt>
                <c:pt idx="173">
                  <c:v>2.0553416870772363</c:v>
                </c:pt>
                <c:pt idx="174">
                  <c:v>2.3918097763255757</c:v>
                </c:pt>
                <c:pt idx="175">
                  <c:v>1.6819881335838074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57-48F2-993C-F6AA84237805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</c:v>
                </c:pt>
                <c:pt idx="2">
                  <c:v>23.5</c:v>
                </c:pt>
                <c:pt idx="3">
                  <c:v>24</c:v>
                </c:pt>
                <c:pt idx="4">
                  <c:v>24.5</c:v>
                </c:pt>
                <c:pt idx="5">
                  <c:v>25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</c:v>
                </c:pt>
                <c:pt idx="12">
                  <c:v>28.5</c:v>
                </c:pt>
                <c:pt idx="13">
                  <c:v>29</c:v>
                </c:pt>
                <c:pt idx="14">
                  <c:v>29.5</c:v>
                </c:pt>
                <c:pt idx="15">
                  <c:v>30</c:v>
                </c:pt>
                <c:pt idx="16">
                  <c:v>30.5</c:v>
                </c:pt>
                <c:pt idx="17">
                  <c:v>31</c:v>
                </c:pt>
                <c:pt idx="18">
                  <c:v>31.5</c:v>
                </c:pt>
                <c:pt idx="19">
                  <c:v>32</c:v>
                </c:pt>
                <c:pt idx="20">
                  <c:v>32.5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34.5</c:v>
                </c:pt>
                <c:pt idx="25">
                  <c:v>35</c:v>
                </c:pt>
                <c:pt idx="26">
                  <c:v>35.5</c:v>
                </c:pt>
                <c:pt idx="27">
                  <c:v>36</c:v>
                </c:pt>
                <c:pt idx="28">
                  <c:v>36.5</c:v>
                </c:pt>
                <c:pt idx="29">
                  <c:v>37</c:v>
                </c:pt>
                <c:pt idx="30">
                  <c:v>37.5</c:v>
                </c:pt>
                <c:pt idx="31">
                  <c:v>38</c:v>
                </c:pt>
                <c:pt idx="32">
                  <c:v>38.5</c:v>
                </c:pt>
                <c:pt idx="33">
                  <c:v>39</c:v>
                </c:pt>
                <c:pt idx="34">
                  <c:v>39.5</c:v>
                </c:pt>
                <c:pt idx="35">
                  <c:v>40</c:v>
                </c:pt>
                <c:pt idx="36">
                  <c:v>40.5</c:v>
                </c:pt>
                <c:pt idx="37">
                  <c:v>41</c:v>
                </c:pt>
                <c:pt idx="38">
                  <c:v>41.5</c:v>
                </c:pt>
                <c:pt idx="39">
                  <c:v>42</c:v>
                </c:pt>
                <c:pt idx="40">
                  <c:v>42.5</c:v>
                </c:pt>
              </c:numCache>
            </c:numRef>
          </c:xVal>
          <c:yVal>
            <c:numRef>
              <c:f>summary!$X$46:$X$86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57-48F2-993C-F6AA842378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1388528"/>
        <c:axId val="591391920"/>
      </c:scatterChart>
      <c:valAx>
        <c:axId val="591388528"/>
        <c:scaling>
          <c:orientation val="minMax"/>
          <c:max val="7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91391920"/>
        <c:crossesAt val="0"/>
        <c:crossBetween val="midCat"/>
        <c:majorUnit val="10"/>
      </c:valAx>
      <c:valAx>
        <c:axId val="591391920"/>
        <c:scaling>
          <c:orientation val="minMax"/>
          <c:max val="40"/>
          <c:min val="-15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91388528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'6185'!$L$1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'6185'!$A$2:$A$141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'6185'!$M$2:$M$177</c:f>
              <c:numCache>
                <c:formatCode>0.00</c:formatCode>
                <c:ptCount val="176"/>
                <c:pt idx="4">
                  <c:v>1.4672976192323828</c:v>
                </c:pt>
                <c:pt idx="5">
                  <c:v>1.4494216392064898</c:v>
                </c:pt>
                <c:pt idx="6">
                  <c:v>1.4824528378451185</c:v>
                </c:pt>
                <c:pt idx="7">
                  <c:v>1.4839592892762119</c:v>
                </c:pt>
                <c:pt idx="8">
                  <c:v>1.4732671454297304</c:v>
                </c:pt>
                <c:pt idx="9">
                  <c:v>1.4795861957167449</c:v>
                </c:pt>
                <c:pt idx="10">
                  <c:v>1.5062768770541306</c:v>
                </c:pt>
                <c:pt idx="11">
                  <c:v>1.4953966123174001</c:v>
                </c:pt>
                <c:pt idx="12">
                  <c:v>1.4908859919967103</c:v>
                </c:pt>
                <c:pt idx="13">
                  <c:v>1.4864940770882971</c:v>
                </c:pt>
                <c:pt idx="14">
                  <c:v>1.4995499419936844</c:v>
                </c:pt>
                <c:pt idx="15">
                  <c:v>1.4980613193407728</c:v>
                </c:pt>
                <c:pt idx="16">
                  <c:v>1.5060593588997686</c:v>
                </c:pt>
                <c:pt idx="17">
                  <c:v>1.5159070679128908</c:v>
                </c:pt>
                <c:pt idx="18">
                  <c:v>1.4932152632059328</c:v>
                </c:pt>
                <c:pt idx="19">
                  <c:v>1.5102948199444228</c:v>
                </c:pt>
                <c:pt idx="20">
                  <c:v>1.5062439297063346</c:v>
                </c:pt>
                <c:pt idx="21">
                  <c:v>1.4981244998221284</c:v>
                </c:pt>
                <c:pt idx="22">
                  <c:v>1.5026418136700983</c:v>
                </c:pt>
                <c:pt idx="23">
                  <c:v>1.5105197297991979</c:v>
                </c:pt>
                <c:pt idx="24">
                  <c:v>1.4911334101588507</c:v>
                </c:pt>
                <c:pt idx="25">
                  <c:v>1.4891724800863435</c:v>
                </c:pt>
                <c:pt idx="26">
                  <c:v>1.496516486841406</c:v>
                </c:pt>
                <c:pt idx="27">
                  <c:v>1.5044149462306409</c:v>
                </c:pt>
                <c:pt idx="28">
                  <c:v>1.5116010172307963</c:v>
                </c:pt>
                <c:pt idx="29">
                  <c:v>1.4919201608719972</c:v>
                </c:pt>
                <c:pt idx="30">
                  <c:v>1.4919979261318035</c:v>
                </c:pt>
                <c:pt idx="31">
                  <c:v>1.4996380272801171</c:v>
                </c:pt>
                <c:pt idx="32">
                  <c:v>1.4883876260715145</c:v>
                </c:pt>
                <c:pt idx="33">
                  <c:v>1.4997242004118301</c:v>
                </c:pt>
                <c:pt idx="34">
                  <c:v>1.5008555627459383</c:v>
                </c:pt>
                <c:pt idx="35">
                  <c:v>1.4907508001186685</c:v>
                </c:pt>
                <c:pt idx="36">
                  <c:v>1.4952874736574593</c:v>
                </c:pt>
                <c:pt idx="37">
                  <c:v>1.4954158137919698</c:v>
                </c:pt>
                <c:pt idx="38">
                  <c:v>1.4922507570516321</c:v>
                </c:pt>
                <c:pt idx="39">
                  <c:v>1.5010998365590393</c:v>
                </c:pt>
                <c:pt idx="40">
                  <c:v>1.4984060847620237</c:v>
                </c:pt>
                <c:pt idx="41">
                  <c:v>1.4812994090032516</c:v>
                </c:pt>
                <c:pt idx="42">
                  <c:v>1.4987667777116396</c:v>
                </c:pt>
                <c:pt idx="43">
                  <c:v>1.5128021448829387</c:v>
                </c:pt>
                <c:pt idx="44">
                  <c:v>1.5204378747613991</c:v>
                </c:pt>
                <c:pt idx="45">
                  <c:v>1.5338076794540776</c:v>
                </c:pt>
                <c:pt idx="46">
                  <c:v>1.5089046115243943</c:v>
                </c:pt>
                <c:pt idx="47">
                  <c:v>1.5229717381261789</c:v>
                </c:pt>
                <c:pt idx="48">
                  <c:v>1.5304152356134235</c:v>
                </c:pt>
                <c:pt idx="49">
                  <c:v>1.5128608468742015</c:v>
                </c:pt>
                <c:pt idx="50">
                  <c:v>1.5059283567084769</c:v>
                </c:pt>
                <c:pt idx="51">
                  <c:v>1.5181649243121218</c:v>
                </c:pt>
                <c:pt idx="52">
                  <c:v>1.4997598709093061</c:v>
                </c:pt>
                <c:pt idx="53">
                  <c:v>1.4382643132939894</c:v>
                </c:pt>
                <c:pt idx="54">
                  <c:v>1.4924263553609398</c:v>
                </c:pt>
                <c:pt idx="55">
                  <c:v>1.4875128528626427</c:v>
                </c:pt>
                <c:pt idx="56">
                  <c:v>1.4942856877555053</c:v>
                </c:pt>
                <c:pt idx="57">
                  <c:v>1.5108934467349793</c:v>
                </c:pt>
                <c:pt idx="58">
                  <c:v>1.505669029442956</c:v>
                </c:pt>
                <c:pt idx="59">
                  <c:v>1.5117055306924108</c:v>
                </c:pt>
                <c:pt idx="60">
                  <c:v>1.501129255077005</c:v>
                </c:pt>
                <c:pt idx="61">
                  <c:v>1.499925593506986</c:v>
                </c:pt>
                <c:pt idx="62">
                  <c:v>1.4964170936763526</c:v>
                </c:pt>
                <c:pt idx="63">
                  <c:v>1.4953677908152574</c:v>
                </c:pt>
                <c:pt idx="64">
                  <c:v>1.4959816387673992</c:v>
                </c:pt>
                <c:pt idx="65">
                  <c:v>1.4956773646437094</c:v>
                </c:pt>
                <c:pt idx="66">
                  <c:v>1.4969858147400572</c:v>
                </c:pt>
                <c:pt idx="67">
                  <c:v>1.5007002520743946</c:v>
                </c:pt>
                <c:pt idx="68">
                  <c:v>1.4931839375461506</c:v>
                </c:pt>
                <c:pt idx="69">
                  <c:v>1.5017893812850658</c:v>
                </c:pt>
                <c:pt idx="70">
                  <c:v>1.5184716806166105</c:v>
                </c:pt>
                <c:pt idx="71">
                  <c:v>1.5135471351616343</c:v>
                </c:pt>
                <c:pt idx="72">
                  <c:v>1.5126192973428942</c:v>
                </c:pt>
                <c:pt idx="73">
                  <c:v>1.505890016891577</c:v>
                </c:pt>
                <c:pt idx="74">
                  <c:v>1.5026116531217486</c:v>
                </c:pt>
                <c:pt idx="75">
                  <c:v>1.4956624926575464</c:v>
                </c:pt>
                <c:pt idx="76">
                  <c:v>1.5066194014379497</c:v>
                </c:pt>
                <c:pt idx="77">
                  <c:v>1.5084171430407218</c:v>
                </c:pt>
                <c:pt idx="78">
                  <c:v>1.4943450301496093</c:v>
                </c:pt>
                <c:pt idx="79">
                  <c:v>1.5096064793551043</c:v>
                </c:pt>
                <c:pt idx="80">
                  <c:v>1.4983318387009907</c:v>
                </c:pt>
                <c:pt idx="81">
                  <c:v>1.4889134050004595</c:v>
                </c:pt>
                <c:pt idx="82">
                  <c:v>1.4906643283428396</c:v>
                </c:pt>
                <c:pt idx="83">
                  <c:v>1.4500653354845114</c:v>
                </c:pt>
                <c:pt idx="84">
                  <c:v>1.504343860485966</c:v>
                </c:pt>
                <c:pt idx="85">
                  <c:v>1.4825848476315207</c:v>
                </c:pt>
                <c:pt idx="86">
                  <c:v>1.4879359447457678</c:v>
                </c:pt>
                <c:pt idx="87">
                  <c:v>1.5052038501934697</c:v>
                </c:pt>
                <c:pt idx="88">
                  <c:v>1.5084181767078828</c:v>
                </c:pt>
                <c:pt idx="89">
                  <c:v>1.4967804519953731</c:v>
                </c:pt>
                <c:pt idx="90">
                  <c:v>1.5061519720081233</c:v>
                </c:pt>
                <c:pt idx="91">
                  <c:v>1.4925981008557476</c:v>
                </c:pt>
                <c:pt idx="92">
                  <c:v>1.49596774196939</c:v>
                </c:pt>
                <c:pt idx="93">
                  <c:v>1.4968344478017246</c:v>
                </c:pt>
                <c:pt idx="94">
                  <c:v>1.4965868717038868</c:v>
                </c:pt>
                <c:pt idx="95">
                  <c:v>1.4816861656046134</c:v>
                </c:pt>
                <c:pt idx="96">
                  <c:v>1.494421955689113</c:v>
                </c:pt>
                <c:pt idx="97">
                  <c:v>1.4941260427971195</c:v>
                </c:pt>
                <c:pt idx="98">
                  <c:v>1.4834992126361544</c:v>
                </c:pt>
                <c:pt idx="99">
                  <c:v>1.4901203638335812</c:v>
                </c:pt>
                <c:pt idx="100">
                  <c:v>1.4739212752571134</c:v>
                </c:pt>
                <c:pt idx="101">
                  <c:v>1.4798960898791071</c:v>
                </c:pt>
                <c:pt idx="102">
                  <c:v>1.480146089855146</c:v>
                </c:pt>
                <c:pt idx="103">
                  <c:v>1.4794890423606626</c:v>
                </c:pt>
                <c:pt idx="104">
                  <c:v>1.4679913375140821</c:v>
                </c:pt>
                <c:pt idx="105">
                  <c:v>1.4768732760357883</c:v>
                </c:pt>
                <c:pt idx="106">
                  <c:v>1.4696245318472825</c:v>
                </c:pt>
                <c:pt idx="107">
                  <c:v>1.4719261862081097</c:v>
                </c:pt>
                <c:pt idx="108">
                  <c:v>1.4766477936658935</c:v>
                </c:pt>
                <c:pt idx="109">
                  <c:v>1.4764535826435146</c:v>
                </c:pt>
                <c:pt idx="110">
                  <c:v>1.4731473666881021</c:v>
                </c:pt>
                <c:pt idx="111">
                  <c:v>1.4779027517784673</c:v>
                </c:pt>
                <c:pt idx="112">
                  <c:v>1.4712617972540685</c:v>
                </c:pt>
                <c:pt idx="113">
                  <c:v>1.4797259557840503</c:v>
                </c:pt>
                <c:pt idx="114">
                  <c:v>1.4752613540569213</c:v>
                </c:pt>
                <c:pt idx="115">
                  <c:v>1.474149158987869</c:v>
                </c:pt>
                <c:pt idx="116">
                  <c:v>1.4714700127461779</c:v>
                </c:pt>
                <c:pt idx="117">
                  <c:v>1.4705308886089368</c:v>
                </c:pt>
                <c:pt idx="118">
                  <c:v>1.4679884738874602</c:v>
                </c:pt>
                <c:pt idx="119">
                  <c:v>1.4602727193763279</c:v>
                </c:pt>
                <c:pt idx="120">
                  <c:v>1.4697351517788437</c:v>
                </c:pt>
                <c:pt idx="121">
                  <c:v>1.4721465686499677</c:v>
                </c:pt>
                <c:pt idx="122">
                  <c:v>1.4750222295618758</c:v>
                </c:pt>
                <c:pt idx="123">
                  <c:v>1.4853175375984045</c:v>
                </c:pt>
                <c:pt idx="124">
                  <c:v>1.4699708464929633</c:v>
                </c:pt>
                <c:pt idx="125">
                  <c:v>1.4812507445513929</c:v>
                </c:pt>
                <c:pt idx="126">
                  <c:v>1.4912702932662905</c:v>
                </c:pt>
                <c:pt idx="127">
                  <c:v>1.4881338758278935</c:v>
                </c:pt>
                <c:pt idx="128">
                  <c:v>1.5014687000581286</c:v>
                </c:pt>
                <c:pt idx="129">
                  <c:v>1.5003463416263816</c:v>
                </c:pt>
                <c:pt idx="130">
                  <c:v>1.4953224519437249</c:v>
                </c:pt>
                <c:pt idx="131">
                  <c:v>1.4989022463358295</c:v>
                </c:pt>
                <c:pt idx="132">
                  <c:v>1.4906255821375791</c:v>
                </c:pt>
                <c:pt idx="133">
                  <c:v>1.4980502723121774</c:v>
                </c:pt>
                <c:pt idx="134">
                  <c:v>1.4958477620824733</c:v>
                </c:pt>
                <c:pt idx="135">
                  <c:v>1.4982670343164441</c:v>
                </c:pt>
                <c:pt idx="136">
                  <c:v>1.4861237234602636</c:v>
                </c:pt>
                <c:pt idx="137">
                  <c:v>1.4969933308975971</c:v>
                </c:pt>
                <c:pt idx="138">
                  <c:v>1.5050909673703114</c:v>
                </c:pt>
                <c:pt idx="139">
                  <c:v>1.4898104027038088</c:v>
                </c:pt>
                <c:pt idx="140">
                  <c:v>1.4970596263416516</c:v>
                </c:pt>
                <c:pt idx="141">
                  <c:v>1.4955167790422959</c:v>
                </c:pt>
                <c:pt idx="142">
                  <c:v>1.4879966076021494</c:v>
                </c:pt>
                <c:pt idx="143">
                  <c:v>1.4965589524656129</c:v>
                </c:pt>
                <c:pt idx="144">
                  <c:v>1.4905541486076377</c:v>
                </c:pt>
                <c:pt idx="145">
                  <c:v>1.4842858328332007</c:v>
                </c:pt>
                <c:pt idx="146">
                  <c:v>1.5006456222104165</c:v>
                </c:pt>
                <c:pt idx="147">
                  <c:v>1.5013030176892348</c:v>
                </c:pt>
                <c:pt idx="148">
                  <c:v>1.5117497918704177</c:v>
                </c:pt>
                <c:pt idx="149">
                  <c:v>1.5026469536131424</c:v>
                </c:pt>
                <c:pt idx="150">
                  <c:v>1.5158774645185566</c:v>
                </c:pt>
                <c:pt idx="151">
                  <c:v>1.5256938610921311</c:v>
                </c:pt>
                <c:pt idx="152">
                  <c:v>1.5289121646680202</c:v>
                </c:pt>
                <c:pt idx="153">
                  <c:v>1.5269841879818855</c:v>
                </c:pt>
                <c:pt idx="154">
                  <c:v>1.538034542999613</c:v>
                </c:pt>
                <c:pt idx="155">
                  <c:v>1.5427393408670409</c:v>
                </c:pt>
                <c:pt idx="156">
                  <c:v>1.5526855649577058</c:v>
                </c:pt>
                <c:pt idx="157">
                  <c:v>1.5356966299851829</c:v>
                </c:pt>
                <c:pt idx="158">
                  <c:v>1.531430586107992</c:v>
                </c:pt>
                <c:pt idx="159">
                  <c:v>1.5261657119304572</c:v>
                </c:pt>
                <c:pt idx="160">
                  <c:v>1.5361683663562054</c:v>
                </c:pt>
                <c:pt idx="161">
                  <c:v>1.5304153631425275</c:v>
                </c:pt>
                <c:pt idx="162">
                  <c:v>1.5277060453509101</c:v>
                </c:pt>
                <c:pt idx="163">
                  <c:v>1.5247651420452821</c:v>
                </c:pt>
                <c:pt idx="164">
                  <c:v>1.5399967902011078</c:v>
                </c:pt>
                <c:pt idx="165">
                  <c:v>1.5246042889803482</c:v>
                </c:pt>
                <c:pt idx="166">
                  <c:v>1.5432982650839893</c:v>
                </c:pt>
                <c:pt idx="167">
                  <c:v>1.5295959337543059</c:v>
                </c:pt>
                <c:pt idx="168">
                  <c:v>1.5287419461640857</c:v>
                </c:pt>
                <c:pt idx="169">
                  <c:v>1.5307307274672941</c:v>
                </c:pt>
                <c:pt idx="170">
                  <c:v>1.5397639455841472</c:v>
                </c:pt>
                <c:pt idx="171">
                  <c:v>1.5303028415449955</c:v>
                </c:pt>
                <c:pt idx="172">
                  <c:v>1.5390180880603619</c:v>
                </c:pt>
                <c:pt idx="173">
                  <c:v>1.5276827765101477</c:v>
                </c:pt>
                <c:pt idx="174">
                  <c:v>1.5327194212980908</c:v>
                </c:pt>
                <c:pt idx="175">
                  <c:v>1.5220939872925325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59-467D-A1F8-AF88AE4432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2654960"/>
        <c:axId val="862663232"/>
      </c:scatterChart>
      <c:valAx>
        <c:axId val="862654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2663232"/>
        <c:crossesAt val="0"/>
        <c:crossBetween val="midCat"/>
        <c:majorUnit val="10"/>
      </c:valAx>
      <c:valAx>
        <c:axId val="862663232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2654960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'6216'!$L$1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'6216'!$A$2:$A$141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'6216'!$L$2:$L$141</c:f>
              <c:numCache>
                <c:formatCode>0.00</c:formatCode>
                <c:ptCount val="140"/>
                <c:pt idx="0">
                  <c:v>1.5179674989038909</c:v>
                </c:pt>
                <c:pt idx="1">
                  <c:v>1.4884560345442091</c:v>
                </c:pt>
                <c:pt idx="2">
                  <c:v>1.4805350053061248</c:v>
                </c:pt>
                <c:pt idx="3">
                  <c:v>1.510375552678221</c:v>
                </c:pt>
                <c:pt idx="4">
                  <c:v>1.4492929465272519</c:v>
                </c:pt>
                <c:pt idx="5">
                  <c:v>1.4789338364643656</c:v>
                </c:pt>
                <c:pt idx="6">
                  <c:v>1.4756545907087428</c:v>
                </c:pt>
                <c:pt idx="7">
                  <c:v>1.4411835715928056</c:v>
                </c:pt>
                <c:pt idx="8">
                  <c:v>1.4724719274011875</c:v>
                </c:pt>
                <c:pt idx="9">
                  <c:v>1.4727389956672559</c:v>
                </c:pt>
                <c:pt idx="10">
                  <c:v>1.509461491883014</c:v>
                </c:pt>
                <c:pt idx="11">
                  <c:v>1.507541728153742</c:v>
                </c:pt>
                <c:pt idx="12">
                  <c:v>1.4927559803571939</c:v>
                </c:pt>
                <c:pt idx="13">
                  <c:v>1.4886724700384575</c:v>
                </c:pt>
                <c:pt idx="14">
                  <c:v>1.4690842808456102</c:v>
                </c:pt>
                <c:pt idx="15">
                  <c:v>1.4686939403859041</c:v>
                </c:pt>
                <c:pt idx="16">
                  <c:v>1.4539717729682879</c:v>
                </c:pt>
                <c:pt idx="17">
                  <c:v>1.4425044684774266</c:v>
                </c:pt>
                <c:pt idx="18">
                  <c:v>1.4525024560736197</c:v>
                </c:pt>
                <c:pt idx="19">
                  <c:v>1.4485781654067202</c:v>
                </c:pt>
                <c:pt idx="20">
                  <c:v>1.4348546575166183</c:v>
                </c:pt>
                <c:pt idx="21">
                  <c:v>1.435399616557689</c:v>
                </c:pt>
                <c:pt idx="22">
                  <c:v>1.4208641485343687</c:v>
                </c:pt>
                <c:pt idx="23">
                  <c:v>1.3854619326248905</c:v>
                </c:pt>
                <c:pt idx="24">
                  <c:v>1.3997846476085838</c:v>
                </c:pt>
                <c:pt idx="25">
                  <c:v>1.4070408144488395</c:v>
                </c:pt>
                <c:pt idx="26">
                  <c:v>1.401730806264746</c:v>
                </c:pt>
                <c:pt idx="27">
                  <c:v>1.3853031248661527</c:v>
                </c:pt>
                <c:pt idx="28">
                  <c:v>1.3664452620071381</c:v>
                </c:pt>
                <c:pt idx="29">
                  <c:v>1.3627005737376923</c:v>
                </c:pt>
                <c:pt idx="30">
                  <c:v>1.3444148457953129</c:v>
                </c:pt>
                <c:pt idx="31">
                  <c:v>1.3261247952481194</c:v>
                </c:pt>
                <c:pt idx="32">
                  <c:v>1.3388639013135926</c:v>
                </c:pt>
                <c:pt idx="33">
                  <c:v>1.3420249916458427</c:v>
                </c:pt>
                <c:pt idx="34">
                  <c:v>1.3220133674663597</c:v>
                </c:pt>
                <c:pt idx="35">
                  <c:v>1.3101509362421986</c:v>
                </c:pt>
                <c:pt idx="36">
                  <c:v>1.3186865384686015</c:v>
                </c:pt>
                <c:pt idx="37">
                  <c:v>1.3113320891434725</c:v>
                </c:pt>
                <c:pt idx="38">
                  <c:v>1.3060493631762569</c:v>
                </c:pt>
                <c:pt idx="39">
                  <c:v>1.311633070421991</c:v>
                </c:pt>
                <c:pt idx="40">
                  <c:v>1.2953008560763841</c:v>
                </c:pt>
                <c:pt idx="41">
                  <c:v>1.2745848335365544</c:v>
                </c:pt>
                <c:pt idx="42">
                  <c:v>1.292731568310366</c:v>
                </c:pt>
                <c:pt idx="43">
                  <c:v>1.3024084666318767</c:v>
                </c:pt>
                <c:pt idx="44">
                  <c:v>1.2822067966343207</c:v>
                </c:pt>
                <c:pt idx="45">
                  <c:v>1.2580570672551921</c:v>
                </c:pt>
                <c:pt idx="46">
                  <c:v>1.2512157473433285</c:v>
                </c:pt>
                <c:pt idx="47">
                  <c:v>1.2510738855181731</c:v>
                </c:pt>
                <c:pt idx="48">
                  <c:v>1.2450468643577737</c:v>
                </c:pt>
                <c:pt idx="49">
                  <c:v>1.2417980924962768</c:v>
                </c:pt>
                <c:pt idx="50">
                  <c:v>1.2317407564557532</c:v>
                </c:pt>
                <c:pt idx="51">
                  <c:v>1.2459708612379954</c:v>
                </c:pt>
                <c:pt idx="52">
                  <c:v>1.2470081371798267</c:v>
                </c:pt>
                <c:pt idx="53">
                  <c:v>1.2519459211895319</c:v>
                </c:pt>
                <c:pt idx="54">
                  <c:v>1.2592741699306969</c:v>
                </c:pt>
                <c:pt idx="55">
                  <c:v>1.2708582082300275</c:v>
                </c:pt>
                <c:pt idx="56">
                  <c:v>1.2582606009628932</c:v>
                </c:pt>
                <c:pt idx="57">
                  <c:v>1.2533715536665073</c:v>
                </c:pt>
                <c:pt idx="58">
                  <c:v>1.2484751093196784</c:v>
                </c:pt>
                <c:pt idx="59">
                  <c:v>1.2329011332970579</c:v>
                </c:pt>
                <c:pt idx="60">
                  <c:v>1.2227340169314274</c:v>
                </c:pt>
                <c:pt idx="61">
                  <c:v>1.2289552930682435</c:v>
                </c:pt>
                <c:pt idx="62">
                  <c:v>1.2054064319194646</c:v>
                </c:pt>
                <c:pt idx="63">
                  <c:v>1.2004094996745189</c:v>
                </c:pt>
                <c:pt idx="64">
                  <c:v>1.2015555079062956</c:v>
                </c:pt>
                <c:pt idx="65">
                  <c:v>1.1744541969025843</c:v>
                </c:pt>
                <c:pt idx="66">
                  <c:v>1.1760615669031693</c:v>
                </c:pt>
                <c:pt idx="67">
                  <c:v>1.1608413254767507</c:v>
                </c:pt>
                <c:pt idx="68">
                  <c:v>1.1548296658962585</c:v>
                </c:pt>
                <c:pt idx="69">
                  <c:v>1.147319630218161</c:v>
                </c:pt>
                <c:pt idx="70">
                  <c:v>1.1425542972772897</c:v>
                </c:pt>
                <c:pt idx="71">
                  <c:v>1.1294068599505545</c:v>
                </c:pt>
                <c:pt idx="72">
                  <c:v>1.1253556756618583</c:v>
                </c:pt>
                <c:pt idx="73">
                  <c:v>1.1215824887846577</c:v>
                </c:pt>
                <c:pt idx="74">
                  <c:v>1.1210447147289493</c:v>
                </c:pt>
                <c:pt idx="75">
                  <c:v>1.1056484618317082</c:v>
                </c:pt>
                <c:pt idx="76">
                  <c:v>1.1025978055137005</c:v>
                </c:pt>
                <c:pt idx="77">
                  <c:v>1.0828774339990974</c:v>
                </c:pt>
                <c:pt idx="78">
                  <c:v>1.0749174519098519</c:v>
                </c:pt>
                <c:pt idx="79">
                  <c:v>1.0669548524004753</c:v>
                </c:pt>
                <c:pt idx="80">
                  <c:v>1.046151353920882</c:v>
                </c:pt>
                <c:pt idx="81">
                  <c:v>1.0615297960526497</c:v>
                </c:pt>
                <c:pt idx="82">
                  <c:v>1.0484624510271017</c:v>
                </c:pt>
                <c:pt idx="83">
                  <c:v>1.0301287087943223</c:v>
                </c:pt>
                <c:pt idx="84">
                  <c:v>1.0393010380634027</c:v>
                </c:pt>
                <c:pt idx="85">
                  <c:v>1.007397938836305</c:v>
                </c:pt>
                <c:pt idx="86">
                  <c:v>0.9812043836603721</c:v>
                </c:pt>
                <c:pt idx="87">
                  <c:v>0.97652921003462179</c:v>
                </c:pt>
                <c:pt idx="88">
                  <c:v>0.97113750013272615</c:v>
                </c:pt>
                <c:pt idx="89">
                  <c:v>0.98583954481402425</c:v>
                </c:pt>
                <c:pt idx="90">
                  <c:v>0.98661255787960256</c:v>
                </c:pt>
                <c:pt idx="91">
                  <c:v>0.97868176894293357</c:v>
                </c:pt>
                <c:pt idx="92">
                  <c:v>0.96134326912177104</c:v>
                </c:pt>
                <c:pt idx="93">
                  <c:v>0.96424868263493368</c:v>
                </c:pt>
                <c:pt idx="94">
                  <c:v>0.96412874451386543</c:v>
                </c:pt>
                <c:pt idx="95">
                  <c:v>0.95220660714424477</c:v>
                </c:pt>
                <c:pt idx="96">
                  <c:v>0.93906792993067301</c:v>
                </c:pt>
                <c:pt idx="97">
                  <c:v>0.95124018413661682</c:v>
                </c:pt>
                <c:pt idx="98">
                  <c:v>0.96717249092469915</c:v>
                </c:pt>
                <c:pt idx="99">
                  <c:v>0.97647823018450297</c:v>
                </c:pt>
                <c:pt idx="100">
                  <c:v>0.98695259728403362</c:v>
                </c:pt>
                <c:pt idx="101">
                  <c:v>0.98259379512686129</c:v>
                </c:pt>
                <c:pt idx="102">
                  <c:v>0.95496991440484957</c:v>
                </c:pt>
                <c:pt idx="103">
                  <c:v>0.95271743734171876</c:v>
                </c:pt>
                <c:pt idx="104">
                  <c:v>0.94486123611471962</c:v>
                </c:pt>
                <c:pt idx="105">
                  <c:v>0.93047502405884641</c:v>
                </c:pt>
                <c:pt idx="106">
                  <c:v>0.91496394888987764</c:v>
                </c:pt>
                <c:pt idx="107">
                  <c:v>0.92034069648525307</c:v>
                </c:pt>
                <c:pt idx="108">
                  <c:v>0.90780426278127824</c:v>
                </c:pt>
                <c:pt idx="109">
                  <c:v>0.91321164864503046</c:v>
                </c:pt>
                <c:pt idx="110">
                  <c:v>0.90759364241826024</c:v>
                </c:pt>
                <c:pt idx="111">
                  <c:v>0.89847992523002174</c:v>
                </c:pt>
                <c:pt idx="112">
                  <c:v>0.89833351824214525</c:v>
                </c:pt>
                <c:pt idx="113">
                  <c:v>0.89029938291964195</c:v>
                </c:pt>
                <c:pt idx="114">
                  <c:v>0.88998256044115509</c:v>
                </c:pt>
                <c:pt idx="115">
                  <c:v>0.87697134879414584</c:v>
                </c:pt>
                <c:pt idx="116">
                  <c:v>0.87790408172847134</c:v>
                </c:pt>
                <c:pt idx="117">
                  <c:v>0.87046475150070723</c:v>
                </c:pt>
                <c:pt idx="118">
                  <c:v>0.87821168497721347</c:v>
                </c:pt>
                <c:pt idx="119">
                  <c:v>0.87548338966558659</c:v>
                </c:pt>
                <c:pt idx="120">
                  <c:v>0.87752918627247878</c:v>
                </c:pt>
                <c:pt idx="121">
                  <c:v>0.87921378263759642</c:v>
                </c:pt>
                <c:pt idx="122">
                  <c:v>0.87353150587889539</c:v>
                </c:pt>
                <c:pt idx="123">
                  <c:v>0.87382475636132739</c:v>
                </c:pt>
                <c:pt idx="124">
                  <c:v>0.86192104213488452</c:v>
                </c:pt>
                <c:pt idx="125">
                  <c:v>0.8588513610377686</c:v>
                </c:pt>
                <c:pt idx="126">
                  <c:v>0.85859913750664818</c:v>
                </c:pt>
                <c:pt idx="127">
                  <c:v>0.85167839222275032</c:v>
                </c:pt>
                <c:pt idx="128">
                  <c:v>0.85372601213209043</c:v>
                </c:pt>
                <c:pt idx="129">
                  <c:v>0.8481410842766125</c:v>
                </c:pt>
                <c:pt idx="130">
                  <c:v>0.86958577631122735</c:v>
                </c:pt>
                <c:pt idx="131">
                  <c:v>0.8750406520042634</c:v>
                </c:pt>
                <c:pt idx="132">
                  <c:v>0.86253823933350493</c:v>
                </c:pt>
                <c:pt idx="133">
                  <c:v>0.86040994113309466</c:v>
                </c:pt>
                <c:pt idx="134">
                  <c:v>0.85189544514856674</c:v>
                </c:pt>
                <c:pt idx="135">
                  <c:v>0.84797918648863124</c:v>
                </c:pt>
                <c:pt idx="136">
                  <c:v>0.8527431367436008</c:v>
                </c:pt>
                <c:pt idx="137">
                  <c:v>0.85102703019020787</c:v>
                </c:pt>
                <c:pt idx="138">
                  <c:v>0.84078872140562355</c:v>
                </c:pt>
                <c:pt idx="139">
                  <c:v>0.8258759183145099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DA-4022-8BEF-CE3F8097DF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0530976"/>
        <c:axId val="590534368"/>
      </c:scatterChart>
      <c:valAx>
        <c:axId val="590530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90534368"/>
        <c:crossesAt val="0"/>
        <c:crossBetween val="midCat"/>
        <c:majorUnit val="10"/>
      </c:valAx>
      <c:valAx>
        <c:axId val="590534368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90530976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'6216'!$A$2:$A$179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</c:numCache>
            </c:numRef>
          </c:xVal>
          <c:yVal>
            <c:numRef>
              <c:f>'6216'!$P$2:$P$177</c:f>
              <c:numCache>
                <c:formatCode>General</c:formatCode>
                <c:ptCount val="176"/>
                <c:pt idx="4">
                  <c:v>-1.3318480467456382</c:v>
                </c:pt>
                <c:pt idx="5">
                  <c:v>0.97000527827962013</c:v>
                </c:pt>
                <c:pt idx="6">
                  <c:v>1.0665648521152649</c:v>
                </c:pt>
                <c:pt idx="7">
                  <c:v>-0.9263877049240673</c:v>
                </c:pt>
                <c:pt idx="8">
                  <c:v>1.4858280507155639</c:v>
                </c:pt>
                <c:pt idx="9">
                  <c:v>1.8199523850609165</c:v>
                </c:pt>
                <c:pt idx="10">
                  <c:v>4.5961968918371374</c:v>
                </c:pt>
                <c:pt idx="11">
                  <c:v>4.7838270871777784</c:v>
                </c:pt>
                <c:pt idx="12">
                  <c:v>4.1095752255520024</c:v>
                </c:pt>
                <c:pt idx="13">
                  <c:v>4.1522577548975583</c:v>
                </c:pt>
                <c:pt idx="14">
                  <c:v>3.1562941573128764</c:v>
                </c:pt>
                <c:pt idx="15">
                  <c:v>3.4463792031066989</c:v>
                </c:pt>
                <c:pt idx="16">
                  <c:v>2.7763865405822146</c:v>
                </c:pt>
                <c:pt idx="17">
                  <c:v>2.3244345611322936</c:v>
                </c:pt>
                <c:pt idx="18">
                  <c:v>3.310425454970245</c:v>
                </c:pt>
                <c:pt idx="19">
                  <c:v>3.3637739823706063</c:v>
                </c:pt>
                <c:pt idx="20">
                  <c:v>2.760680728650168</c:v>
                </c:pt>
                <c:pt idx="21">
                  <c:v>3.1134207453652927</c:v>
                </c:pt>
                <c:pt idx="22">
                  <c:v>2.4559349270237849</c:v>
                </c:pt>
                <c:pt idx="23">
                  <c:v>0.40060223616328672</c:v>
                </c:pt>
                <c:pt idx="24">
                  <c:v>1.6763031838196707</c:v>
                </c:pt>
                <c:pt idx="25">
                  <c:v>2.4786216822463198</c:v>
                </c:pt>
                <c:pt idx="26">
                  <c:v>2.4391420934412911</c:v>
                </c:pt>
                <c:pt idx="27">
                  <c:v>1.6548984035237195</c:v>
                </c:pt>
                <c:pt idx="28">
                  <c:v>0.70785878715719186</c:v>
                </c:pt>
                <c:pt idx="29">
                  <c:v>0.77323873655714515</c:v>
                </c:pt>
                <c:pt idx="30">
                  <c:v>-0.13547401602396328</c:v>
                </c:pt>
                <c:pt idx="31">
                  <c:v>-1.0444763364693677</c:v>
                </c:pt>
                <c:pt idx="32">
                  <c:v>0.12513990715435219</c:v>
                </c:pt>
                <c:pt idx="33">
                  <c:v>0.65313248183516437</c:v>
                </c:pt>
                <c:pt idx="34">
                  <c:v>-0.37119668929327226</c:v>
                </c:pt>
                <c:pt idx="35">
                  <c:v>-0.84961789487296957</c:v>
                </c:pt>
                <c:pt idx="36">
                  <c:v>3.8408964189120424E-2</c:v>
                </c:pt>
                <c:pt idx="37">
                  <c:v>-0.13802611335025872</c:v>
                </c:pt>
                <c:pt idx="38">
                  <c:v>-0.17567808810895102</c:v>
                </c:pt>
                <c:pt idx="39">
                  <c:v>0.51460367002778751</c:v>
                </c:pt>
                <c:pt idx="40">
                  <c:v>-0.26324475781188494</c:v>
                </c:pt>
                <c:pt idx="41">
                  <c:v>-1.3347610158016656</c:v>
                </c:pt>
                <c:pt idx="42">
                  <c:v>0.19710798129060964</c:v>
                </c:pt>
                <c:pt idx="43">
                  <c:v>1.1615893595652131</c:v>
                </c:pt>
                <c:pt idx="44">
                  <c:v>0.12452916998205509</c:v>
                </c:pt>
                <c:pt idx="45">
                  <c:v>-1.1770083827800193</c:v>
                </c:pt>
                <c:pt idx="46">
                  <c:v>-1.3190693283538666</c:v>
                </c:pt>
                <c:pt idx="47">
                  <c:v>-1.0123388961256359</c:v>
                </c:pt>
                <c:pt idx="48">
                  <c:v>-1.0998506148990146</c:v>
                </c:pt>
                <c:pt idx="49">
                  <c:v>-1.0012496190923905</c:v>
                </c:pt>
                <c:pt idx="50">
                  <c:v>-1.3587489315811063</c:v>
                </c:pt>
                <c:pt idx="51">
                  <c:v>-8.925186778663359E-2</c:v>
                </c:pt>
                <c:pt idx="52">
                  <c:v>0.29646806720664165</c:v>
                </c:pt>
                <c:pt idx="53">
                  <c:v>0.94347994063032492</c:v>
                </c:pt>
                <c:pt idx="54">
                  <c:v>1.7506271483652285</c:v>
                </c:pt>
                <c:pt idx="55">
                  <c:v>2.8428663194686759</c:v>
                </c:pt>
                <c:pt idx="56">
                  <c:v>2.3151962545061968</c:v>
                </c:pt>
                <c:pt idx="57">
                  <c:v>2.3039165013222087</c:v>
                </c:pt>
                <c:pt idx="58">
                  <c:v>2.2921412256023461</c:v>
                </c:pt>
                <c:pt idx="59">
                  <c:v>1.5650865809718824</c:v>
                </c:pt>
                <c:pt idx="60">
                  <c:v>1.2002331716707644</c:v>
                </c:pt>
                <c:pt idx="61">
                  <c:v>1.9332251635859832</c:v>
                </c:pt>
                <c:pt idx="62">
                  <c:v>0.6719392964805565</c:v>
                </c:pt>
                <c:pt idx="63">
                  <c:v>0.65343241625410819</c:v>
                </c:pt>
                <c:pt idx="64">
                  <c:v>1.046436241016462</c:v>
                </c:pt>
                <c:pt idx="65">
                  <c:v>-0.45282542119557201</c:v>
                </c:pt>
                <c:pt idx="66">
                  <c:v>-2.8915337865906356E-2</c:v>
                </c:pt>
                <c:pt idx="67">
                  <c:v>-0.73227358276507182</c:v>
                </c:pt>
                <c:pt idx="68">
                  <c:v>-0.81875624149769022</c:v>
                </c:pt>
                <c:pt idx="69">
                  <c:v>-1.005613925285548</c:v>
                </c:pt>
                <c:pt idx="70">
                  <c:v>-1.008606152023874</c:v>
                </c:pt>
                <c:pt idx="71">
                  <c:v>-1.5731088961092785</c:v>
                </c:pt>
                <c:pt idx="72">
                  <c:v>-1.5282608716784771</c:v>
                </c:pt>
                <c:pt idx="73">
                  <c:v>-1.4647900213838805</c:v>
                </c:pt>
                <c:pt idx="74">
                  <c:v>-1.1845814351227442</c:v>
                </c:pt>
                <c:pt idx="75">
                  <c:v>-1.8997305486977065</c:v>
                </c:pt>
                <c:pt idx="76">
                  <c:v>-1.7878579499381806</c:v>
                </c:pt>
                <c:pt idx="77">
                  <c:v>-2.7926763363033795</c:v>
                </c:pt>
                <c:pt idx="78">
                  <c:v>-3.0096755729127946</c:v>
                </c:pt>
                <c:pt idx="79">
                  <c:v>-3.2268501484185217</c:v>
                </c:pt>
                <c:pt idx="80">
                  <c:v>-4.3042263501564397</c:v>
                </c:pt>
                <c:pt idx="81">
                  <c:v>-2.957803079106839</c:v>
                </c:pt>
                <c:pt idx="82">
                  <c:v>-3.5169405035296926</c:v>
                </c:pt>
                <c:pt idx="83">
                  <c:v>-4.4288696953009303</c:v>
                </c:pt>
                <c:pt idx="84">
                  <c:v>-3.4981889972165456</c:v>
                </c:pt>
                <c:pt idx="85">
                  <c:v>-5.319118639852678</c:v>
                </c:pt>
                <c:pt idx="86">
                  <c:v>-6.7575704599276785</c:v>
                </c:pt>
                <c:pt idx="87">
                  <c:v>-6.754522985733308</c:v>
                </c:pt>
                <c:pt idx="88">
                  <c:v>-6.7994757077420269</c:v>
                </c:pt>
                <c:pt idx="89">
                  <c:v>-5.4983637648340853</c:v>
                </c:pt>
                <c:pt idx="90">
                  <c:v>-5.130346590094037</c:v>
                </c:pt>
                <c:pt idx="91">
                  <c:v>-5.3453902005919529</c:v>
                </c:pt>
                <c:pt idx="92">
                  <c:v>-6.1906488934398878</c:v>
                </c:pt>
                <c:pt idx="93">
                  <c:v>-5.67978390586019</c:v>
                </c:pt>
                <c:pt idx="94">
                  <c:v>-5.3715848221027747</c:v>
                </c:pt>
                <c:pt idx="95">
                  <c:v>-5.8540056949596462</c:v>
                </c:pt>
                <c:pt idx="96">
                  <c:v>-6.4179216060198305</c:v>
                </c:pt>
                <c:pt idx="97">
                  <c:v>-5.2862783183807895</c:v>
                </c:pt>
                <c:pt idx="98">
                  <c:v>-3.9027520937779228</c:v>
                </c:pt>
                <c:pt idx="99">
                  <c:v>-2.9631343663436325</c:v>
                </c:pt>
                <c:pt idx="100">
                  <c:v>-1.9452311878264466</c:v>
                </c:pt>
                <c:pt idx="101">
                  <c:v>-1.9209902401536718</c:v>
                </c:pt>
                <c:pt idx="102">
                  <c:v>-3.4552584328698663</c:v>
                </c:pt>
                <c:pt idx="103">
                  <c:v>-3.2899164395872238</c:v>
                </c:pt>
                <c:pt idx="104">
                  <c:v>-3.499963478637623</c:v>
                </c:pt>
                <c:pt idx="105">
                  <c:v>-4.1474507582303621</c:v>
                </c:pt>
                <c:pt idx="106">
                  <c:v>-4.8702917246184958</c:v>
                </c:pt>
                <c:pt idx="107">
                  <c:v>-4.1938740291315817</c:v>
                </c:pt>
                <c:pt idx="108">
                  <c:v>-4.7174461256703344</c:v>
                </c:pt>
                <c:pt idx="109">
                  <c:v>-4.0389759969118897</c:v>
                </c:pt>
                <c:pt idx="110">
                  <c:v>-4.0990881300427651</c:v>
                </c:pt>
                <c:pt idx="111">
                  <c:v>-4.3933751648582691</c:v>
                </c:pt>
                <c:pt idx="112">
                  <c:v>-4.0869492094718263</c:v>
                </c:pt>
                <c:pt idx="113">
                  <c:v>-4.3089159122988825</c:v>
                </c:pt>
                <c:pt idx="114">
                  <c:v>-4.0139059553170844</c:v>
                </c:pt>
                <c:pt idx="115">
                  <c:v>-4.5692830492819931</c:v>
                </c:pt>
                <c:pt idx="116">
                  <c:v>-4.1905663673534921</c:v>
                </c:pt>
                <c:pt idx="117">
                  <c:v>-4.3726875491642501</c:v>
                </c:pt>
                <c:pt idx="118">
                  <c:v>-3.5374929834480593</c:v>
                </c:pt>
                <c:pt idx="119">
                  <c:v>-3.4040256768284456</c:v>
                </c:pt>
                <c:pt idx="120">
                  <c:v>-2.9507457432566939</c:v>
                </c:pt>
                <c:pt idx="121">
                  <c:v>-2.5216623270853655</c:v>
                </c:pt>
                <c:pt idx="122">
                  <c:v>-2.5860798921189461</c:v>
                </c:pt>
                <c:pt idx="123">
                  <c:v>-2.2502016318882951</c:v>
                </c:pt>
                <c:pt idx="124">
                  <c:v>-2.7313883530117957</c:v>
                </c:pt>
                <c:pt idx="125">
                  <c:v>-2.6207902090988995</c:v>
                </c:pt>
                <c:pt idx="126">
                  <c:v>-2.3214528199251347</c:v>
                </c:pt>
                <c:pt idx="127">
                  <c:v>-2.4688344081071349</c:v>
                </c:pt>
                <c:pt idx="128">
                  <c:v>-2.0154323329521153</c:v>
                </c:pt>
                <c:pt idx="129">
                  <c:v>-2.0733285722546269</c:v>
                </c:pt>
                <c:pt idx="130">
                  <c:v>-0.32053203686715481</c:v>
                </c:pt>
                <c:pt idx="131">
                  <c:v>0.36111939784767894</c:v>
                </c:pt>
                <c:pt idx="132">
                  <c:v>-0.16017365668889799</c:v>
                </c:pt>
                <c:pt idx="133">
                  <c:v>1.3486980008331132E-2</c:v>
                </c:pt>
                <c:pt idx="134">
                  <c:v>-0.24065870215730945</c:v>
                </c:pt>
                <c:pt idx="135">
                  <c:v>-0.18677211698791335</c:v>
                </c:pt>
                <c:pt idx="136">
                  <c:v>0.448594771231487</c:v>
                </c:pt>
                <c:pt idx="137">
                  <c:v>0.64986779907873793</c:v>
                </c:pt>
                <c:pt idx="138">
                  <c:v>0.28024526615930312</c:v>
                </c:pt>
                <c:pt idx="139">
                  <c:v>-0.40251792876643977</c:v>
                </c:pt>
                <c:pt idx="140">
                  <c:v>-1.7877490618896568</c:v>
                </c:pt>
                <c:pt idx="141">
                  <c:v>0.79064333596920933</c:v>
                </c:pt>
                <c:pt idx="142">
                  <c:v>1.4227114429979408</c:v>
                </c:pt>
                <c:pt idx="143">
                  <c:v>0.63895859969858004</c:v>
                </c:pt>
                <c:pt idx="144">
                  <c:v>1.1421200545990755</c:v>
                </c:pt>
                <c:pt idx="145">
                  <c:v>1.2095488743307494</c:v>
                </c:pt>
                <c:pt idx="146">
                  <c:v>1.2795571109907411</c:v>
                </c:pt>
                <c:pt idx="147">
                  <c:v>1.1910238402037485</c:v>
                </c:pt>
                <c:pt idx="148">
                  <c:v>1.6953852546544281</c:v>
                </c:pt>
                <c:pt idx="149">
                  <c:v>2.0721309040242821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C8-495B-B524-59074662AAD3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</c:v>
                </c:pt>
                <c:pt idx="2">
                  <c:v>23.5</c:v>
                </c:pt>
                <c:pt idx="3">
                  <c:v>24</c:v>
                </c:pt>
                <c:pt idx="4">
                  <c:v>24.5</c:v>
                </c:pt>
                <c:pt idx="5">
                  <c:v>25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</c:v>
                </c:pt>
                <c:pt idx="12">
                  <c:v>28.5</c:v>
                </c:pt>
                <c:pt idx="13">
                  <c:v>29</c:v>
                </c:pt>
                <c:pt idx="14">
                  <c:v>29.5</c:v>
                </c:pt>
                <c:pt idx="15">
                  <c:v>30</c:v>
                </c:pt>
                <c:pt idx="16">
                  <c:v>30.5</c:v>
                </c:pt>
                <c:pt idx="17">
                  <c:v>31</c:v>
                </c:pt>
                <c:pt idx="18">
                  <c:v>31.5</c:v>
                </c:pt>
                <c:pt idx="19">
                  <c:v>32</c:v>
                </c:pt>
                <c:pt idx="20">
                  <c:v>32.5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34.5</c:v>
                </c:pt>
                <c:pt idx="25">
                  <c:v>35</c:v>
                </c:pt>
                <c:pt idx="26">
                  <c:v>35.5</c:v>
                </c:pt>
                <c:pt idx="27">
                  <c:v>36</c:v>
                </c:pt>
                <c:pt idx="28">
                  <c:v>36.5</c:v>
                </c:pt>
                <c:pt idx="29">
                  <c:v>37</c:v>
                </c:pt>
                <c:pt idx="30">
                  <c:v>37.5</c:v>
                </c:pt>
                <c:pt idx="31">
                  <c:v>38</c:v>
                </c:pt>
                <c:pt idx="32">
                  <c:v>38.5</c:v>
                </c:pt>
                <c:pt idx="33">
                  <c:v>39</c:v>
                </c:pt>
                <c:pt idx="34">
                  <c:v>39.5</c:v>
                </c:pt>
                <c:pt idx="35">
                  <c:v>40</c:v>
                </c:pt>
                <c:pt idx="36">
                  <c:v>40.5</c:v>
                </c:pt>
                <c:pt idx="37">
                  <c:v>41</c:v>
                </c:pt>
                <c:pt idx="38">
                  <c:v>41.5</c:v>
                </c:pt>
                <c:pt idx="39">
                  <c:v>42</c:v>
                </c:pt>
                <c:pt idx="40">
                  <c:v>42.5</c:v>
                </c:pt>
              </c:numCache>
            </c:numRef>
          </c:xVal>
          <c:yVal>
            <c:numRef>
              <c:f>summary!$X$46:$X$86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C8-495B-B524-59074662AA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2610784"/>
        <c:axId val="862434560"/>
      </c:scatterChart>
      <c:valAx>
        <c:axId val="862610784"/>
        <c:scaling>
          <c:orientation val="minMax"/>
          <c:max val="7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2434560"/>
        <c:crossesAt val="0"/>
        <c:crossBetween val="midCat"/>
        <c:majorUnit val="10"/>
      </c:valAx>
      <c:valAx>
        <c:axId val="862434560"/>
        <c:scaling>
          <c:orientation val="minMax"/>
          <c:max val="20"/>
          <c:min val="-15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2610784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'6216'!$L$1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'6216'!$A$2:$A$141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'6216'!$M$2:$M$177</c:f>
              <c:numCache>
                <c:formatCode>0.00</c:formatCode>
                <c:ptCount val="176"/>
                <c:pt idx="4">
                  <c:v>1.4728962747482126</c:v>
                </c:pt>
                <c:pt idx="5">
                  <c:v>1.5072578303295185</c:v>
                </c:pt>
                <c:pt idx="6">
                  <c:v>1.5086992502180878</c:v>
                </c:pt>
                <c:pt idx="7">
                  <c:v>1.4789488967463429</c:v>
                </c:pt>
                <c:pt idx="8">
                  <c:v>1.5149579181989168</c:v>
                </c:pt>
                <c:pt idx="9">
                  <c:v>1.5199456521091774</c:v>
                </c:pt>
                <c:pt idx="10">
                  <c:v>1.5613888139691277</c:v>
                </c:pt>
                <c:pt idx="11">
                  <c:v>1.5641897158840479</c:v>
                </c:pt>
                <c:pt idx="12">
                  <c:v>1.5541246337316919</c:v>
                </c:pt>
                <c:pt idx="13">
                  <c:v>1.5547617890571477</c:v>
                </c:pt>
                <c:pt idx="14">
                  <c:v>1.5398942655084924</c:v>
                </c:pt>
                <c:pt idx="15">
                  <c:v>1.5442245906929786</c:v>
                </c:pt>
                <c:pt idx="16">
                  <c:v>1.5342230889195545</c:v>
                </c:pt>
                <c:pt idx="17">
                  <c:v>1.5274764500728855</c:v>
                </c:pt>
                <c:pt idx="18">
                  <c:v>1.5421951033132706</c:v>
                </c:pt>
                <c:pt idx="19">
                  <c:v>1.5429914782905634</c:v>
                </c:pt>
                <c:pt idx="20">
                  <c:v>1.5339886360446535</c:v>
                </c:pt>
                <c:pt idx="21">
                  <c:v>1.5392542607299164</c:v>
                </c:pt>
                <c:pt idx="22">
                  <c:v>1.5294394583507882</c:v>
                </c:pt>
                <c:pt idx="23">
                  <c:v>1.4987579080855022</c:v>
                </c:pt>
                <c:pt idx="24">
                  <c:v>1.5178012887133876</c:v>
                </c:pt>
                <c:pt idx="25">
                  <c:v>1.5297781211978356</c:v>
                </c:pt>
                <c:pt idx="26">
                  <c:v>1.5291887786579341</c:v>
                </c:pt>
                <c:pt idx="27">
                  <c:v>1.5174817629035331</c:v>
                </c:pt>
                <c:pt idx="28">
                  <c:v>1.5033445656887106</c:v>
                </c:pt>
                <c:pt idx="29">
                  <c:v>1.504320543063457</c:v>
                </c:pt>
                <c:pt idx="30">
                  <c:v>1.4907554807652696</c:v>
                </c:pt>
                <c:pt idx="31">
                  <c:v>1.4771860958622685</c:v>
                </c:pt>
                <c:pt idx="32">
                  <c:v>1.4946458675719336</c:v>
                </c:pt>
                <c:pt idx="33">
                  <c:v>1.502527623548376</c:v>
                </c:pt>
                <c:pt idx="34">
                  <c:v>1.487236665013085</c:v>
                </c:pt>
                <c:pt idx="35">
                  <c:v>1.4800948994331162</c:v>
                </c:pt>
                <c:pt idx="36">
                  <c:v>1.4933511673037112</c:v>
                </c:pt>
                <c:pt idx="37">
                  <c:v>1.4907173836227745</c:v>
                </c:pt>
                <c:pt idx="38">
                  <c:v>1.4901553232997509</c:v>
                </c:pt>
                <c:pt idx="39">
                  <c:v>1.5004596961896772</c:v>
                </c:pt>
                <c:pt idx="40">
                  <c:v>1.4888481474882624</c:v>
                </c:pt>
                <c:pt idx="41">
                  <c:v>1.472852790592625</c:v>
                </c:pt>
                <c:pt idx="42">
                  <c:v>1.4957201910106286</c:v>
                </c:pt>
                <c:pt idx="43">
                  <c:v>1.5101177549763316</c:v>
                </c:pt>
                <c:pt idx="44">
                  <c:v>1.4946367506229676</c:v>
                </c:pt>
                <c:pt idx="45">
                  <c:v>1.4752076868880313</c:v>
                </c:pt>
                <c:pt idx="46">
                  <c:v>1.4730870326203598</c:v>
                </c:pt>
                <c:pt idx="47">
                  <c:v>1.4776658364393966</c:v>
                </c:pt>
                <c:pt idx="48">
                  <c:v>1.4763594809231892</c:v>
                </c:pt>
                <c:pt idx="49">
                  <c:v>1.4778313747058847</c:v>
                </c:pt>
                <c:pt idx="50">
                  <c:v>1.4724947043095531</c:v>
                </c:pt>
                <c:pt idx="51">
                  <c:v>1.4914454747359875</c:v>
                </c:pt>
                <c:pt idx="52">
                  <c:v>1.4972034163220109</c:v>
                </c:pt>
                <c:pt idx="53">
                  <c:v>1.5068618659759083</c:v>
                </c:pt>
                <c:pt idx="54">
                  <c:v>1.5189107803612654</c:v>
                </c:pt>
                <c:pt idx="55">
                  <c:v>1.5352154843047883</c:v>
                </c:pt>
                <c:pt idx="56">
                  <c:v>1.527338542681846</c:v>
                </c:pt>
                <c:pt idx="57">
                  <c:v>1.5271701610296524</c:v>
                </c:pt>
                <c:pt idx="58">
                  <c:v>1.5269943823270156</c:v>
                </c:pt>
                <c:pt idx="59">
                  <c:v>1.5161410719485873</c:v>
                </c:pt>
                <c:pt idx="60">
                  <c:v>1.5106946212271488</c:v>
                </c:pt>
                <c:pt idx="61">
                  <c:v>1.5216365630081572</c:v>
                </c:pt>
                <c:pt idx="62">
                  <c:v>1.5028083675035704</c:v>
                </c:pt>
                <c:pt idx="63">
                  <c:v>1.502532100902817</c:v>
                </c:pt>
                <c:pt idx="64">
                  <c:v>1.5083987747787857</c:v>
                </c:pt>
                <c:pt idx="65">
                  <c:v>1.4860181294192667</c:v>
                </c:pt>
                <c:pt idx="66">
                  <c:v>1.4923461650640437</c:v>
                </c:pt>
                <c:pt idx="67">
                  <c:v>1.4818465892818173</c:v>
                </c:pt>
                <c:pt idx="68">
                  <c:v>1.4805555953455172</c:v>
                </c:pt>
                <c:pt idx="69">
                  <c:v>1.4777662253116119</c:v>
                </c:pt>
                <c:pt idx="70">
                  <c:v>1.4777215580149328</c:v>
                </c:pt>
                <c:pt idx="71">
                  <c:v>1.4692947863323897</c:v>
                </c:pt>
                <c:pt idx="72">
                  <c:v>1.4699642676878857</c:v>
                </c:pt>
                <c:pt idx="73">
                  <c:v>1.4709117464548773</c:v>
                </c:pt>
                <c:pt idx="74">
                  <c:v>1.4750946380433609</c:v>
                </c:pt>
                <c:pt idx="75">
                  <c:v>1.4644190507903121</c:v>
                </c:pt>
                <c:pt idx="76">
                  <c:v>1.4660890601164964</c:v>
                </c:pt>
                <c:pt idx="77">
                  <c:v>1.4510893542460856</c:v>
                </c:pt>
                <c:pt idx="78">
                  <c:v>1.4478500378010322</c:v>
                </c:pt>
                <c:pt idx="79">
                  <c:v>1.4446081039358478</c:v>
                </c:pt>
                <c:pt idx="80">
                  <c:v>1.4285252711004466</c:v>
                </c:pt>
                <c:pt idx="81">
                  <c:v>1.4486243788764066</c:v>
                </c:pt>
                <c:pt idx="82">
                  <c:v>1.4402776994950506</c:v>
                </c:pt>
                <c:pt idx="83">
                  <c:v>1.4266646229064635</c:v>
                </c:pt>
                <c:pt idx="84">
                  <c:v>1.4405576178197359</c:v>
                </c:pt>
                <c:pt idx="85">
                  <c:v>1.4133751842368305</c:v>
                </c:pt>
                <c:pt idx="86">
                  <c:v>1.3919022947050896</c:v>
                </c:pt>
                <c:pt idx="87">
                  <c:v>1.3919477867235315</c:v>
                </c:pt>
                <c:pt idx="88">
                  <c:v>1.3912767424658281</c:v>
                </c:pt>
                <c:pt idx="89">
                  <c:v>1.4106994527913184</c:v>
                </c:pt>
                <c:pt idx="90">
                  <c:v>1.4161931315010887</c:v>
                </c:pt>
                <c:pt idx="91">
                  <c:v>1.4129830082086119</c:v>
                </c:pt>
                <c:pt idx="92">
                  <c:v>1.4003651740316416</c:v>
                </c:pt>
                <c:pt idx="93">
                  <c:v>1.4079912531889964</c:v>
                </c:pt>
                <c:pt idx="94">
                  <c:v>1.4125919807121203</c:v>
                </c:pt>
                <c:pt idx="95">
                  <c:v>1.4053905089866916</c:v>
                </c:pt>
                <c:pt idx="96">
                  <c:v>1.3969724974173121</c:v>
                </c:pt>
                <c:pt idx="97">
                  <c:v>1.4138654172674481</c:v>
                </c:pt>
                <c:pt idx="98">
                  <c:v>1.4345183896997225</c:v>
                </c:pt>
                <c:pt idx="99">
                  <c:v>1.4485447946037184</c:v>
                </c:pt>
                <c:pt idx="100">
                  <c:v>1.4637398273474413</c:v>
                </c:pt>
                <c:pt idx="101">
                  <c:v>1.4641016908344611</c:v>
                </c:pt>
                <c:pt idx="102">
                  <c:v>1.4411984757566416</c:v>
                </c:pt>
                <c:pt idx="103">
                  <c:v>1.443666664337703</c:v>
                </c:pt>
                <c:pt idx="104">
                  <c:v>1.4405311287548961</c:v>
                </c:pt>
                <c:pt idx="105">
                  <c:v>1.4308655823432148</c:v>
                </c:pt>
                <c:pt idx="106">
                  <c:v>1.4200751728184384</c:v>
                </c:pt>
                <c:pt idx="107">
                  <c:v>1.4301725860580059</c:v>
                </c:pt>
                <c:pt idx="108">
                  <c:v>1.4223568179982231</c:v>
                </c:pt>
                <c:pt idx="109">
                  <c:v>1.4324848695061676</c:v>
                </c:pt>
                <c:pt idx="110">
                  <c:v>1.4315875289235895</c:v>
                </c:pt>
                <c:pt idx="111">
                  <c:v>1.4271944773795431</c:v>
                </c:pt>
                <c:pt idx="112">
                  <c:v>1.4317687360358589</c:v>
                </c:pt>
                <c:pt idx="113">
                  <c:v>1.4284552663575476</c:v>
                </c:pt>
                <c:pt idx="114">
                  <c:v>1.432859109523253</c:v>
                </c:pt>
                <c:pt idx="115">
                  <c:v>1.4245685635204359</c:v>
                </c:pt>
                <c:pt idx="116">
                  <c:v>1.4302219620989536</c:v>
                </c:pt>
                <c:pt idx="117">
                  <c:v>1.4275032975153816</c:v>
                </c:pt>
                <c:pt idx="118">
                  <c:v>1.43997089663608</c:v>
                </c:pt>
                <c:pt idx="119">
                  <c:v>1.4419632669686453</c:v>
                </c:pt>
                <c:pt idx="120">
                  <c:v>1.4487297292197296</c:v>
                </c:pt>
                <c:pt idx="121">
                  <c:v>1.4551349912290394</c:v>
                </c:pt>
                <c:pt idx="122">
                  <c:v>1.4541733801145305</c:v>
                </c:pt>
                <c:pt idx="123">
                  <c:v>1.4591872962411547</c:v>
                </c:pt>
                <c:pt idx="124">
                  <c:v>1.4520042476589041</c:v>
                </c:pt>
                <c:pt idx="125">
                  <c:v>1.4536552322059801</c:v>
                </c:pt>
                <c:pt idx="126">
                  <c:v>1.458123674319052</c:v>
                </c:pt>
                <c:pt idx="127">
                  <c:v>1.4559235946793463</c:v>
                </c:pt>
                <c:pt idx="128">
                  <c:v>1.4626918802328785</c:v>
                </c:pt>
                <c:pt idx="129">
                  <c:v>1.4618276180215928</c:v>
                </c:pt>
                <c:pt idx="130">
                  <c:v>1.4879929757003998</c:v>
                </c:pt>
                <c:pt idx="131">
                  <c:v>1.498168517037628</c:v>
                </c:pt>
                <c:pt idx="132">
                  <c:v>1.4903867700110616</c:v>
                </c:pt>
                <c:pt idx="133">
                  <c:v>1.4929791374548436</c:v>
                </c:pt>
                <c:pt idx="134">
                  <c:v>1.4891853071145078</c:v>
                </c:pt>
                <c:pt idx="135">
                  <c:v>1.4899897140987646</c:v>
                </c:pt>
                <c:pt idx="136">
                  <c:v>1.4994743299979261</c:v>
                </c:pt>
                <c:pt idx="137">
                  <c:v>1.5024788890887253</c:v>
                </c:pt>
                <c:pt idx="138">
                  <c:v>1.4969612459483332</c:v>
                </c:pt>
                <c:pt idx="139">
                  <c:v>1.4867691085014116</c:v>
                </c:pt>
                <c:pt idx="140">
                  <c:v>1.4660906855731191</c:v>
                </c:pt>
                <c:pt idx="141">
                  <c:v>1.5045803550608445</c:v>
                </c:pt>
                <c:pt idx="142">
                  <c:v>1.5140157274864965</c:v>
                </c:pt>
                <c:pt idx="143">
                  <c:v>1.5023160389814776</c:v>
                </c:pt>
                <c:pt idx="144">
                  <c:v>1.5098271215126569</c:v>
                </c:pt>
                <c:pt idx="145">
                  <c:v>1.5108336839690055</c:v>
                </c:pt>
                <c:pt idx="146">
                  <c:v>1.5118787513888052</c:v>
                </c:pt>
                <c:pt idx="147">
                  <c:v>1.5105571463708536</c:v>
                </c:pt>
                <c:pt idx="148">
                  <c:v>1.5180861416318887</c:v>
                </c:pt>
                <c:pt idx="149">
                  <c:v>1.5237101170738059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FC-40CC-A589-12D93DA37D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4090128"/>
        <c:axId val="704093248"/>
      </c:scatterChart>
      <c:valAx>
        <c:axId val="704090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04093248"/>
        <c:crossesAt val="0"/>
        <c:crossBetween val="midCat"/>
        <c:majorUnit val="10"/>
      </c:valAx>
      <c:valAx>
        <c:axId val="704093248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04090128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'6217'!$L$1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'6217'!$A$2:$A$141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'6217'!$L$2:$L$141</c:f>
              <c:numCache>
                <c:formatCode>0.00</c:formatCode>
                <c:ptCount val="140"/>
                <c:pt idx="0">
                  <c:v>1.823760266238043</c:v>
                </c:pt>
                <c:pt idx="1">
                  <c:v>1.8508342843028438</c:v>
                </c:pt>
                <c:pt idx="2">
                  <c:v>1.8621392980681786</c:v>
                </c:pt>
                <c:pt idx="3">
                  <c:v>1.8822276257709738</c:v>
                </c:pt>
                <c:pt idx="4">
                  <c:v>1.8776257919935049</c:v>
                </c:pt>
                <c:pt idx="5">
                  <c:v>1.8666666169183606</c:v>
                </c:pt>
                <c:pt idx="6">
                  <c:v>1.8597580829429889</c:v>
                </c:pt>
                <c:pt idx="7">
                  <c:v>1.8595092566926592</c:v>
                </c:pt>
                <c:pt idx="8">
                  <c:v>1.8806317219312085</c:v>
                </c:pt>
                <c:pt idx="9">
                  <c:v>1.8638104965124906</c:v>
                </c:pt>
                <c:pt idx="10">
                  <c:v>1.8653004792952053</c:v>
                </c:pt>
                <c:pt idx="11">
                  <c:v>1.8753745466179108</c:v>
                </c:pt>
                <c:pt idx="12">
                  <c:v>1.876713102834898</c:v>
                </c:pt>
                <c:pt idx="13">
                  <c:v>1.8755306120859641</c:v>
                </c:pt>
                <c:pt idx="14">
                  <c:v>1.8828924350091265</c:v>
                </c:pt>
                <c:pt idx="15">
                  <c:v>1.8836515820710338</c:v>
                </c:pt>
                <c:pt idx="16">
                  <c:v>1.869869532098352</c:v>
                </c:pt>
                <c:pt idx="17">
                  <c:v>1.8592696630584635</c:v>
                </c:pt>
                <c:pt idx="18">
                  <c:v>1.853860249839993</c:v>
                </c:pt>
                <c:pt idx="19">
                  <c:v>1.8434942104684708</c:v>
                </c:pt>
                <c:pt idx="20">
                  <c:v>1.8287768374831841</c:v>
                </c:pt>
                <c:pt idx="21">
                  <c:v>1.8237452965456515</c:v>
                </c:pt>
                <c:pt idx="22">
                  <c:v>1.811207789973631</c:v>
                </c:pt>
                <c:pt idx="23">
                  <c:v>1.8005252358395343</c:v>
                </c:pt>
                <c:pt idx="24">
                  <c:v>1.797814088919373</c:v>
                </c:pt>
                <c:pt idx="25">
                  <c:v>1.7666814402600679</c:v>
                </c:pt>
                <c:pt idx="26">
                  <c:v>1.7572019260137184</c:v>
                </c:pt>
                <c:pt idx="27">
                  <c:v>1.7527718459534807</c:v>
                </c:pt>
                <c:pt idx="28">
                  <c:v>1.7417637170217777</c:v>
                </c:pt>
                <c:pt idx="29">
                  <c:v>1.7315341824299717</c:v>
                </c:pt>
                <c:pt idx="30">
                  <c:v>1.7271729299199228</c:v>
                </c:pt>
                <c:pt idx="31">
                  <c:v>1.7056617937029466</c:v>
                </c:pt>
                <c:pt idx="32">
                  <c:v>1.6927182832731247</c:v>
                </c:pt>
                <c:pt idx="33">
                  <c:v>1.689673755560134</c:v>
                </c:pt>
                <c:pt idx="34">
                  <c:v>1.6846594355904911</c:v>
                </c:pt>
                <c:pt idx="35">
                  <c:v>1.680919724033322</c:v>
                </c:pt>
                <c:pt idx="36">
                  <c:v>1.6660592710322955</c:v>
                </c:pt>
                <c:pt idx="37">
                  <c:v>1.6683716048954771</c:v>
                </c:pt>
                <c:pt idx="38">
                  <c:v>1.66130396047526</c:v>
                </c:pt>
                <c:pt idx="39">
                  <c:v>1.6569782946272447</c:v>
                </c:pt>
                <c:pt idx="40">
                  <c:v>1.6398234706107269</c:v>
                </c:pt>
                <c:pt idx="41">
                  <c:v>1.6397106583997618</c:v>
                </c:pt>
                <c:pt idx="42">
                  <c:v>1.6254005340555389</c:v>
                </c:pt>
                <c:pt idx="43">
                  <c:v>1.6318007844546492</c:v>
                </c:pt>
                <c:pt idx="44">
                  <c:v>1.6265365267664975</c:v>
                </c:pt>
                <c:pt idx="45">
                  <c:v>1.6237809862128514</c:v>
                </c:pt>
                <c:pt idx="46">
                  <c:v>1.6220149796425956</c:v>
                </c:pt>
                <c:pt idx="47">
                  <c:v>1.6032406514571851</c:v>
                </c:pt>
                <c:pt idx="48">
                  <c:v>1.6035464573372102</c:v>
                </c:pt>
                <c:pt idx="49">
                  <c:v>1.5898000862384674</c:v>
                </c:pt>
                <c:pt idx="50">
                  <c:v>1.5891110697130029</c:v>
                </c:pt>
                <c:pt idx="51">
                  <c:v>1.5895705131329143</c:v>
                </c:pt>
                <c:pt idx="52">
                  <c:v>1.5740386155998949</c:v>
                </c:pt>
                <c:pt idx="53">
                  <c:v>1.5684724482190906</c:v>
                </c:pt>
                <c:pt idx="54">
                  <c:v>1.5700350263254788</c:v>
                </c:pt>
                <c:pt idx="55">
                  <c:v>1.5599777093563443</c:v>
                </c:pt>
                <c:pt idx="56">
                  <c:v>1.5451183240156088</c:v>
                </c:pt>
                <c:pt idx="57">
                  <c:v>1.5515592994301322</c:v>
                </c:pt>
                <c:pt idx="58">
                  <c:v>1.5555773934629533</c:v>
                </c:pt>
                <c:pt idx="59">
                  <c:v>1.5485537917041881</c:v>
                </c:pt>
                <c:pt idx="60">
                  <c:v>1.5698687468358794</c:v>
                </c:pt>
                <c:pt idx="61">
                  <c:v>1.5742819160546193</c:v>
                </c:pt>
                <c:pt idx="62">
                  <c:v>1.568095223306408</c:v>
                </c:pt>
                <c:pt idx="63">
                  <c:v>1.5824444120873866</c:v>
                </c:pt>
                <c:pt idx="64">
                  <c:v>1.5832771916462829</c:v>
                </c:pt>
                <c:pt idx="65">
                  <c:v>1.5916459066556232</c:v>
                </c:pt>
                <c:pt idx="66">
                  <c:v>1.5910633135901215</c:v>
                </c:pt>
                <c:pt idx="67">
                  <c:v>1.5924717292501904</c:v>
                </c:pt>
                <c:pt idx="68">
                  <c:v>1.5932757137192652</c:v>
                </c:pt>
                <c:pt idx="69">
                  <c:v>1.5960618513901812</c:v>
                </c:pt>
                <c:pt idx="70">
                  <c:v>1.5950874916250646</c:v>
                </c:pt>
                <c:pt idx="71">
                  <c:v>1.5826636642181808</c:v>
                </c:pt>
                <c:pt idx="72">
                  <c:v>1.5924844513479643</c:v>
                </c:pt>
                <c:pt idx="73">
                  <c:v>1.5711802879447463</c:v>
                </c:pt>
                <c:pt idx="74">
                  <c:v>1.5753821843939009</c:v>
                </c:pt>
                <c:pt idx="75">
                  <c:v>1.5738392907537664</c:v>
                </c:pt>
                <c:pt idx="76">
                  <c:v>1.5501803759254578</c:v>
                </c:pt>
                <c:pt idx="77">
                  <c:v>1.5542437240367302</c:v>
                </c:pt>
                <c:pt idx="78">
                  <c:v>1.5751651391293653</c:v>
                </c:pt>
                <c:pt idx="79">
                  <c:v>1.5533803732724694</c:v>
                </c:pt>
                <c:pt idx="80">
                  <c:v>1.5557106111582015</c:v>
                </c:pt>
                <c:pt idx="81">
                  <c:v>1.5558938018894859</c:v>
                </c:pt>
                <c:pt idx="82">
                  <c:v>1.5370909432646238</c:v>
                </c:pt>
                <c:pt idx="83">
                  <c:v>1.5528286142535181</c:v>
                </c:pt>
                <c:pt idx="84">
                  <c:v>1.5484571048624536</c:v>
                </c:pt>
                <c:pt idx="85">
                  <c:v>1.5330649467589381</c:v>
                </c:pt>
                <c:pt idx="86">
                  <c:v>1.5202109151663203</c:v>
                </c:pt>
                <c:pt idx="87">
                  <c:v>1.527335276168146</c:v>
                </c:pt>
                <c:pt idx="88">
                  <c:v>1.515290194092543</c:v>
                </c:pt>
                <c:pt idx="89">
                  <c:v>1.4979589002289837</c:v>
                </c:pt>
                <c:pt idx="90">
                  <c:v>1.5019395684208674</c:v>
                </c:pt>
                <c:pt idx="91">
                  <c:v>1.4877399350081335</c:v>
                </c:pt>
                <c:pt idx="92">
                  <c:v>1.5039114671828444</c:v>
                </c:pt>
                <c:pt idx="93">
                  <c:v>1.5100581971506488</c:v>
                </c:pt>
                <c:pt idx="94">
                  <c:v>1.4983344001890602</c:v>
                </c:pt>
                <c:pt idx="95">
                  <c:v>1.4779218996826324</c:v>
                </c:pt>
                <c:pt idx="96">
                  <c:v>1.4747317006669582</c:v>
                </c:pt>
                <c:pt idx="97">
                  <c:v>1.4576921568928092</c:v>
                </c:pt>
                <c:pt idx="98">
                  <c:v>1.4453462553401153</c:v>
                </c:pt>
                <c:pt idx="99">
                  <c:v>1.4301169631579604</c:v>
                </c:pt>
                <c:pt idx="100">
                  <c:v>1.4225871578973186</c:v>
                </c:pt>
                <c:pt idx="101">
                  <c:v>1.415921618341629</c:v>
                </c:pt>
                <c:pt idx="102">
                  <c:v>1.3994557152482388</c:v>
                </c:pt>
                <c:pt idx="103">
                  <c:v>1.388613074041247</c:v>
                </c:pt>
                <c:pt idx="104">
                  <c:v>1.3665381044831659</c:v>
                </c:pt>
                <c:pt idx="105">
                  <c:v>1.3515444003993202</c:v>
                </c:pt>
                <c:pt idx="106">
                  <c:v>1.3527996836015872</c:v>
                </c:pt>
                <c:pt idx="107">
                  <c:v>1.3432828874802578</c:v>
                </c:pt>
                <c:pt idx="108">
                  <c:v>1.3219045675734407</c:v>
                </c:pt>
                <c:pt idx="109">
                  <c:v>1.3143316713730848</c:v>
                </c:pt>
                <c:pt idx="110">
                  <c:v>1.2998589765892992</c:v>
                </c:pt>
                <c:pt idx="111">
                  <c:v>1.300188173905318</c:v>
                </c:pt>
                <c:pt idx="112">
                  <c:v>1.2737003759664676</c:v>
                </c:pt>
                <c:pt idx="113">
                  <c:v>1.2878067130251676</c:v>
                </c:pt>
                <c:pt idx="114">
                  <c:v>1.2697517976311237</c:v>
                </c:pt>
                <c:pt idx="115">
                  <c:v>1.2595937967872504</c:v>
                </c:pt>
                <c:pt idx="116">
                  <c:v>1.2704659694766283</c:v>
                </c:pt>
                <c:pt idx="117">
                  <c:v>1.2583783443779524</c:v>
                </c:pt>
                <c:pt idx="118">
                  <c:v>1.2625956026990504</c:v>
                </c:pt>
                <c:pt idx="119">
                  <c:v>1.2565120474345939</c:v>
                </c:pt>
                <c:pt idx="120">
                  <c:v>1.2576348810496607</c:v>
                </c:pt>
                <c:pt idx="121">
                  <c:v>1.2503529166887413</c:v>
                </c:pt>
                <c:pt idx="122">
                  <c:v>1.2509963470309284</c:v>
                </c:pt>
                <c:pt idx="123">
                  <c:v>1.2549790080932626</c:v>
                </c:pt>
                <c:pt idx="124">
                  <c:v>1.2509865083903988</c:v>
                </c:pt>
                <c:pt idx="125">
                  <c:v>1.2546229759320753</c:v>
                </c:pt>
                <c:pt idx="126">
                  <c:v>1.2524848062358349</c:v>
                </c:pt>
                <c:pt idx="127">
                  <c:v>1.2498321249040607</c:v>
                </c:pt>
                <c:pt idx="128">
                  <c:v>1.2572545284813252</c:v>
                </c:pt>
                <c:pt idx="129">
                  <c:v>1.2530872948284713</c:v>
                </c:pt>
                <c:pt idx="130">
                  <c:v>1.2560271451387974</c:v>
                </c:pt>
                <c:pt idx="131">
                  <c:v>1.2559966317618703</c:v>
                </c:pt>
                <c:pt idx="132">
                  <c:v>1.2402909179958352</c:v>
                </c:pt>
                <c:pt idx="133">
                  <c:v>1.2464254123822469</c:v>
                </c:pt>
                <c:pt idx="134">
                  <c:v>1.2469518421671166</c:v>
                </c:pt>
                <c:pt idx="135">
                  <c:v>1.2305627935379273</c:v>
                </c:pt>
                <c:pt idx="136">
                  <c:v>1.2314876273157453</c:v>
                </c:pt>
                <c:pt idx="137">
                  <c:v>1.2331454185237525</c:v>
                </c:pt>
                <c:pt idx="138">
                  <c:v>1.2273711140133372</c:v>
                </c:pt>
                <c:pt idx="139">
                  <c:v>1.2236285822948283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C7-4AAB-B768-767BA8A007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2408160"/>
        <c:axId val="862412208"/>
      </c:scatterChart>
      <c:valAx>
        <c:axId val="862408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2412208"/>
        <c:crossesAt val="0"/>
        <c:crossBetween val="midCat"/>
        <c:majorUnit val="10"/>
      </c:valAx>
      <c:valAx>
        <c:axId val="862412208"/>
        <c:scaling>
          <c:orientation val="minMax"/>
          <c:max val="4"/>
          <c:min val="1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2408160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'6217'!$A$2:$A$179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</c:numCache>
            </c:numRef>
          </c:xVal>
          <c:yVal>
            <c:numRef>
              <c:f>'6217'!$P$2:$P$177</c:f>
              <c:numCache>
                <c:formatCode>General</c:formatCode>
                <c:ptCount val="176"/>
                <c:pt idx="4">
                  <c:v>3.916183648584981</c:v>
                </c:pt>
                <c:pt idx="5">
                  <c:v>3.5591753098873342</c:v>
                </c:pt>
                <c:pt idx="6">
                  <c:v>3.4237323442636858</c:v>
                </c:pt>
                <c:pt idx="7">
                  <c:v>3.6525676719565019</c:v>
                </c:pt>
                <c:pt idx="8">
                  <c:v>5.0503878727036797</c:v>
                </c:pt>
                <c:pt idx="9">
                  <c:v>4.3727321748940868</c:v>
                </c:pt>
                <c:pt idx="10">
                  <c:v>4.6966783412471163</c:v>
                </c:pt>
                <c:pt idx="11">
                  <c:v>5.4901639821560355</c:v>
                </c:pt>
                <c:pt idx="12">
                  <c:v>5.8058272908817514</c:v>
                </c:pt>
                <c:pt idx="13">
                  <c:v>5.9835922527080889</c:v>
                </c:pt>
                <c:pt idx="14">
                  <c:v>6.6287212687147576</c:v>
                </c:pt>
                <c:pt idx="15">
                  <c:v>6.9126915682486745</c:v>
                </c:pt>
                <c:pt idx="16">
                  <c:v>6.4012752446399128</c:v>
                </c:pt>
                <c:pt idx="17">
                  <c:v>6.0639205296004226</c:v>
                </c:pt>
                <c:pt idx="18">
                  <c:v>6.0104777317537685</c:v>
                </c:pt>
                <c:pt idx="19">
                  <c:v>5.6859132285428018</c:v>
                </c:pt>
                <c:pt idx="20">
                  <c:v>5.1233358202740824</c:v>
                </c:pt>
                <c:pt idx="21">
                  <c:v>5.0905621982043323</c:v>
                </c:pt>
                <c:pt idx="22">
                  <c:v>4.6472209560659445</c:v>
                </c:pt>
                <c:pt idx="23">
                  <c:v>4.305343462213262</c:v>
                </c:pt>
                <c:pt idx="24">
                  <c:v>4.3994927033333378</c:v>
                </c:pt>
                <c:pt idx="25">
                  <c:v>2.9390187425829839</c:v>
                </c:pt>
                <c:pt idx="26">
                  <c:v>2.662946136150854</c:v>
                </c:pt>
                <c:pt idx="27">
                  <c:v>2.6630717269179982</c:v>
                </c:pt>
                <c:pt idx="28">
                  <c:v>2.3033856690088319</c:v>
                </c:pt>
                <c:pt idx="29">
                  <c:v>1.9862878190261259</c:v>
                </c:pt>
                <c:pt idx="30">
                  <c:v>1.9901781970108174</c:v>
                </c:pt>
                <c:pt idx="31">
                  <c:v>1.0559898145952917</c:v>
                </c:pt>
                <c:pt idx="32">
                  <c:v>0.59044063203277442</c:v>
                </c:pt>
                <c:pt idx="33">
                  <c:v>0.66635433020557477</c:v>
                </c:pt>
                <c:pt idx="34">
                  <c:v>0.6345226751186287</c:v>
                </c:pt>
                <c:pt idx="35">
                  <c:v>0.67241062279995678</c:v>
                </c:pt>
                <c:pt idx="36">
                  <c:v>0.1020069035138149</c:v>
                </c:pt>
                <c:pt idx="37">
                  <c:v>0.47093472078419002</c:v>
                </c:pt>
                <c:pt idx="38">
                  <c:v>0.32678859825183743</c:v>
                </c:pt>
                <c:pt idx="39">
                  <c:v>0.33262552540140827</c:v>
                </c:pt>
                <c:pt idx="40">
                  <c:v>-0.36327762903490157</c:v>
                </c:pt>
                <c:pt idx="41">
                  <c:v>-0.12700249104223368</c:v>
                </c:pt>
                <c:pt idx="42">
                  <c:v>-0.66730387068519081</c:v>
                </c:pt>
                <c:pt idx="43">
                  <c:v>-7.4771757188912408E-2</c:v>
                </c:pt>
                <c:pt idx="44">
                  <c:v>-0.12027471577637597</c:v>
                </c:pt>
                <c:pt idx="45">
                  <c:v>-2.8553754951408303E-2</c:v>
                </c:pt>
                <c:pt idx="46">
                  <c:v>0.11729356779970573</c:v>
                </c:pt>
                <c:pt idx="47">
                  <c:v>-0.66719458751355998</c:v>
                </c:pt>
                <c:pt idx="48">
                  <c:v>-0.40802152516244389</c:v>
                </c:pt>
                <c:pt idx="49">
                  <c:v>-0.91748625572201747</c:v>
                </c:pt>
                <c:pt idx="50">
                  <c:v>-0.7127288258561153</c:v>
                </c:pt>
                <c:pt idx="51">
                  <c:v>-0.44515196815394081</c:v>
                </c:pt>
                <c:pt idx="52">
                  <c:v>-1.0522829250711554</c:v>
                </c:pt>
                <c:pt idx="53">
                  <c:v>-1.114299993904277</c:v>
                </c:pt>
                <c:pt idx="54">
                  <c:v>-0.78638294749128446</c:v>
                </c:pt>
                <c:pt idx="55">
                  <c:v>-1.0940606931306882</c:v>
                </c:pt>
                <c:pt idx="56">
                  <c:v>-1.6644060126364422</c:v>
                </c:pt>
                <c:pt idx="57">
                  <c:v>-1.0696462880012756</c:v>
                </c:pt>
                <c:pt idx="58">
                  <c:v>-0.60741536659211282</c:v>
                </c:pt>
                <c:pt idx="59">
                  <c:v>-0.74915240659273963</c:v>
                </c:pt>
                <c:pt idx="60">
                  <c:v>0.65919676819497453</c:v>
                </c:pt>
                <c:pt idx="61">
                  <c:v>1.1430378443436617</c:v>
                </c:pt>
                <c:pt idx="62">
                  <c:v>1.0470787571621185</c:v>
                </c:pt>
                <c:pt idx="63">
                  <c:v>2.0744085865606241</c:v>
                </c:pt>
                <c:pt idx="64">
                  <c:v>2.3624064983326769</c:v>
                </c:pt>
                <c:pt idx="65">
                  <c:v>3.062611344368269</c:v>
                </c:pt>
                <c:pt idx="66">
                  <c:v>3.2731900141390984</c:v>
                </c:pt>
                <c:pt idx="67">
                  <c:v>3.5926745534275528</c:v>
                </c:pt>
                <c:pt idx="68">
                  <c:v>3.8790974071626696</c:v>
                </c:pt>
                <c:pt idx="69">
                  <c:v>4.2739417435318181</c:v>
                </c:pt>
                <c:pt idx="70">
                  <c:v>4.4630912289290743</c:v>
                </c:pt>
                <c:pt idx="71">
                  <c:v>4.0259681053585581</c:v>
                </c:pt>
                <c:pt idx="72">
                  <c:v>4.8055996132908056</c:v>
                </c:pt>
                <c:pt idx="73">
                  <c:v>3.8827324038863922</c:v>
                </c:pt>
                <c:pt idx="74">
                  <c:v>4.3550171044242836</c:v>
                </c:pt>
                <c:pt idx="75">
                  <c:v>4.5130684458436381</c:v>
                </c:pt>
                <c:pt idx="76">
                  <c:v>3.4613990628707016</c:v>
                </c:pt>
                <c:pt idx="77">
                  <c:v>3.9261053299173065</c:v>
                </c:pt>
                <c:pt idx="78">
                  <c:v>5.3129283207194931</c:v>
                </c:pt>
                <c:pt idx="79">
                  <c:v>4.3637727141634803</c:v>
                </c:pt>
                <c:pt idx="80">
                  <c:v>4.7336798607148811</c:v>
                </c:pt>
                <c:pt idx="81">
                  <c:v>4.986146016552655</c:v>
                </c:pt>
                <c:pt idx="82">
                  <c:v>4.2000972792709161</c:v>
                </c:pt>
                <c:pt idx="83">
                  <c:v>5.303375476057667</c:v>
                </c:pt>
                <c:pt idx="84">
                  <c:v>5.306704814539529</c:v>
                </c:pt>
                <c:pt idx="85">
                  <c:v>4.7072174424447093</c:v>
                </c:pt>
                <c:pt idx="86">
                  <c:v>4.2465626485626586</c:v>
                </c:pt>
                <c:pt idx="87">
                  <c:v>4.8787027727134777</c:v>
                </c:pt>
                <c:pt idx="88">
                  <c:v>4.4622965797616478</c:v>
                </c:pt>
                <c:pt idx="89">
                  <c:v>3.7567407292377495</c:v>
                </c:pt>
                <c:pt idx="90">
                  <c:v>4.2169245005277904</c:v>
                </c:pt>
                <c:pt idx="91">
                  <c:v>3.6826668467676313</c:v>
                </c:pt>
                <c:pt idx="92">
                  <c:v>4.8096767475316158</c:v>
                </c:pt>
                <c:pt idx="93">
                  <c:v>5.3883415872900855</c:v>
                </c:pt>
                <c:pt idx="94">
                  <c:v>4.9895093176744201</c:v>
                </c:pt>
                <c:pt idx="95">
                  <c:v>4.1154150352011838</c:v>
                </c:pt>
                <c:pt idx="96">
                  <c:v>4.1833606819642686</c:v>
                </c:pt>
                <c:pt idx="97">
                  <c:v>3.493763223164613</c:v>
                </c:pt>
                <c:pt idx="98">
                  <c:v>3.0609025534947043</c:v>
                </c:pt>
                <c:pt idx="99">
                  <c:v>2.4703237585210047</c:v>
                </c:pt>
                <c:pt idx="100">
                  <c:v>2.3008979737063928</c:v>
                </c:pt>
                <c:pt idx="101">
                  <c:v>2.1787465211854014</c:v>
                </c:pt>
                <c:pt idx="102">
                  <c:v>1.5205265427183974</c:v>
                </c:pt>
                <c:pt idx="103">
                  <c:v>1.1698924715347085</c:v>
                </c:pt>
                <c:pt idx="104">
                  <c:v>0.20486305889794929</c:v>
                </c:pt>
                <c:pt idx="105">
                  <c:v>-0.37282934016755959</c:v>
                </c:pt>
                <c:pt idx="106">
                  <c:v>-6.1720968825586711E-2</c:v>
                </c:pt>
                <c:pt idx="107">
                  <c:v>-0.3398328506058157</c:v>
                </c:pt>
                <c:pt idx="108">
                  <c:v>-1.2667563348025626</c:v>
                </c:pt>
                <c:pt idx="109">
                  <c:v>-1.4385391440729647</c:v>
                </c:pt>
                <c:pt idx="110">
                  <c:v>-1.9877329383251998</c:v>
                </c:pt>
                <c:pt idx="111">
                  <c:v>-1.7272803915381687</c:v>
                </c:pt>
                <c:pt idx="112">
                  <c:v>-2.9336864017094779</c:v>
                </c:pt>
                <c:pt idx="113">
                  <c:v>-1.9196402800310493</c:v>
                </c:pt>
                <c:pt idx="114">
                  <c:v>-2.6647773895253382</c:v>
                </c:pt>
                <c:pt idx="115">
                  <c:v>-2.9779624264106377</c:v>
                </c:pt>
                <c:pt idx="116">
                  <c:v>-2.140821347025796</c:v>
                </c:pt>
                <c:pt idx="117">
                  <c:v>-2.5595545940282443</c:v>
                </c:pt>
                <c:pt idx="118">
                  <c:v>-2.0864296169009515</c:v>
                </c:pt>
                <c:pt idx="119">
                  <c:v>-2.1767472032673951</c:v>
                </c:pt>
                <c:pt idx="120">
                  <c:v>-1.8728836708234295</c:v>
                </c:pt>
                <c:pt idx="121">
                  <c:v>-2.0287528456947124</c:v>
                </c:pt>
                <c:pt idx="122">
                  <c:v>-1.7511121166026493</c:v>
                </c:pt>
                <c:pt idx="123">
                  <c:v>-1.2908193376088979</c:v>
                </c:pt>
                <c:pt idx="124">
                  <c:v>-1.266758608491233</c:v>
                </c:pt>
                <c:pt idx="125">
                  <c:v>-0.8254022138057765</c:v>
                </c:pt>
                <c:pt idx="126">
                  <c:v>-0.69991178267307208</c:v>
                </c:pt>
                <c:pt idx="127">
                  <c:v>-0.60256454163547779</c:v>
                </c:pt>
                <c:pt idx="128">
                  <c:v>4.5878165931767093E-2</c:v>
                </c:pt>
                <c:pt idx="129">
                  <c:v>6.0381150518460769E-2</c:v>
                </c:pt>
                <c:pt idx="130">
                  <c:v>0.46363339009557897</c:v>
                </c:pt>
                <c:pt idx="131">
                  <c:v>0.70441017891784752</c:v>
                </c:pt>
                <c:pt idx="132">
                  <c:v>8.7771675524451698E-2</c:v>
                </c:pt>
                <c:pt idx="133">
                  <c:v>0.66576724316296854</c:v>
                </c:pt>
                <c:pt idx="134">
                  <c:v>0.93700817738469333</c:v>
                </c:pt>
                <c:pt idx="135">
                  <c:v>0.28299204902774594</c:v>
                </c:pt>
                <c:pt idx="136">
                  <c:v>0.57602521987511701</c:v>
                </c:pt>
                <c:pt idx="137">
                  <c:v>0.90915031258549051</c:v>
                </c:pt>
                <c:pt idx="138">
                  <c:v>0.83574838401364848</c:v>
                </c:pt>
                <c:pt idx="139">
                  <c:v>0.87348207213852891</c:v>
                </c:pt>
                <c:pt idx="140">
                  <c:v>0.95345273812172271</c:v>
                </c:pt>
                <c:pt idx="141">
                  <c:v>1.3868392534748943</c:v>
                </c:pt>
                <c:pt idx="142">
                  <c:v>1.5377569415471624</c:v>
                </c:pt>
                <c:pt idx="143">
                  <c:v>1.9746338130065877</c:v>
                </c:pt>
                <c:pt idx="144">
                  <c:v>1.9452866688910819</c:v>
                </c:pt>
                <c:pt idx="145">
                  <c:v>1.7000149604381645</c:v>
                </c:pt>
                <c:pt idx="146">
                  <c:v>2.0212553976348904</c:v>
                </c:pt>
                <c:pt idx="147">
                  <c:v>1.9370159692106486</c:v>
                </c:pt>
                <c:pt idx="148">
                  <c:v>2.0243945258101586</c:v>
                </c:pt>
                <c:pt idx="149">
                  <c:v>2.835313535186835</c:v>
                </c:pt>
                <c:pt idx="150">
                  <c:v>2.8825249042216079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BD-49B0-B9F3-18A4B05DB6C9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</c:v>
                </c:pt>
                <c:pt idx="2">
                  <c:v>23.5</c:v>
                </c:pt>
                <c:pt idx="3">
                  <c:v>24</c:v>
                </c:pt>
                <c:pt idx="4">
                  <c:v>24.5</c:v>
                </c:pt>
                <c:pt idx="5">
                  <c:v>25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</c:v>
                </c:pt>
                <c:pt idx="12">
                  <c:v>28.5</c:v>
                </c:pt>
                <c:pt idx="13">
                  <c:v>29</c:v>
                </c:pt>
                <c:pt idx="14">
                  <c:v>29.5</c:v>
                </c:pt>
                <c:pt idx="15">
                  <c:v>30</c:v>
                </c:pt>
                <c:pt idx="16">
                  <c:v>30.5</c:v>
                </c:pt>
                <c:pt idx="17">
                  <c:v>31</c:v>
                </c:pt>
                <c:pt idx="18">
                  <c:v>31.5</c:v>
                </c:pt>
                <c:pt idx="19">
                  <c:v>32</c:v>
                </c:pt>
                <c:pt idx="20">
                  <c:v>32.5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34.5</c:v>
                </c:pt>
                <c:pt idx="25">
                  <c:v>35</c:v>
                </c:pt>
                <c:pt idx="26">
                  <c:v>35.5</c:v>
                </c:pt>
                <c:pt idx="27">
                  <c:v>36</c:v>
                </c:pt>
                <c:pt idx="28">
                  <c:v>36.5</c:v>
                </c:pt>
                <c:pt idx="29">
                  <c:v>37</c:v>
                </c:pt>
                <c:pt idx="30">
                  <c:v>37.5</c:v>
                </c:pt>
                <c:pt idx="31">
                  <c:v>38</c:v>
                </c:pt>
                <c:pt idx="32">
                  <c:v>38.5</c:v>
                </c:pt>
                <c:pt idx="33">
                  <c:v>39</c:v>
                </c:pt>
                <c:pt idx="34">
                  <c:v>39.5</c:v>
                </c:pt>
                <c:pt idx="35">
                  <c:v>40</c:v>
                </c:pt>
                <c:pt idx="36">
                  <c:v>40.5</c:v>
                </c:pt>
                <c:pt idx="37">
                  <c:v>41</c:v>
                </c:pt>
                <c:pt idx="38">
                  <c:v>41.5</c:v>
                </c:pt>
                <c:pt idx="39">
                  <c:v>42</c:v>
                </c:pt>
                <c:pt idx="40">
                  <c:v>42.5</c:v>
                </c:pt>
              </c:numCache>
            </c:numRef>
          </c:xVal>
          <c:yVal>
            <c:numRef>
              <c:f>summary!$X$46:$X$86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BD-49B0-B9F3-18A4B05DB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7433488"/>
        <c:axId val="637437712"/>
      </c:scatterChart>
      <c:valAx>
        <c:axId val="637433488"/>
        <c:scaling>
          <c:orientation val="minMax"/>
          <c:max val="7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37437712"/>
        <c:crossesAt val="0"/>
        <c:crossBetween val="midCat"/>
        <c:majorUnit val="10"/>
      </c:valAx>
      <c:valAx>
        <c:axId val="637437712"/>
        <c:scaling>
          <c:orientation val="minMax"/>
          <c:max val="20"/>
          <c:min val="-15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37433488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'6217'!$L$1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'6217'!$A$2:$A$141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'6217'!$M$2:$M$177</c:f>
              <c:numCache>
                <c:formatCode>0.00</c:formatCode>
                <c:ptCount val="176"/>
                <c:pt idx="4">
                  <c:v>1.8997876724983926</c:v>
                </c:pt>
                <c:pt idx="5">
                  <c:v>1.8932608735242258</c:v>
                </c:pt>
                <c:pt idx="6">
                  <c:v>1.8907847156498316</c:v>
                </c:pt>
                <c:pt idx="7">
                  <c:v>1.8949682655004796</c:v>
                </c:pt>
                <c:pt idx="8">
                  <c:v>1.9205231068400064</c:v>
                </c:pt>
                <c:pt idx="9">
                  <c:v>1.908134257522266</c:v>
                </c:pt>
                <c:pt idx="10">
                  <c:v>1.9140566164059583</c:v>
                </c:pt>
                <c:pt idx="11">
                  <c:v>1.9285630598296413</c:v>
                </c:pt>
                <c:pt idx="12">
                  <c:v>1.9343339921476059</c:v>
                </c:pt>
                <c:pt idx="13">
                  <c:v>1.9375838774996497</c:v>
                </c:pt>
                <c:pt idx="14">
                  <c:v>1.9493780765237896</c:v>
                </c:pt>
                <c:pt idx="15">
                  <c:v>1.9545695996866743</c:v>
                </c:pt>
                <c:pt idx="16">
                  <c:v>1.9452199258149703</c:v>
                </c:pt>
                <c:pt idx="17">
                  <c:v>1.9390524328760592</c:v>
                </c:pt>
                <c:pt idx="18">
                  <c:v>1.9380753957585661</c:v>
                </c:pt>
                <c:pt idx="19">
                  <c:v>1.9321417324880217</c:v>
                </c:pt>
                <c:pt idx="20">
                  <c:v>1.9218567356037124</c:v>
                </c:pt>
                <c:pt idx="21">
                  <c:v>1.9212575707671573</c:v>
                </c:pt>
                <c:pt idx="22">
                  <c:v>1.9131524402961144</c:v>
                </c:pt>
                <c:pt idx="23">
                  <c:v>1.9069022622629952</c:v>
                </c:pt>
                <c:pt idx="24">
                  <c:v>1.9086234914438114</c:v>
                </c:pt>
                <c:pt idx="25">
                  <c:v>1.881923218885484</c:v>
                </c:pt>
                <c:pt idx="26">
                  <c:v>1.8768760807401119</c:v>
                </c:pt>
                <c:pt idx="27">
                  <c:v>1.8768783767808519</c:v>
                </c:pt>
                <c:pt idx="28">
                  <c:v>1.8703026239501264</c:v>
                </c:pt>
                <c:pt idx="29">
                  <c:v>1.8645054654592979</c:v>
                </c:pt>
                <c:pt idx="30">
                  <c:v>1.8645765890502264</c:v>
                </c:pt>
                <c:pt idx="31">
                  <c:v>1.8474978289342279</c:v>
                </c:pt>
                <c:pt idx="32">
                  <c:v>1.8389866946053834</c:v>
                </c:pt>
                <c:pt idx="33">
                  <c:v>1.8403745429933704</c:v>
                </c:pt>
                <c:pt idx="34">
                  <c:v>1.8397925991247051</c:v>
                </c:pt>
                <c:pt idx="35">
                  <c:v>1.8404852636685134</c:v>
                </c:pt>
                <c:pt idx="36">
                  <c:v>1.8300571867684645</c:v>
                </c:pt>
                <c:pt idx="37">
                  <c:v>1.8368018967326236</c:v>
                </c:pt>
                <c:pt idx="38">
                  <c:v>1.834166628413384</c:v>
                </c:pt>
                <c:pt idx="39">
                  <c:v>1.8342733386663463</c:v>
                </c:pt>
                <c:pt idx="40">
                  <c:v>1.821550890750806</c:v>
                </c:pt>
                <c:pt idx="41">
                  <c:v>1.8258704546408184</c:v>
                </c:pt>
                <c:pt idx="42">
                  <c:v>1.8159927063975732</c:v>
                </c:pt>
                <c:pt idx="43">
                  <c:v>1.8268253328976609</c:v>
                </c:pt>
                <c:pt idx="44">
                  <c:v>1.8259934513104867</c:v>
                </c:pt>
                <c:pt idx="45">
                  <c:v>1.8276702868578183</c:v>
                </c:pt>
                <c:pt idx="46">
                  <c:v>1.8303366563885399</c:v>
                </c:pt>
                <c:pt idx="47">
                  <c:v>1.8159947043041069</c:v>
                </c:pt>
                <c:pt idx="48">
                  <c:v>1.8207328862851098</c:v>
                </c:pt>
                <c:pt idx="49">
                  <c:v>1.8114188912873443</c:v>
                </c:pt>
                <c:pt idx="50">
                  <c:v>1.8151622508628573</c:v>
                </c:pt>
                <c:pt idx="51">
                  <c:v>1.8200540703837464</c:v>
                </c:pt>
                <c:pt idx="52">
                  <c:v>1.8089545489517045</c:v>
                </c:pt>
                <c:pt idx="53">
                  <c:v>1.8078207576718777</c:v>
                </c:pt>
                <c:pt idx="54">
                  <c:v>1.8138157118792435</c:v>
                </c:pt>
                <c:pt idx="55">
                  <c:v>1.8081907710110865</c:v>
                </c:pt>
                <c:pt idx="56">
                  <c:v>1.7977637617713285</c:v>
                </c:pt>
                <c:pt idx="57">
                  <c:v>1.8086371132868295</c:v>
                </c:pt>
                <c:pt idx="58">
                  <c:v>1.8170875834206281</c:v>
                </c:pt>
                <c:pt idx="59">
                  <c:v>1.8144963577628404</c:v>
                </c:pt>
                <c:pt idx="60">
                  <c:v>1.8402436889955094</c:v>
                </c:pt>
                <c:pt idx="61">
                  <c:v>1.8490892343152268</c:v>
                </c:pt>
                <c:pt idx="62">
                  <c:v>1.8473349176679932</c:v>
                </c:pt>
                <c:pt idx="63">
                  <c:v>1.8661164825499492</c:v>
                </c:pt>
                <c:pt idx="64">
                  <c:v>1.871381638209823</c:v>
                </c:pt>
                <c:pt idx="65">
                  <c:v>1.8841827293201407</c:v>
                </c:pt>
                <c:pt idx="66">
                  <c:v>1.8880325123556168</c:v>
                </c:pt>
                <c:pt idx="67">
                  <c:v>1.8938733041166631</c:v>
                </c:pt>
                <c:pt idx="68">
                  <c:v>1.8991096646867156</c:v>
                </c:pt>
                <c:pt idx="69">
                  <c:v>1.906328178458609</c:v>
                </c:pt>
                <c:pt idx="70">
                  <c:v>1.9097861947944699</c:v>
                </c:pt>
                <c:pt idx="71">
                  <c:v>1.9017947434885638</c:v>
                </c:pt>
                <c:pt idx="72">
                  <c:v>1.9160479067193248</c:v>
                </c:pt>
                <c:pt idx="73">
                  <c:v>1.8991761194170842</c:v>
                </c:pt>
                <c:pt idx="74">
                  <c:v>1.9078103919672165</c:v>
                </c:pt>
                <c:pt idx="75">
                  <c:v>1.9106998744280594</c:v>
                </c:pt>
                <c:pt idx="76">
                  <c:v>1.8914733357007283</c:v>
                </c:pt>
                <c:pt idx="77">
                  <c:v>1.8999690599129782</c:v>
                </c:pt>
                <c:pt idx="78">
                  <c:v>1.925322851106591</c:v>
                </c:pt>
                <c:pt idx="79">
                  <c:v>1.9079704613506725</c:v>
                </c:pt>
                <c:pt idx="80">
                  <c:v>1.9147330753373821</c:v>
                </c:pt>
                <c:pt idx="81">
                  <c:v>1.9193486421696442</c:v>
                </c:pt>
                <c:pt idx="82">
                  <c:v>1.9049781596457596</c:v>
                </c:pt>
                <c:pt idx="83">
                  <c:v>1.9251482067356314</c:v>
                </c:pt>
                <c:pt idx="84">
                  <c:v>1.9252090734455445</c:v>
                </c:pt>
                <c:pt idx="85">
                  <c:v>1.9142492914430065</c:v>
                </c:pt>
                <c:pt idx="86">
                  <c:v>1.9058276359513662</c:v>
                </c:pt>
                <c:pt idx="87">
                  <c:v>1.9173843730541695</c:v>
                </c:pt>
                <c:pt idx="88">
                  <c:v>1.9097716670795439</c:v>
                </c:pt>
                <c:pt idx="89">
                  <c:v>1.8968727493169624</c:v>
                </c:pt>
                <c:pt idx="90">
                  <c:v>1.9052857936098235</c:v>
                </c:pt>
                <c:pt idx="91">
                  <c:v>1.8955185362980671</c:v>
                </c:pt>
                <c:pt idx="92">
                  <c:v>1.9161224445737557</c:v>
                </c:pt>
                <c:pt idx="93">
                  <c:v>1.9267015506425376</c:v>
                </c:pt>
                <c:pt idx="94">
                  <c:v>1.9194101297819264</c:v>
                </c:pt>
                <c:pt idx="95">
                  <c:v>1.9034300053764763</c:v>
                </c:pt>
                <c:pt idx="96">
                  <c:v>1.9046721824617796</c:v>
                </c:pt>
                <c:pt idx="97">
                  <c:v>1.892065014788608</c:v>
                </c:pt>
                <c:pt idx="98">
                  <c:v>1.8841514893368918</c:v>
                </c:pt>
                <c:pt idx="99">
                  <c:v>1.8733545732557144</c:v>
                </c:pt>
                <c:pt idx="100">
                  <c:v>1.87025714409605</c:v>
                </c:pt>
                <c:pt idx="101">
                  <c:v>1.8680239806413381</c:v>
                </c:pt>
                <c:pt idx="102">
                  <c:v>1.8559904536489253</c:v>
                </c:pt>
                <c:pt idx="103">
                  <c:v>1.8495801885429111</c:v>
                </c:pt>
                <c:pt idx="104">
                  <c:v>1.8319375950858077</c:v>
                </c:pt>
                <c:pt idx="105">
                  <c:v>1.8213762671029394</c:v>
                </c:pt>
                <c:pt idx="106">
                  <c:v>1.8270639264061839</c:v>
                </c:pt>
                <c:pt idx="107">
                  <c:v>1.8219795063858322</c:v>
                </c:pt>
                <c:pt idx="108">
                  <c:v>1.8050335625799925</c:v>
                </c:pt>
                <c:pt idx="109">
                  <c:v>1.8018930424806143</c:v>
                </c:pt>
                <c:pt idx="110">
                  <c:v>1.7918527237978061</c:v>
                </c:pt>
                <c:pt idx="111">
                  <c:v>1.7966142972148025</c:v>
                </c:pt>
                <c:pt idx="112">
                  <c:v>1.7745588753769295</c:v>
                </c:pt>
                <c:pt idx="113">
                  <c:v>1.7930975885366069</c:v>
                </c:pt>
                <c:pt idx="114">
                  <c:v>1.7794750492435407</c:v>
                </c:pt>
                <c:pt idx="115">
                  <c:v>1.7737494245006449</c:v>
                </c:pt>
                <c:pt idx="116">
                  <c:v>1.7890539732910005</c:v>
                </c:pt>
                <c:pt idx="117">
                  <c:v>1.781398724293302</c:v>
                </c:pt>
                <c:pt idx="118">
                  <c:v>1.7900483587153775</c:v>
                </c:pt>
                <c:pt idx="119">
                  <c:v>1.7883971795518987</c:v>
                </c:pt>
                <c:pt idx="120">
                  <c:v>1.793952389267943</c:v>
                </c:pt>
                <c:pt idx="121">
                  <c:v>1.7911028010080012</c:v>
                </c:pt>
                <c:pt idx="122">
                  <c:v>1.7961786074511659</c:v>
                </c:pt>
                <c:pt idx="123">
                  <c:v>1.8045936446144775</c:v>
                </c:pt>
                <c:pt idx="124">
                  <c:v>1.8050335210125912</c:v>
                </c:pt>
                <c:pt idx="125">
                  <c:v>1.8131023646552453</c:v>
                </c:pt>
                <c:pt idx="126">
                  <c:v>1.8153965710599824</c:v>
                </c:pt>
                <c:pt idx="127">
                  <c:v>1.8171762658291857</c:v>
                </c:pt>
                <c:pt idx="128">
                  <c:v>1.8290310455074279</c:v>
                </c:pt>
                <c:pt idx="129">
                  <c:v>1.8292961879555514</c:v>
                </c:pt>
                <c:pt idx="130">
                  <c:v>1.836668414366855</c:v>
                </c:pt>
                <c:pt idx="131">
                  <c:v>1.8410702770909055</c:v>
                </c:pt>
                <c:pt idx="132">
                  <c:v>1.829796939425848</c:v>
                </c:pt>
                <c:pt idx="133">
                  <c:v>1.8403638099132373</c:v>
                </c:pt>
                <c:pt idx="134">
                  <c:v>1.8453226157990845</c:v>
                </c:pt>
                <c:pt idx="135">
                  <c:v>1.8333659432708727</c:v>
                </c:pt>
                <c:pt idx="136">
                  <c:v>1.8387231531496684</c:v>
                </c:pt>
                <c:pt idx="137">
                  <c:v>1.844813320458653</c:v>
                </c:pt>
                <c:pt idx="138">
                  <c:v>1.8434713920492152</c:v>
                </c:pt>
                <c:pt idx="139">
                  <c:v>1.8441612364316837</c:v>
                </c:pt>
                <c:pt idx="140">
                  <c:v>1.8456232539929727</c:v>
                </c:pt>
                <c:pt idx="141">
                  <c:v>1.8535463929150033</c:v>
                </c:pt>
                <c:pt idx="142">
                  <c:v>1.8563054584743317</c:v>
                </c:pt>
                <c:pt idx="143">
                  <c:v>1.8642924078180934</c:v>
                </c:pt>
                <c:pt idx="144">
                  <c:v>1.86375588558781</c:v>
                </c:pt>
                <c:pt idx="145">
                  <c:v>1.8592718470889826</c:v>
                </c:pt>
                <c:pt idx="146">
                  <c:v>1.8651447400404613</c:v>
                </c:pt>
                <c:pt idx="147">
                  <c:v>1.8636046812927316</c:v>
                </c:pt>
                <c:pt idx="148">
                  <c:v>1.865202129340187</c:v>
                </c:pt>
                <c:pt idx="149">
                  <c:v>1.8800272882645968</c:v>
                </c:pt>
                <c:pt idx="150">
                  <c:v>1.8808904028800963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8C-471D-B46F-30D5A9F3B3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2439920"/>
        <c:axId val="862443040"/>
      </c:scatterChart>
      <c:valAx>
        <c:axId val="862439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2443040"/>
        <c:crossesAt val="0"/>
        <c:crossBetween val="midCat"/>
        <c:majorUnit val="10"/>
      </c:valAx>
      <c:valAx>
        <c:axId val="862443040"/>
        <c:scaling>
          <c:orientation val="minMax"/>
          <c:max val="4"/>
          <c:min val="1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2439920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'6220'!$L$1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'6220'!$A$2:$A$141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'6220'!$L$2:$L$141</c:f>
              <c:numCache>
                <c:formatCode>0.00</c:formatCode>
                <c:ptCount val="140"/>
                <c:pt idx="0">
                  <c:v>1.8256267323780628</c:v>
                </c:pt>
                <c:pt idx="1">
                  <c:v>1.8389513151499317</c:v>
                </c:pt>
                <c:pt idx="2">
                  <c:v>1.7623775163192921</c:v>
                </c:pt>
                <c:pt idx="3">
                  <c:v>1.8403172960245398</c:v>
                </c:pt>
                <c:pt idx="4">
                  <c:v>1.7690211430151139</c:v>
                </c:pt>
                <c:pt idx="5">
                  <c:v>1.439288681622019</c:v>
                </c:pt>
                <c:pt idx="6">
                  <c:v>1.6227546729129656</c:v>
                </c:pt>
                <c:pt idx="7">
                  <c:v>1.8208932319846804</c:v>
                </c:pt>
                <c:pt idx="8">
                  <c:v>1.6738917955582726</c:v>
                </c:pt>
                <c:pt idx="9">
                  <c:v>1.8049639809934215</c:v>
                </c:pt>
                <c:pt idx="10">
                  <c:v>1.7678058946593025</c:v>
                </c:pt>
                <c:pt idx="11">
                  <c:v>1.7725240081626989</c:v>
                </c:pt>
                <c:pt idx="12">
                  <c:v>1.7310269293396803</c:v>
                </c:pt>
                <c:pt idx="13">
                  <c:v>1.7459874422690558</c:v>
                </c:pt>
                <c:pt idx="14">
                  <c:v>1.7385172032857255</c:v>
                </c:pt>
                <c:pt idx="15">
                  <c:v>1.7787057147940557</c:v>
                </c:pt>
                <c:pt idx="16">
                  <c:v>1.8168146648282948</c:v>
                </c:pt>
                <c:pt idx="17">
                  <c:v>1.7833547412698143</c:v>
                </c:pt>
                <c:pt idx="18">
                  <c:v>1.7679725439407308</c:v>
                </c:pt>
                <c:pt idx="19">
                  <c:v>1.740974572720686</c:v>
                </c:pt>
                <c:pt idx="20">
                  <c:v>1.7246674471296566</c:v>
                </c:pt>
                <c:pt idx="21">
                  <c:v>1.6867323957938998</c:v>
                </c:pt>
                <c:pt idx="22">
                  <c:v>1.6706485576910126</c:v>
                </c:pt>
                <c:pt idx="23">
                  <c:v>1.5827686277293747</c:v>
                </c:pt>
                <c:pt idx="24">
                  <c:v>1.6587577460430853</c:v>
                </c:pt>
                <c:pt idx="25">
                  <c:v>1.6319119531129089</c:v>
                </c:pt>
                <c:pt idx="26">
                  <c:v>1.6331526157205587</c:v>
                </c:pt>
                <c:pt idx="27">
                  <c:v>1.6405265745528677</c:v>
                </c:pt>
                <c:pt idx="28">
                  <c:v>1.6445708497630245</c:v>
                </c:pt>
                <c:pt idx="29">
                  <c:v>1.6373487897802099</c:v>
                </c:pt>
                <c:pt idx="30">
                  <c:v>1.6418523766015056</c:v>
                </c:pt>
                <c:pt idx="31">
                  <c:v>1.6175573886451649</c:v>
                </c:pt>
                <c:pt idx="32">
                  <c:v>1.597408142123943</c:v>
                </c:pt>
                <c:pt idx="33">
                  <c:v>1.6036215295723453</c:v>
                </c:pt>
                <c:pt idx="34">
                  <c:v>1.5923735904362342</c:v>
                </c:pt>
                <c:pt idx="35">
                  <c:v>1.5919914745728214</c:v>
                </c:pt>
                <c:pt idx="36">
                  <c:v>1.5851026442562821</c:v>
                </c:pt>
                <c:pt idx="37">
                  <c:v>1.5910054311118154</c:v>
                </c:pt>
                <c:pt idx="38">
                  <c:v>1.5718057915658996</c:v>
                </c:pt>
                <c:pt idx="39">
                  <c:v>1.5658920762436579</c:v>
                </c:pt>
                <c:pt idx="40">
                  <c:v>1.5589370410596639</c:v>
                </c:pt>
                <c:pt idx="41">
                  <c:v>1.5803970311615481</c:v>
                </c:pt>
                <c:pt idx="42">
                  <c:v>1.5763405499125605</c:v>
                </c:pt>
                <c:pt idx="43">
                  <c:v>1.5861491791222881</c:v>
                </c:pt>
                <c:pt idx="44">
                  <c:v>1.5886867037070951</c:v>
                </c:pt>
                <c:pt idx="45">
                  <c:v>1.5824257613528308</c:v>
                </c:pt>
                <c:pt idx="46">
                  <c:v>1.5661657778366427</c:v>
                </c:pt>
                <c:pt idx="47">
                  <c:v>1.5460729500922288</c:v>
                </c:pt>
                <c:pt idx="48">
                  <c:v>1.5186052049824226</c:v>
                </c:pt>
                <c:pt idx="49">
                  <c:v>1.5174504034842173</c:v>
                </c:pt>
                <c:pt idx="50">
                  <c:v>1.5139367956476231</c:v>
                </c:pt>
                <c:pt idx="51">
                  <c:v>1.517353352654004</c:v>
                </c:pt>
                <c:pt idx="52">
                  <c:v>1.527689554993295</c:v>
                </c:pt>
                <c:pt idx="53">
                  <c:v>1.5602907889624473</c:v>
                </c:pt>
                <c:pt idx="54">
                  <c:v>1.5085112828116243</c:v>
                </c:pt>
                <c:pt idx="55">
                  <c:v>1.5007240660871726</c:v>
                </c:pt>
                <c:pt idx="56">
                  <c:v>1.4986005171066241</c:v>
                </c:pt>
                <c:pt idx="57">
                  <c:v>1.4810584500681707</c:v>
                </c:pt>
                <c:pt idx="58">
                  <c:v>1.4744311682116029</c:v>
                </c:pt>
                <c:pt idx="59">
                  <c:v>1.4619503679344086</c:v>
                </c:pt>
                <c:pt idx="60">
                  <c:v>1.4307918554739916</c:v>
                </c:pt>
                <c:pt idx="61">
                  <c:v>1.4091211386302109</c:v>
                </c:pt>
                <c:pt idx="62">
                  <c:v>1.3970594095031581</c:v>
                </c:pt>
                <c:pt idx="63">
                  <c:v>1.4116735875195412</c:v>
                </c:pt>
                <c:pt idx="64">
                  <c:v>1.4091065019151636</c:v>
                </c:pt>
                <c:pt idx="65">
                  <c:v>1.4126514941606787</c:v>
                </c:pt>
                <c:pt idx="66">
                  <c:v>1.3899523561711822</c:v>
                </c:pt>
                <c:pt idx="67">
                  <c:v>1.384130063022412</c:v>
                </c:pt>
                <c:pt idx="68">
                  <c:v>1.3881691258830386</c:v>
                </c:pt>
                <c:pt idx="69">
                  <c:v>1.3779833943263256</c:v>
                </c:pt>
                <c:pt idx="70">
                  <c:v>1.3663967054638706</c:v>
                </c:pt>
                <c:pt idx="71">
                  <c:v>1.3485527415877705</c:v>
                </c:pt>
                <c:pt idx="72">
                  <c:v>1.3416414799666108</c:v>
                </c:pt>
                <c:pt idx="73">
                  <c:v>1.3468338093936285</c:v>
                </c:pt>
                <c:pt idx="74">
                  <c:v>1.3506683037392846</c:v>
                </c:pt>
                <c:pt idx="75">
                  <c:v>1.3329026523837748</c:v>
                </c:pt>
                <c:pt idx="76">
                  <c:v>1.3211544934125254</c:v>
                </c:pt>
                <c:pt idx="77">
                  <c:v>1.3117099106579431</c:v>
                </c:pt>
                <c:pt idx="78">
                  <c:v>1.3191277975360836</c:v>
                </c:pt>
                <c:pt idx="79">
                  <c:v>1.3010518964473328</c:v>
                </c:pt>
                <c:pt idx="80">
                  <c:v>1.2888067363158051</c:v>
                </c:pt>
                <c:pt idx="81">
                  <c:v>1.2817670525867164</c:v>
                </c:pt>
                <c:pt idx="82">
                  <c:v>1.2709753029488704</c:v>
                </c:pt>
                <c:pt idx="83">
                  <c:v>1.2659519169713904</c:v>
                </c:pt>
                <c:pt idx="84">
                  <c:v>1.2594270999523807</c:v>
                </c:pt>
                <c:pt idx="85">
                  <c:v>1.2496325097003238</c:v>
                </c:pt>
                <c:pt idx="86">
                  <c:v>1.2489443469184438</c:v>
                </c:pt>
                <c:pt idx="87">
                  <c:v>1.2480158015545759</c:v>
                </c:pt>
                <c:pt idx="88">
                  <c:v>1.2560298712729254</c:v>
                </c:pt>
                <c:pt idx="89">
                  <c:v>1.2337743262781178</c:v>
                </c:pt>
                <c:pt idx="90">
                  <c:v>1.2337690917383977</c:v>
                </c:pt>
                <c:pt idx="91">
                  <c:v>1.22628622970017</c:v>
                </c:pt>
                <c:pt idx="92">
                  <c:v>1.2533562444410193</c:v>
                </c:pt>
                <c:pt idx="93">
                  <c:v>1.2552926942908722</c:v>
                </c:pt>
                <c:pt idx="94">
                  <c:v>1.2520091279480527</c:v>
                </c:pt>
                <c:pt idx="95">
                  <c:v>1.2784640436840873</c:v>
                </c:pt>
                <c:pt idx="96">
                  <c:v>1.24222064787695</c:v>
                </c:pt>
                <c:pt idx="97">
                  <c:v>1.2242261414418012</c:v>
                </c:pt>
                <c:pt idx="98">
                  <c:v>1.2429392770826082</c:v>
                </c:pt>
                <c:pt idx="99">
                  <c:v>1.2466887389657515</c:v>
                </c:pt>
                <c:pt idx="100">
                  <c:v>1.2303837844360859</c:v>
                </c:pt>
                <c:pt idx="101">
                  <c:v>1.2341920695584787</c:v>
                </c:pt>
                <c:pt idx="102">
                  <c:v>1.2189982917918325</c:v>
                </c:pt>
                <c:pt idx="103">
                  <c:v>1.2112542638559969</c:v>
                </c:pt>
                <c:pt idx="104">
                  <c:v>1.2305751112326873</c:v>
                </c:pt>
                <c:pt idx="105">
                  <c:v>1.22195607839756</c:v>
                </c:pt>
                <c:pt idx="106">
                  <c:v>1.2434491225337629</c:v>
                </c:pt>
                <c:pt idx="107">
                  <c:v>1.2188616249797395</c:v>
                </c:pt>
                <c:pt idx="108">
                  <c:v>1.2349926615416333</c:v>
                </c:pt>
                <c:pt idx="109">
                  <c:v>1.2447945412775125</c:v>
                </c:pt>
                <c:pt idx="110">
                  <c:v>1.2141204162150567</c:v>
                </c:pt>
                <c:pt idx="111">
                  <c:v>1.2042340756619656</c:v>
                </c:pt>
                <c:pt idx="112">
                  <c:v>1.2023516989780656</c:v>
                </c:pt>
                <c:pt idx="113">
                  <c:v>1.1980331232753429</c:v>
                </c:pt>
                <c:pt idx="114">
                  <c:v>1.1878118039669678</c:v>
                </c:pt>
                <c:pt idx="115">
                  <c:v>1.1999752262577157</c:v>
                </c:pt>
                <c:pt idx="116">
                  <c:v>1.1979428784007775</c:v>
                </c:pt>
                <c:pt idx="117">
                  <c:v>1.1981809798795662</c:v>
                </c:pt>
                <c:pt idx="118">
                  <c:v>1.1912250729312648</c:v>
                </c:pt>
                <c:pt idx="119">
                  <c:v>1.2130823092115675</c:v>
                </c:pt>
                <c:pt idx="120">
                  <c:v>1.1939071377601207</c:v>
                </c:pt>
                <c:pt idx="121">
                  <c:v>1.2073914548699678</c:v>
                </c:pt>
                <c:pt idx="122">
                  <c:v>1.2252817078123017</c:v>
                </c:pt>
                <c:pt idx="123">
                  <c:v>1.1840944282890169</c:v>
                </c:pt>
                <c:pt idx="124">
                  <c:v>1.1904039610837651</c:v>
                </c:pt>
                <c:pt idx="125">
                  <c:v>1.1993297693158673</c:v>
                </c:pt>
                <c:pt idx="126">
                  <c:v>1.1807547939131999</c:v>
                </c:pt>
                <c:pt idx="127">
                  <c:v>1.1689624575110642</c:v>
                </c:pt>
                <c:pt idx="128">
                  <c:v>1.1635500697540138</c:v>
                </c:pt>
                <c:pt idx="129">
                  <c:v>1.1576705487519006</c:v>
                </c:pt>
                <c:pt idx="130">
                  <c:v>1.138670944225062</c:v>
                </c:pt>
                <c:pt idx="131">
                  <c:v>1.1443915266739644</c:v>
                </c:pt>
                <c:pt idx="132">
                  <c:v>1.1561421479046861</c:v>
                </c:pt>
                <c:pt idx="133">
                  <c:v>1.1435612745398187</c:v>
                </c:pt>
                <c:pt idx="134">
                  <c:v>1.1325332775943164</c:v>
                </c:pt>
                <c:pt idx="135">
                  <c:v>1.1322314072628554</c:v>
                </c:pt>
                <c:pt idx="136">
                  <c:v>1.1380163343993583</c:v>
                </c:pt>
                <c:pt idx="137">
                  <c:v>1.1292696329661001</c:v>
                </c:pt>
                <c:pt idx="138">
                  <c:v>1.122669984747547</c:v>
                </c:pt>
                <c:pt idx="139">
                  <c:v>1.1240615036692507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36-4D58-A487-E217ED52B1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4575120"/>
        <c:axId val="704578512"/>
      </c:scatterChart>
      <c:valAx>
        <c:axId val="704575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04578512"/>
        <c:crossesAt val="0"/>
        <c:crossBetween val="midCat"/>
        <c:majorUnit val="10"/>
      </c:valAx>
      <c:valAx>
        <c:axId val="704578512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04575120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'6051'!$A$2:$A$179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</c:numCache>
            </c:numRef>
          </c:xVal>
          <c:yVal>
            <c:numRef>
              <c:f>'6051'!$P$2:$P$177</c:f>
              <c:numCache>
                <c:formatCode>General</c:formatCode>
                <c:ptCount val="176"/>
                <c:pt idx="4">
                  <c:v>0.97979352522000163</c:v>
                </c:pt>
                <c:pt idx="5">
                  <c:v>1.2025383868188964</c:v>
                </c:pt>
                <c:pt idx="6">
                  <c:v>7.4716536583094406E-2</c:v>
                </c:pt>
                <c:pt idx="7">
                  <c:v>-0.7794852653530675</c:v>
                </c:pt>
                <c:pt idx="8">
                  <c:v>-1.2235530472476417</c:v>
                </c:pt>
                <c:pt idx="9">
                  <c:v>-2.5209246035829929</c:v>
                </c:pt>
                <c:pt idx="10">
                  <c:v>-1.411906934487398</c:v>
                </c:pt>
                <c:pt idx="11">
                  <c:v>-1.3702259373055212</c:v>
                </c:pt>
                <c:pt idx="12">
                  <c:v>-2.0040895143163766</c:v>
                </c:pt>
                <c:pt idx="13">
                  <c:v>-0.54607135582841682</c:v>
                </c:pt>
                <c:pt idx="14">
                  <c:v>-1.1311301700715604</c:v>
                </c:pt>
                <c:pt idx="15">
                  <c:v>-0.13894862981622869</c:v>
                </c:pt>
                <c:pt idx="16">
                  <c:v>-0.42453844460973156</c:v>
                </c:pt>
                <c:pt idx="17">
                  <c:v>1.2672968560183826</c:v>
                </c:pt>
                <c:pt idx="18">
                  <c:v>1.8430529970649292</c:v>
                </c:pt>
                <c:pt idx="19">
                  <c:v>1.3572345212149566</c:v>
                </c:pt>
                <c:pt idx="20">
                  <c:v>0.70626098576252028</c:v>
                </c:pt>
                <c:pt idx="21">
                  <c:v>0.62953793372984279</c:v>
                </c:pt>
                <c:pt idx="22">
                  <c:v>0.4804123460743987</c:v>
                </c:pt>
                <c:pt idx="23">
                  <c:v>-0.40495522887358726</c:v>
                </c:pt>
                <c:pt idx="24">
                  <c:v>0.96742805240878615</c:v>
                </c:pt>
                <c:pt idx="25">
                  <c:v>-0.11930155857273064</c:v>
                </c:pt>
                <c:pt idx="26">
                  <c:v>0.10375615865805546</c:v>
                </c:pt>
                <c:pt idx="27">
                  <c:v>0.34378248139302475</c:v>
                </c:pt>
                <c:pt idx="28">
                  <c:v>-0.80770021984341089</c:v>
                </c:pt>
                <c:pt idx="29">
                  <c:v>-1.1335012161832712</c:v>
                </c:pt>
                <c:pt idx="30">
                  <c:v>-1.8637183700586035</c:v>
                </c:pt>
                <c:pt idx="31">
                  <c:v>-1.2078071414352105</c:v>
                </c:pt>
                <c:pt idx="32">
                  <c:v>-1.2569907819731962</c:v>
                </c:pt>
                <c:pt idx="33">
                  <c:v>-1.8797569689686273</c:v>
                </c:pt>
                <c:pt idx="34">
                  <c:v>-2.8621111604827867</c:v>
                </c:pt>
                <c:pt idx="35">
                  <c:v>-2.2271995224138457</c:v>
                </c:pt>
                <c:pt idx="36">
                  <c:v>-1.4813577096102184</c:v>
                </c:pt>
                <c:pt idx="37">
                  <c:v>-1.2847713829973795</c:v>
                </c:pt>
                <c:pt idx="38">
                  <c:v>-0.99003189813319481</c:v>
                </c:pt>
                <c:pt idx="39">
                  <c:v>-0.64854785203933685</c:v>
                </c:pt>
                <c:pt idx="40">
                  <c:v>1.1846638891742298</c:v>
                </c:pt>
                <c:pt idx="41">
                  <c:v>2.104254829175968</c:v>
                </c:pt>
                <c:pt idx="42">
                  <c:v>0.9276872133400661</c:v>
                </c:pt>
                <c:pt idx="43">
                  <c:v>0.18810291108979885</c:v>
                </c:pt>
                <c:pt idx="44">
                  <c:v>-0.20993293056174697</c:v>
                </c:pt>
                <c:pt idx="45">
                  <c:v>-6.8976875398218826E-2</c:v>
                </c:pt>
                <c:pt idx="46">
                  <c:v>1.4531150453887995</c:v>
                </c:pt>
                <c:pt idx="47">
                  <c:v>0.47202140115940255</c:v>
                </c:pt>
                <c:pt idx="48">
                  <c:v>-1.8135351373448603E-2</c:v>
                </c:pt>
                <c:pt idx="49">
                  <c:v>0.72785405693253513</c:v>
                </c:pt>
                <c:pt idx="50">
                  <c:v>1.6299334006947914</c:v>
                </c:pt>
                <c:pt idx="51">
                  <c:v>1.1201265233823503</c:v>
                </c:pt>
                <c:pt idx="52">
                  <c:v>1.9746679887635576</c:v>
                </c:pt>
                <c:pt idx="53">
                  <c:v>-0.20716763305157096</c:v>
                </c:pt>
                <c:pt idx="54">
                  <c:v>0.34878402350526333</c:v>
                </c:pt>
                <c:pt idx="55">
                  <c:v>7.6995195414738945E-3</c:v>
                </c:pt>
                <c:pt idx="56">
                  <c:v>-0.99434851580586692</c:v>
                </c:pt>
                <c:pt idx="57">
                  <c:v>-0.72732770285984683</c:v>
                </c:pt>
                <c:pt idx="58">
                  <c:v>-1.6390034576821917</c:v>
                </c:pt>
                <c:pt idx="59">
                  <c:v>-1.3046683301499766</c:v>
                </c:pt>
                <c:pt idx="60">
                  <c:v>-0.81803723464318012</c:v>
                </c:pt>
                <c:pt idx="61">
                  <c:v>-0.83889093141979765</c:v>
                </c:pt>
                <c:pt idx="62">
                  <c:v>-1.0267259182495221</c:v>
                </c:pt>
                <c:pt idx="63">
                  <c:v>-0.53882062222574678</c:v>
                </c:pt>
                <c:pt idx="64">
                  <c:v>-0.87024995330819321</c:v>
                </c:pt>
                <c:pt idx="65">
                  <c:v>-0.71585243955768307</c:v>
                </c:pt>
                <c:pt idx="66">
                  <c:v>-0.17570523346887343</c:v>
                </c:pt>
                <c:pt idx="67">
                  <c:v>0.50823958665890301</c:v>
                </c:pt>
                <c:pt idx="68">
                  <c:v>-0.14162684168596718</c:v>
                </c:pt>
                <c:pt idx="69">
                  <c:v>1.1184794005610179</c:v>
                </c:pt>
                <c:pt idx="70">
                  <c:v>1.6481312012093443</c:v>
                </c:pt>
                <c:pt idx="71">
                  <c:v>1.9038458005383883</c:v>
                </c:pt>
                <c:pt idx="72">
                  <c:v>1.1443405989932063</c:v>
                </c:pt>
                <c:pt idx="73">
                  <c:v>0.22320142709622168</c:v>
                </c:pt>
                <c:pt idx="74">
                  <c:v>0.87948942983988609</c:v>
                </c:pt>
                <c:pt idx="75">
                  <c:v>-0.82283649466606334</c:v>
                </c:pt>
                <c:pt idx="76">
                  <c:v>1.0014934218694322</c:v>
                </c:pt>
                <c:pt idx="77">
                  <c:v>0.23371651213312658</c:v>
                </c:pt>
                <c:pt idx="78">
                  <c:v>-9.005711979355395E-2</c:v>
                </c:pt>
                <c:pt idx="79">
                  <c:v>-1.4589644602050882</c:v>
                </c:pt>
                <c:pt idx="80">
                  <c:v>-2.3915013808855496</c:v>
                </c:pt>
                <c:pt idx="81">
                  <c:v>-2.3428529685504911</c:v>
                </c:pt>
                <c:pt idx="82">
                  <c:v>-2.1814506416083712</c:v>
                </c:pt>
                <c:pt idx="83">
                  <c:v>-3.6484799297506525</c:v>
                </c:pt>
                <c:pt idx="84">
                  <c:v>-2.4981244011549015</c:v>
                </c:pt>
                <c:pt idx="85">
                  <c:v>-4.1414659327222925</c:v>
                </c:pt>
                <c:pt idx="86">
                  <c:v>-3.8054350661547534</c:v>
                </c:pt>
                <c:pt idx="87">
                  <c:v>-4.7995519943102751</c:v>
                </c:pt>
                <c:pt idx="88">
                  <c:v>-4.3088831217113723</c:v>
                </c:pt>
                <c:pt idx="89">
                  <c:v>-5.4234541789671082</c:v>
                </c:pt>
                <c:pt idx="90">
                  <c:v>-4.3735214714549695</c:v>
                </c:pt>
                <c:pt idx="91">
                  <c:v>-4.9985284337631537</c:v>
                </c:pt>
                <c:pt idx="92">
                  <c:v>-6.1307735251324473</c:v>
                </c:pt>
                <c:pt idx="93">
                  <c:v>-4.1132967719753397</c:v>
                </c:pt>
                <c:pt idx="94">
                  <c:v>-4.4687572898555956</c:v>
                </c:pt>
                <c:pt idx="95">
                  <c:v>-4.0980011471429663</c:v>
                </c:pt>
                <c:pt idx="96">
                  <c:v>-4.5096795973740846</c:v>
                </c:pt>
                <c:pt idx="97">
                  <c:v>-4.5026714598262272</c:v>
                </c:pt>
                <c:pt idx="98">
                  <c:v>-5.1112647775993603</c:v>
                </c:pt>
                <c:pt idx="99">
                  <c:v>-5.3723286387061426</c:v>
                </c:pt>
                <c:pt idx="100">
                  <c:v>-4.2450286631594869</c:v>
                </c:pt>
                <c:pt idx="101">
                  <c:v>-4.665958442870469</c:v>
                </c:pt>
                <c:pt idx="102">
                  <c:v>-4.1505571749514774</c:v>
                </c:pt>
                <c:pt idx="103">
                  <c:v>-4.1145655198049473</c:v>
                </c:pt>
                <c:pt idx="104">
                  <c:v>-3.8833961384475755</c:v>
                </c:pt>
                <c:pt idx="105">
                  <c:v>-3.6587423553522047</c:v>
                </c:pt>
                <c:pt idx="106">
                  <c:v>-3.7945789508572068</c:v>
                </c:pt>
                <c:pt idx="107">
                  <c:v>-3.4178098125532084</c:v>
                </c:pt>
                <c:pt idx="108">
                  <c:v>-3.2354869859948807</c:v>
                </c:pt>
                <c:pt idx="109">
                  <c:v>-3.6531156792783586</c:v>
                </c:pt>
                <c:pt idx="110">
                  <c:v>-3.9191416162954038</c:v>
                </c:pt>
                <c:pt idx="111">
                  <c:v>-4.5968615705009723</c:v>
                </c:pt>
                <c:pt idx="112">
                  <c:v>-4.4820628450823197</c:v>
                </c:pt>
                <c:pt idx="113">
                  <c:v>-5.0989954370329889</c:v>
                </c:pt>
                <c:pt idx="114">
                  <c:v>-4.220462156609587</c:v>
                </c:pt>
                <c:pt idx="115">
                  <c:v>-4.6283996682343966</c:v>
                </c:pt>
                <c:pt idx="116">
                  <c:v>-4.1572995452756247</c:v>
                </c:pt>
                <c:pt idx="117">
                  <c:v>-3.1898316866199594</c:v>
                </c:pt>
                <c:pt idx="118">
                  <c:v>-3.8233550726154446</c:v>
                </c:pt>
                <c:pt idx="119">
                  <c:v>-4.1998933394554028</c:v>
                </c:pt>
                <c:pt idx="120">
                  <c:v>-2.8508483532410427</c:v>
                </c:pt>
                <c:pt idx="121">
                  <c:v>-2.3994578971251812</c:v>
                </c:pt>
                <c:pt idx="122">
                  <c:v>-3.2906600989165224</c:v>
                </c:pt>
                <c:pt idx="123">
                  <c:v>-4.151515757854785</c:v>
                </c:pt>
                <c:pt idx="124">
                  <c:v>-3.6091527576114482</c:v>
                </c:pt>
                <c:pt idx="125">
                  <c:v>-2.9067117244215965</c:v>
                </c:pt>
                <c:pt idx="126">
                  <c:v>-2.9412426976372039</c:v>
                </c:pt>
                <c:pt idx="127">
                  <c:v>-3.9313317767876339</c:v>
                </c:pt>
                <c:pt idx="128">
                  <c:v>-3.579187949214623</c:v>
                </c:pt>
                <c:pt idx="129">
                  <c:v>-2.2569749368770857</c:v>
                </c:pt>
                <c:pt idx="130">
                  <c:v>-1.6730075350645783</c:v>
                </c:pt>
                <c:pt idx="131">
                  <c:v>-3.9153476144427177</c:v>
                </c:pt>
                <c:pt idx="132">
                  <c:v>-1.8926980982123225</c:v>
                </c:pt>
                <c:pt idx="133">
                  <c:v>-1.427873240801409</c:v>
                </c:pt>
                <c:pt idx="134">
                  <c:v>-1.3476756093604396</c:v>
                </c:pt>
                <c:pt idx="135">
                  <c:v>-0.94224495281812082</c:v>
                </c:pt>
                <c:pt idx="136">
                  <c:v>-1.466443141458488</c:v>
                </c:pt>
                <c:pt idx="137">
                  <c:v>-1.557444475565523</c:v>
                </c:pt>
                <c:pt idx="138">
                  <c:v>-0.6962835850883683</c:v>
                </c:pt>
                <c:pt idx="139">
                  <c:v>-0.13543850598883364</c:v>
                </c:pt>
                <c:pt idx="140">
                  <c:v>-0.89063411195743136</c:v>
                </c:pt>
                <c:pt idx="141">
                  <c:v>-0.43219020877797631</c:v>
                </c:pt>
                <c:pt idx="142">
                  <c:v>-1.5097909208350362</c:v>
                </c:pt>
                <c:pt idx="143">
                  <c:v>-0.20901699356276104</c:v>
                </c:pt>
                <c:pt idx="144">
                  <c:v>0.67838595896710163</c:v>
                </c:pt>
                <c:pt idx="145">
                  <c:v>0.75552772435658</c:v>
                </c:pt>
                <c:pt idx="146">
                  <c:v>0.83828578946322263</c:v>
                </c:pt>
                <c:pt idx="147">
                  <c:v>0.87410039575091825</c:v>
                </c:pt>
                <c:pt idx="148">
                  <c:v>0.33701803681596987</c:v>
                </c:pt>
                <c:pt idx="149">
                  <c:v>1.1998182089830329</c:v>
                </c:pt>
                <c:pt idx="150">
                  <c:v>1.7677210859527135</c:v>
                </c:pt>
                <c:pt idx="151">
                  <c:v>1.6653336842059163</c:v>
                </c:pt>
                <c:pt idx="152">
                  <c:v>2.2535833239451355</c:v>
                </c:pt>
                <c:pt idx="153">
                  <c:v>2.5526714360803564</c:v>
                </c:pt>
                <c:pt idx="154">
                  <c:v>2.783143179703329</c:v>
                </c:pt>
                <c:pt idx="155">
                  <c:v>2.1272564859261083</c:v>
                </c:pt>
                <c:pt idx="156">
                  <c:v>3.3291290822601995</c:v>
                </c:pt>
                <c:pt idx="157">
                  <c:v>2.5997371421383324</c:v>
                </c:pt>
                <c:pt idx="158">
                  <c:v>2.8585578908558116</c:v>
                </c:pt>
                <c:pt idx="159">
                  <c:v>2.4117335999397715</c:v>
                </c:pt>
                <c:pt idx="160">
                  <c:v>1.8569517006241776</c:v>
                </c:pt>
                <c:pt idx="161">
                  <c:v>-2.8187709095676996</c:v>
                </c:pt>
                <c:pt idx="162">
                  <c:v>2.572518716484975</c:v>
                </c:pt>
                <c:pt idx="163">
                  <c:v>1.9974948861567834</c:v>
                </c:pt>
                <c:pt idx="164">
                  <c:v>2.2918122014032285</c:v>
                </c:pt>
                <c:pt idx="165">
                  <c:v>2.3516178699439081</c:v>
                </c:pt>
                <c:pt idx="166">
                  <c:v>2.2961994557683623</c:v>
                </c:pt>
                <c:pt idx="167">
                  <c:v>0.14877362904928673</c:v>
                </c:pt>
                <c:pt idx="168">
                  <c:v>2.8317097221794265</c:v>
                </c:pt>
                <c:pt idx="169">
                  <c:v>3.2461907993278913</c:v>
                </c:pt>
                <c:pt idx="170">
                  <c:v>3.4228796210748245</c:v>
                </c:pt>
                <c:pt idx="171">
                  <c:v>2.6311597168503362</c:v>
                </c:pt>
                <c:pt idx="172">
                  <c:v>2.7053997103450511</c:v>
                </c:pt>
                <c:pt idx="173">
                  <c:v>1.9563599171624382</c:v>
                </c:pt>
                <c:pt idx="174">
                  <c:v>3.2788269528703875</c:v>
                </c:pt>
                <c:pt idx="175">
                  <c:v>4.0099556105465579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00-4F6F-A082-DFE105C7A0AF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</c:v>
                </c:pt>
                <c:pt idx="2">
                  <c:v>23.5</c:v>
                </c:pt>
                <c:pt idx="3">
                  <c:v>24</c:v>
                </c:pt>
                <c:pt idx="4">
                  <c:v>24.5</c:v>
                </c:pt>
                <c:pt idx="5">
                  <c:v>25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</c:v>
                </c:pt>
                <c:pt idx="12">
                  <c:v>28.5</c:v>
                </c:pt>
                <c:pt idx="13">
                  <c:v>29</c:v>
                </c:pt>
                <c:pt idx="14">
                  <c:v>29.5</c:v>
                </c:pt>
                <c:pt idx="15">
                  <c:v>30</c:v>
                </c:pt>
                <c:pt idx="16">
                  <c:v>30.5</c:v>
                </c:pt>
                <c:pt idx="17">
                  <c:v>31</c:v>
                </c:pt>
                <c:pt idx="18">
                  <c:v>31.5</c:v>
                </c:pt>
                <c:pt idx="19">
                  <c:v>32</c:v>
                </c:pt>
                <c:pt idx="20">
                  <c:v>32.5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34.5</c:v>
                </c:pt>
                <c:pt idx="25">
                  <c:v>35</c:v>
                </c:pt>
                <c:pt idx="26">
                  <c:v>35.5</c:v>
                </c:pt>
                <c:pt idx="27">
                  <c:v>36</c:v>
                </c:pt>
                <c:pt idx="28">
                  <c:v>36.5</c:v>
                </c:pt>
                <c:pt idx="29">
                  <c:v>37</c:v>
                </c:pt>
                <c:pt idx="30">
                  <c:v>37.5</c:v>
                </c:pt>
                <c:pt idx="31">
                  <c:v>38</c:v>
                </c:pt>
                <c:pt idx="32">
                  <c:v>38.5</c:v>
                </c:pt>
                <c:pt idx="33">
                  <c:v>39</c:v>
                </c:pt>
                <c:pt idx="34">
                  <c:v>39.5</c:v>
                </c:pt>
                <c:pt idx="35">
                  <c:v>40</c:v>
                </c:pt>
                <c:pt idx="36">
                  <c:v>40.5</c:v>
                </c:pt>
                <c:pt idx="37">
                  <c:v>41</c:v>
                </c:pt>
                <c:pt idx="38">
                  <c:v>41.5</c:v>
                </c:pt>
                <c:pt idx="39">
                  <c:v>42</c:v>
                </c:pt>
                <c:pt idx="40">
                  <c:v>42.5</c:v>
                </c:pt>
              </c:numCache>
            </c:numRef>
          </c:xVal>
          <c:yVal>
            <c:numRef>
              <c:f>summary!$X$46:$X$86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D00-4F6F-A082-DFE105C7A0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2519776"/>
        <c:axId val="862523168"/>
      </c:scatterChart>
      <c:valAx>
        <c:axId val="862519776"/>
        <c:scaling>
          <c:orientation val="minMax"/>
          <c:max val="7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2523168"/>
        <c:crossesAt val="0"/>
        <c:crossBetween val="midCat"/>
        <c:majorUnit val="10"/>
      </c:valAx>
      <c:valAx>
        <c:axId val="862523168"/>
        <c:scaling>
          <c:orientation val="minMax"/>
          <c:max val="20"/>
          <c:min val="-15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2519776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'6220'!$A$2:$A$179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</c:numCache>
            </c:numRef>
          </c:xVal>
          <c:yVal>
            <c:numRef>
              <c:f>'6220'!$P$2:$P$177</c:f>
              <c:numCache>
                <c:formatCode>General</c:formatCode>
                <c:ptCount val="176"/>
                <c:pt idx="4">
                  <c:v>1.6133937810580308</c:v>
                </c:pt>
                <c:pt idx="5">
                  <c:v>-16.821713412809281</c:v>
                </c:pt>
                <c:pt idx="6">
                  <c:v>-6.1575256161578507</c:v>
                </c:pt>
                <c:pt idx="7">
                  <c:v>5.338623726534756</c:v>
                </c:pt>
                <c:pt idx="8">
                  <c:v>-2.7352986827416883</c:v>
                </c:pt>
                <c:pt idx="9">
                  <c:v>4.9580640767335575</c:v>
                </c:pt>
                <c:pt idx="10">
                  <c:v>3.1124613951672693</c:v>
                </c:pt>
                <c:pt idx="11">
                  <c:v>3.6413161691537512</c:v>
                </c:pt>
                <c:pt idx="12">
                  <c:v>1.5496846429255482</c:v>
                </c:pt>
                <c:pt idx="13">
                  <c:v>2.6593022792092542</c:v>
                </c:pt>
                <c:pt idx="14">
                  <c:v>2.4970550777226248</c:v>
                </c:pt>
                <c:pt idx="15">
                  <c:v>5.0371465761739591</c:v>
                </c:pt>
                <c:pt idx="16">
                  <c:v>7.4593231189799516</c:v>
                </c:pt>
                <c:pt idx="17">
                  <c:v>5.8234130601572236</c:v>
                </c:pt>
                <c:pt idx="18">
                  <c:v>5.2125432865415462</c:v>
                </c:pt>
                <c:pt idx="19">
                  <c:v>3.9430377956347478</c:v>
                </c:pt>
                <c:pt idx="20">
                  <c:v>3.2797228905135616</c:v>
                </c:pt>
                <c:pt idx="21">
                  <c:v>1.3900648661033468</c:v>
                </c:pt>
                <c:pt idx="22">
                  <c:v>0.73941077172928571</c:v>
                </c:pt>
                <c:pt idx="23">
                  <c:v>-3.9822136173475684</c:v>
                </c:pt>
                <c:pt idx="24">
                  <c:v>0.58783805113318444</c:v>
                </c:pt>
                <c:pt idx="25">
                  <c:v>-0.67303865119314998</c:v>
                </c:pt>
                <c:pt idx="26">
                  <c:v>-0.34136173092219746</c:v>
                </c:pt>
                <c:pt idx="27">
                  <c:v>0.33808435188648156</c:v>
                </c:pt>
                <c:pt idx="28">
                  <c:v>0.82873125683452475</c:v>
                </c:pt>
                <c:pt idx="29">
                  <c:v>0.68055626057122875</c:v>
                </c:pt>
                <c:pt idx="30">
                  <c:v>1.197246977606373</c:v>
                </c:pt>
                <c:pt idx="31">
                  <c:v>8.1005603014794161E-2</c:v>
                </c:pt>
                <c:pt idx="32">
                  <c:v>-0.80016461665805649</c:v>
                </c:pt>
                <c:pt idx="33">
                  <c:v>-0.18652506323626017</c:v>
                </c:pt>
                <c:pt idx="34">
                  <c:v>-0.56297480285713508</c:v>
                </c:pt>
                <c:pt idx="35">
                  <c:v>-0.32331240286920421</c:v>
                </c:pt>
                <c:pt idx="36">
                  <c:v>-0.45259266492622718</c:v>
                </c:pt>
                <c:pt idx="37">
                  <c:v>0.14343526432005665</c:v>
                </c:pt>
                <c:pt idx="38">
                  <c:v>-0.68389049546604663</c:v>
                </c:pt>
                <c:pt idx="39">
                  <c:v>-0.75787994610237919</c:v>
                </c:pt>
                <c:pt idx="40">
                  <c:v>-0.89091414575956962</c:v>
                </c:pt>
                <c:pt idx="41">
                  <c:v>0.58723578546348376</c:v>
                </c:pt>
                <c:pt idx="42">
                  <c:v>0.61855491843922461</c:v>
                </c:pt>
                <c:pt idx="43">
                  <c:v>1.4360512840315962</c:v>
                </c:pt>
                <c:pt idx="44">
                  <c:v>1.8412626606866516</c:v>
                </c:pt>
                <c:pt idx="45">
                  <c:v>1.747584799493616</c:v>
                </c:pt>
                <c:pt idx="46">
                  <c:v>1.086942936613897</c:v>
                </c:pt>
                <c:pt idx="47">
                  <c:v>0.20897176522489466</c:v>
                </c:pt>
                <c:pt idx="48">
                  <c:v>-1.0871707681856693</c:v>
                </c:pt>
                <c:pt idx="49">
                  <c:v>-0.89132106308052272</c:v>
                </c:pt>
                <c:pt idx="50">
                  <c:v>-0.82922001038714266</c:v>
                </c:pt>
                <c:pt idx="51">
                  <c:v>-0.37416588068435225</c:v>
                </c:pt>
                <c:pt idx="52">
                  <c:v>0.47324485048326387</c:v>
                </c:pt>
                <c:pt idx="53">
                  <c:v>2.5831237749629268</c:v>
                </c:pt>
                <c:pt idx="54">
                  <c:v>-9.1540269125506446E-2</c:v>
                </c:pt>
                <c:pt idx="55">
                  <c:v>-0.27176069080808934</c:v>
                </c:pt>
                <c:pt idx="56">
                  <c:v>-0.13084074749898914</c:v>
                </c:pt>
                <c:pt idx="57">
                  <c:v>-0.86417910122306218</c:v>
                </c:pt>
                <c:pt idx="58">
                  <c:v>-0.97862908514650626</c:v>
                </c:pt>
                <c:pt idx="59">
                  <c:v>-1.4249843161793274</c:v>
                </c:pt>
                <c:pt idx="60">
                  <c:v>-2.9304001381493312</c:v>
                </c:pt>
                <c:pt idx="61">
                  <c:v>-3.8978405199863606</c:v>
                </c:pt>
                <c:pt idx="62">
                  <c:v>-4.3204336469906037</c:v>
                </c:pt>
                <c:pt idx="63">
                  <c:v>-3.2304538364758169</c:v>
                </c:pt>
                <c:pt idx="64">
                  <c:v>-3.1146832344953856</c:v>
                </c:pt>
                <c:pt idx="65">
                  <c:v>-2.652346590803714</c:v>
                </c:pt>
                <c:pt idx="66">
                  <c:v>-3.6781003407679558</c:v>
                </c:pt>
                <c:pt idx="67">
                  <c:v>-3.7469059862298759</c:v>
                </c:pt>
                <c:pt idx="68">
                  <c:v>-3.2565546310750557</c:v>
                </c:pt>
                <c:pt idx="69">
                  <c:v>-3.5727752497147396</c:v>
                </c:pt>
                <c:pt idx="70">
                  <c:v>-3.9684327210879009</c:v>
                </c:pt>
                <c:pt idx="71">
                  <c:v>-4.7188891800779587</c:v>
                </c:pt>
                <c:pt idx="72">
                  <c:v>-4.8494413383122952</c:v>
                </c:pt>
                <c:pt idx="73">
                  <c:v>-4.2936976503423701</c:v>
                </c:pt>
                <c:pt idx="74">
                  <c:v>-3.8149457057698823</c:v>
                </c:pt>
                <c:pt idx="75">
                  <c:v>-4.5609617009857732</c:v>
                </c:pt>
                <c:pt idx="76">
                  <c:v>-4.9657748241411621</c:v>
                </c:pt>
                <c:pt idx="77">
                  <c:v>-5.2399709442417794</c:v>
                </c:pt>
                <c:pt idx="78">
                  <c:v>-4.5580340605405221</c:v>
                </c:pt>
                <c:pt idx="79">
                  <c:v>-5.321641785546503</c:v>
                </c:pt>
                <c:pt idx="80">
                  <c:v>-5.7546357874592795</c:v>
                </c:pt>
                <c:pt idx="81">
                  <c:v>-5.8924697151190388</c:v>
                </c:pt>
                <c:pt idx="82">
                  <c:v>-6.2430526721879307</c:v>
                </c:pt>
                <c:pt idx="83">
                  <c:v>-6.2665588134798336</c:v>
                </c:pt>
                <c:pt idx="84">
                  <c:v>-6.375198852890267</c:v>
                </c:pt>
                <c:pt idx="85">
                  <c:v>-6.6692410410463046</c:v>
                </c:pt>
                <c:pt idx="86">
                  <c:v>-6.446932063530415</c:v>
                </c:pt>
                <c:pt idx="87">
                  <c:v>-6.2382532199856193</c:v>
                </c:pt>
                <c:pt idx="88">
                  <c:v>-5.5225116740824634</c:v>
                </c:pt>
                <c:pt idx="89">
                  <c:v>-6.5231128863867118</c:v>
                </c:pt>
                <c:pt idx="90">
                  <c:v>-6.2620806230307382</c:v>
                </c:pt>
                <c:pt idx="91">
                  <c:v>-6.425043574918039</c:v>
                </c:pt>
                <c:pt idx="92">
                  <c:v>-4.6287949412933518</c:v>
                </c:pt>
                <c:pt idx="93">
                  <c:v>-4.2576656062584508</c:v>
                </c:pt>
                <c:pt idx="94">
                  <c:v>-4.1825207782917637</c:v>
                </c:pt>
                <c:pt idx="95">
                  <c:v>-2.4211493881502988</c:v>
                </c:pt>
                <c:pt idx="96">
                  <c:v>-4.2148874365898514</c:v>
                </c:pt>
                <c:pt idx="97">
                  <c:v>-4.9738799352181307</c:v>
                </c:pt>
                <c:pt idx="98">
                  <c:v>-3.6514816977908566</c:v>
                </c:pt>
                <c:pt idx="99">
                  <c:v>-3.1775512500437961</c:v>
                </c:pt>
                <c:pt idx="100">
                  <c:v>-3.8407430519974963</c:v>
                </c:pt>
                <c:pt idx="101">
                  <c:v>-3.3634772185292552</c:v>
                </c:pt>
                <c:pt idx="102">
                  <c:v>-3.9636632568361607</c:v>
                </c:pt>
                <c:pt idx="103">
                  <c:v>-4.1414347948682773</c:v>
                </c:pt>
                <c:pt idx="104">
                  <c:v>-2.7845781856762617</c:v>
                </c:pt>
                <c:pt idx="105">
                  <c:v>-3.0119641088443321</c:v>
                </c:pt>
                <c:pt idx="106">
                  <c:v>-1.5319399531565761</c:v>
                </c:pt>
                <c:pt idx="107">
                  <c:v>-2.6647671592642266</c:v>
                </c:pt>
                <c:pt idx="108">
                  <c:v>-1.4887786828155192</c:v>
                </c:pt>
                <c:pt idx="109">
                  <c:v>-0.67166502478883561</c:v>
                </c:pt>
                <c:pt idx="110">
                  <c:v>-2.1496151914957533</c:v>
                </c:pt>
                <c:pt idx="111">
                  <c:v>-2.4488597902617619</c:v>
                </c:pt>
                <c:pt idx="112">
                  <c:v>-2.2942649347096302</c:v>
                </c:pt>
                <c:pt idx="113">
                  <c:v>-2.2778070387168277</c:v>
                </c:pt>
                <c:pt idx="114">
                  <c:v>-2.5960455482489184</c:v>
                </c:pt>
                <c:pt idx="115">
                  <c:v>-1.6450280893097757</c:v>
                </c:pt>
                <c:pt idx="116">
                  <c:v>-1.4989368747594456</c:v>
                </c:pt>
                <c:pt idx="117">
                  <c:v>-1.2241070121562956</c:v>
                </c:pt>
                <c:pt idx="118">
                  <c:v>-1.3571906424511091</c:v>
                </c:pt>
                <c:pt idx="119">
                  <c:v>0.14348387681230129</c:v>
                </c:pt>
                <c:pt idx="120">
                  <c:v>-0.68245449707059302</c:v>
                </c:pt>
                <c:pt idx="121">
                  <c:v>0.34346012453805858</c:v>
                </c:pt>
                <c:pt idx="122">
                  <c:v>1.619199401362039</c:v>
                </c:pt>
                <c:pt idx="123">
                  <c:v>-0.45486593548336962</c:v>
                </c:pt>
                <c:pt idx="124">
                  <c:v>0.16422523569110448</c:v>
                </c:pt>
                <c:pt idx="125">
                  <c:v>0.93166403014820542</c:v>
                </c:pt>
                <c:pt idx="126">
                  <c:v>0.13975787476526388</c:v>
                </c:pt>
                <c:pt idx="127">
                  <c:v>-0.26756018987342228</c:v>
                </c:pt>
                <c:pt idx="128">
                  <c:v>-0.31312344664638198</c:v>
                </c:pt>
                <c:pt idx="129">
                  <c:v>-0.38517401651794192</c:v>
                </c:pt>
                <c:pt idx="130">
                  <c:v>-1.2011574232667146</c:v>
                </c:pt>
                <c:pt idx="131">
                  <c:v>-0.61546081857799262</c:v>
                </c:pt>
                <c:pt idx="132">
                  <c:v>0.31215006195999545</c:v>
                </c:pt>
                <c:pt idx="133">
                  <c:v>-0.13987949697381419</c:v>
                </c:pt>
                <c:pt idx="134">
                  <c:v>-0.50385811036288852</c:v>
                </c:pt>
                <c:pt idx="135">
                  <c:v>-0.25964564130573953</c:v>
                </c:pt>
                <c:pt idx="136">
                  <c:v>0.32969942536832453</c:v>
                </c:pt>
                <c:pt idx="137">
                  <c:v>9.5074458164548903E-2</c:v>
                </c:pt>
                <c:pt idx="138">
                  <c:v>-1.7808647721663913E-2</c:v>
                </c:pt>
                <c:pt idx="139">
                  <c:v>0.32242210267266547</c:v>
                </c:pt>
                <c:pt idx="140">
                  <c:v>0.35305389831448636</c:v>
                </c:pt>
                <c:pt idx="141">
                  <c:v>0.25979869327661137</c:v>
                </c:pt>
                <c:pt idx="142">
                  <c:v>-1.6088990589682071</c:v>
                </c:pt>
                <c:pt idx="143">
                  <c:v>0.28370237555371536</c:v>
                </c:pt>
                <c:pt idx="144">
                  <c:v>0.87788860125059243</c:v>
                </c:pt>
                <c:pt idx="145">
                  <c:v>0.60317504731135374</c:v>
                </c:pt>
                <c:pt idx="146">
                  <c:v>0.3062589192346884</c:v>
                </c:pt>
                <c:pt idx="147">
                  <c:v>0.55183578100192932</c:v>
                </c:pt>
                <c:pt idx="148">
                  <c:v>0.19319302830242741</c:v>
                </c:pt>
                <c:pt idx="149">
                  <c:v>0.39703285129487154</c:v>
                </c:pt>
                <c:pt idx="150">
                  <c:v>0.88226054851145608</c:v>
                </c:pt>
                <c:pt idx="151">
                  <c:v>2.4267231855407525</c:v>
                </c:pt>
                <c:pt idx="152">
                  <c:v>3.5102016825171125</c:v>
                </c:pt>
                <c:pt idx="153">
                  <c:v>2.9967102333083071</c:v>
                </c:pt>
                <c:pt idx="154">
                  <c:v>2.308699477407377</c:v>
                </c:pt>
                <c:pt idx="155">
                  <c:v>2.7683722978392646</c:v>
                </c:pt>
                <c:pt idx="156">
                  <c:v>2.4533727590205072</c:v>
                </c:pt>
                <c:pt idx="157">
                  <c:v>2.4897565934144943</c:v>
                </c:pt>
                <c:pt idx="158">
                  <c:v>2.8407696715465298</c:v>
                </c:pt>
                <c:pt idx="159">
                  <c:v>2.9603269271510362</c:v>
                </c:pt>
                <c:pt idx="160">
                  <c:v>3.0286998151920947</c:v>
                </c:pt>
                <c:pt idx="161">
                  <c:v>2.9694965660543091</c:v>
                </c:pt>
                <c:pt idx="162">
                  <c:v>3.2839185081712929</c:v>
                </c:pt>
                <c:pt idx="163">
                  <c:v>2.5935707617109478</c:v>
                </c:pt>
                <c:pt idx="164">
                  <c:v>3.6783866074581431</c:v>
                </c:pt>
                <c:pt idx="165">
                  <c:v>3.7960995619194984</c:v>
                </c:pt>
                <c:pt idx="166">
                  <c:v>3.7995033323724607</c:v>
                </c:pt>
                <c:pt idx="167">
                  <c:v>3.069824157183672</c:v>
                </c:pt>
                <c:pt idx="168">
                  <c:v>3.4067958938260188</c:v>
                </c:pt>
                <c:pt idx="169">
                  <c:v>3.3767347326373591</c:v>
                </c:pt>
                <c:pt idx="170">
                  <c:v>3.4821489545627236</c:v>
                </c:pt>
                <c:pt idx="171">
                  <c:v>3.5621393770691343</c:v>
                </c:pt>
                <c:pt idx="172">
                  <c:v>1.4260924814934115</c:v>
                </c:pt>
                <c:pt idx="173">
                  <c:v>3.820913818692246</c:v>
                </c:pt>
                <c:pt idx="174">
                  <c:v>4.1066763700320319</c:v>
                </c:pt>
                <c:pt idx="175">
                  <c:v>4.714049006746257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AF-4816-8581-44209B4F0551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</c:v>
                </c:pt>
                <c:pt idx="2">
                  <c:v>23.5</c:v>
                </c:pt>
                <c:pt idx="3">
                  <c:v>24</c:v>
                </c:pt>
                <c:pt idx="4">
                  <c:v>24.5</c:v>
                </c:pt>
                <c:pt idx="5">
                  <c:v>25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</c:v>
                </c:pt>
                <c:pt idx="12">
                  <c:v>28.5</c:v>
                </c:pt>
                <c:pt idx="13">
                  <c:v>29</c:v>
                </c:pt>
                <c:pt idx="14">
                  <c:v>29.5</c:v>
                </c:pt>
                <c:pt idx="15">
                  <c:v>30</c:v>
                </c:pt>
                <c:pt idx="16">
                  <c:v>30.5</c:v>
                </c:pt>
                <c:pt idx="17">
                  <c:v>31</c:v>
                </c:pt>
                <c:pt idx="18">
                  <c:v>31.5</c:v>
                </c:pt>
                <c:pt idx="19">
                  <c:v>32</c:v>
                </c:pt>
                <c:pt idx="20">
                  <c:v>32.5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34.5</c:v>
                </c:pt>
                <c:pt idx="25">
                  <c:v>35</c:v>
                </c:pt>
                <c:pt idx="26">
                  <c:v>35.5</c:v>
                </c:pt>
                <c:pt idx="27">
                  <c:v>36</c:v>
                </c:pt>
                <c:pt idx="28">
                  <c:v>36.5</c:v>
                </c:pt>
                <c:pt idx="29">
                  <c:v>37</c:v>
                </c:pt>
                <c:pt idx="30">
                  <c:v>37.5</c:v>
                </c:pt>
                <c:pt idx="31">
                  <c:v>38</c:v>
                </c:pt>
                <c:pt idx="32">
                  <c:v>38.5</c:v>
                </c:pt>
                <c:pt idx="33">
                  <c:v>39</c:v>
                </c:pt>
                <c:pt idx="34">
                  <c:v>39.5</c:v>
                </c:pt>
                <c:pt idx="35">
                  <c:v>40</c:v>
                </c:pt>
                <c:pt idx="36">
                  <c:v>40.5</c:v>
                </c:pt>
                <c:pt idx="37">
                  <c:v>41</c:v>
                </c:pt>
                <c:pt idx="38">
                  <c:v>41.5</c:v>
                </c:pt>
                <c:pt idx="39">
                  <c:v>42</c:v>
                </c:pt>
                <c:pt idx="40">
                  <c:v>42.5</c:v>
                </c:pt>
              </c:numCache>
            </c:numRef>
          </c:xVal>
          <c:yVal>
            <c:numRef>
              <c:f>summary!$X$46:$X$86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BAF-4816-8581-44209B4F05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0365968"/>
        <c:axId val="590569872"/>
      </c:scatterChart>
      <c:valAx>
        <c:axId val="590365968"/>
        <c:scaling>
          <c:orientation val="minMax"/>
          <c:max val="7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90569872"/>
        <c:crossesAt val="0"/>
        <c:crossBetween val="midCat"/>
        <c:majorUnit val="10"/>
      </c:valAx>
      <c:valAx>
        <c:axId val="590569872"/>
        <c:scaling>
          <c:orientation val="minMax"/>
          <c:max val="20"/>
          <c:min val="-15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90365968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'6220'!$L$1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'6220'!$A$2:$A$141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'6220'!$M$2:$M$177</c:f>
              <c:numCache>
                <c:formatCode>0.00</c:formatCode>
                <c:ptCount val="176"/>
                <c:pt idx="4">
                  <c:v>1.7920652880904584</c:v>
                </c:pt>
                <c:pt idx="5">
                  <c:v>1.4669416557124324</c:v>
                </c:pt>
                <c:pt idx="6">
                  <c:v>1.655016476018448</c:v>
                </c:pt>
                <c:pt idx="7">
                  <c:v>1.8577638641052319</c:v>
                </c:pt>
                <c:pt idx="8">
                  <c:v>1.7153712566938928</c:v>
                </c:pt>
                <c:pt idx="9">
                  <c:v>1.8510522711441106</c:v>
                </c:pt>
                <c:pt idx="10">
                  <c:v>1.8185030138250606</c:v>
                </c:pt>
                <c:pt idx="11">
                  <c:v>1.8278299563435259</c:v>
                </c:pt>
                <c:pt idx="12">
                  <c:v>1.7909417065355762</c:v>
                </c:pt>
                <c:pt idx="13">
                  <c:v>1.8105110484800206</c:v>
                </c:pt>
                <c:pt idx="14">
                  <c:v>1.8076496385117591</c:v>
                </c:pt>
                <c:pt idx="15">
                  <c:v>1.8524469790351583</c:v>
                </c:pt>
                <c:pt idx="16">
                  <c:v>1.8951647580844664</c:v>
                </c:pt>
                <c:pt idx="17">
                  <c:v>1.8663136635410547</c:v>
                </c:pt>
                <c:pt idx="18">
                  <c:v>1.8555402952270401</c:v>
                </c:pt>
                <c:pt idx="19">
                  <c:v>1.8331511530220643</c:v>
                </c:pt>
                <c:pt idx="20">
                  <c:v>1.8214528564461037</c:v>
                </c:pt>
                <c:pt idx="21">
                  <c:v>1.7881266341254158</c:v>
                </c:pt>
                <c:pt idx="22">
                  <c:v>1.7766516250375977</c:v>
                </c:pt>
                <c:pt idx="23">
                  <c:v>1.6933805240910287</c:v>
                </c:pt>
                <c:pt idx="24">
                  <c:v>1.7739784714198081</c:v>
                </c:pt>
                <c:pt idx="25">
                  <c:v>1.7517415075047007</c:v>
                </c:pt>
                <c:pt idx="26">
                  <c:v>1.7575909991274195</c:v>
                </c:pt>
                <c:pt idx="27">
                  <c:v>1.7695737869747972</c:v>
                </c:pt>
                <c:pt idx="28">
                  <c:v>1.778226891200023</c:v>
                </c:pt>
                <c:pt idx="29">
                  <c:v>1.7756136602322774</c:v>
                </c:pt>
                <c:pt idx="30">
                  <c:v>1.7847260760686419</c:v>
                </c:pt>
                <c:pt idx="31">
                  <c:v>1.7650399171273701</c:v>
                </c:pt>
                <c:pt idx="32">
                  <c:v>1.7494994996212172</c:v>
                </c:pt>
                <c:pt idx="33">
                  <c:v>1.7603217160846882</c:v>
                </c:pt>
                <c:pt idx="34">
                  <c:v>1.7536826059636461</c:v>
                </c:pt>
                <c:pt idx="35">
                  <c:v>1.7579093191153023</c:v>
                </c:pt>
                <c:pt idx="36">
                  <c:v>1.755629317813832</c:v>
                </c:pt>
                <c:pt idx="37">
                  <c:v>1.766140933684434</c:v>
                </c:pt>
                <c:pt idx="38">
                  <c:v>1.7515501231535873</c:v>
                </c:pt>
                <c:pt idx="39">
                  <c:v>1.7502452368464145</c:v>
                </c:pt>
                <c:pt idx="40">
                  <c:v>1.7478990306774893</c:v>
                </c:pt>
                <c:pt idx="41">
                  <c:v>1.7739678497944424</c:v>
                </c:pt>
                <c:pt idx="42">
                  <c:v>1.7745201975605238</c:v>
                </c:pt>
                <c:pt idx="43">
                  <c:v>1.7889376557853203</c:v>
                </c:pt>
                <c:pt idx="44">
                  <c:v>1.7960840093851962</c:v>
                </c:pt>
                <c:pt idx="45">
                  <c:v>1.7944318960460008</c:v>
                </c:pt>
                <c:pt idx="46">
                  <c:v>1.7827807415448818</c:v>
                </c:pt>
                <c:pt idx="47">
                  <c:v>1.7672967428155366</c:v>
                </c:pt>
                <c:pt idx="48">
                  <c:v>1.7444378267207994</c:v>
                </c:pt>
                <c:pt idx="49">
                  <c:v>1.7478918542376631</c:v>
                </c:pt>
                <c:pt idx="50">
                  <c:v>1.7489870754161376</c:v>
                </c:pt>
                <c:pt idx="51">
                  <c:v>1.7570124614375875</c:v>
                </c:pt>
                <c:pt idx="52">
                  <c:v>1.7719574927919475</c:v>
                </c:pt>
                <c:pt idx="53">
                  <c:v>1.8091675557761686</c:v>
                </c:pt>
                <c:pt idx="54">
                  <c:v>1.7619968786404145</c:v>
                </c:pt>
                <c:pt idx="55">
                  <c:v>1.7588184909310318</c:v>
                </c:pt>
                <c:pt idx="56">
                  <c:v>1.7613037709655521</c:v>
                </c:pt>
                <c:pt idx="57">
                  <c:v>1.7483705329421677</c:v>
                </c:pt>
                <c:pt idx="58">
                  <c:v>1.7463520801006689</c:v>
                </c:pt>
                <c:pt idx="59">
                  <c:v>1.7384801088385435</c:v>
                </c:pt>
                <c:pt idx="60">
                  <c:v>1.7119304253931953</c:v>
                </c:pt>
                <c:pt idx="61">
                  <c:v>1.6948685375644836</c:v>
                </c:pt>
                <c:pt idx="62">
                  <c:v>1.6874156374524998</c:v>
                </c:pt>
                <c:pt idx="63">
                  <c:v>1.7066386444839516</c:v>
                </c:pt>
                <c:pt idx="64">
                  <c:v>1.708680387894643</c:v>
                </c:pt>
                <c:pt idx="65">
                  <c:v>1.7168342091552271</c:v>
                </c:pt>
                <c:pt idx="66">
                  <c:v>1.6987439001807993</c:v>
                </c:pt>
                <c:pt idx="67">
                  <c:v>1.6975304360470982</c:v>
                </c:pt>
                <c:pt idx="68">
                  <c:v>1.7061783279227938</c:v>
                </c:pt>
                <c:pt idx="69">
                  <c:v>1.7006014253811497</c:v>
                </c:pt>
                <c:pt idx="70">
                  <c:v>1.6936235655337635</c:v>
                </c:pt>
                <c:pt idx="71">
                  <c:v>1.6803884306727324</c:v>
                </c:pt>
                <c:pt idx="72">
                  <c:v>1.6780859980666416</c:v>
                </c:pt>
                <c:pt idx="73">
                  <c:v>1.6878871565087281</c:v>
                </c:pt>
                <c:pt idx="74">
                  <c:v>1.6963304798694532</c:v>
                </c:pt>
                <c:pt idx="75">
                  <c:v>1.6831736575290122</c:v>
                </c:pt>
                <c:pt idx="76">
                  <c:v>1.6760343275728318</c:v>
                </c:pt>
                <c:pt idx="77">
                  <c:v>1.6711985738333184</c:v>
                </c:pt>
                <c:pt idx="78">
                  <c:v>1.6832252897265279</c:v>
                </c:pt>
                <c:pt idx="79">
                  <c:v>1.6697582176528458</c:v>
                </c:pt>
                <c:pt idx="80">
                  <c:v>1.6621218865363871</c:v>
                </c:pt>
                <c:pt idx="81">
                  <c:v>1.6596910318223674</c:v>
                </c:pt>
                <c:pt idx="82">
                  <c:v>1.6535081111995904</c:v>
                </c:pt>
                <c:pt idx="83">
                  <c:v>1.6530935542371792</c:v>
                </c:pt>
                <c:pt idx="84">
                  <c:v>1.6511775662332384</c:v>
                </c:pt>
                <c:pt idx="85">
                  <c:v>1.6459918049962505</c:v>
                </c:pt>
                <c:pt idx="86">
                  <c:v>1.6499124712294393</c:v>
                </c:pt>
                <c:pt idx="87">
                  <c:v>1.6535927548806404</c:v>
                </c:pt>
                <c:pt idx="88">
                  <c:v>1.6662156536140587</c:v>
                </c:pt>
                <c:pt idx="89">
                  <c:v>1.64856893763432</c:v>
                </c:pt>
                <c:pt idx="90">
                  <c:v>1.6531725321096689</c:v>
                </c:pt>
                <c:pt idx="91">
                  <c:v>1.6502984990865102</c:v>
                </c:pt>
                <c:pt idx="92">
                  <c:v>1.6819773428424283</c:v>
                </c:pt>
                <c:pt idx="93">
                  <c:v>1.6885226217073501</c:v>
                </c:pt>
                <c:pt idx="94">
                  <c:v>1.6898478843795997</c:v>
                </c:pt>
                <c:pt idx="95">
                  <c:v>1.7209116291307032</c:v>
                </c:pt>
                <c:pt idx="96">
                  <c:v>1.6892770623386346</c:v>
                </c:pt>
                <c:pt idx="97">
                  <c:v>1.6758913849185548</c:v>
                </c:pt>
                <c:pt idx="98">
                  <c:v>1.6992133495744306</c:v>
                </c:pt>
                <c:pt idx="99">
                  <c:v>1.7075716404726429</c:v>
                </c:pt>
                <c:pt idx="100">
                  <c:v>1.6958755149580462</c:v>
                </c:pt>
                <c:pt idx="101">
                  <c:v>1.7042926290955078</c:v>
                </c:pt>
                <c:pt idx="102">
                  <c:v>1.6937076803439306</c:v>
                </c:pt>
                <c:pt idx="103">
                  <c:v>1.690572481423164</c:v>
                </c:pt>
                <c:pt idx="104">
                  <c:v>1.7145021578149233</c:v>
                </c:pt>
                <c:pt idx="105">
                  <c:v>1.7104919539948649</c:v>
                </c:pt>
                <c:pt idx="106">
                  <c:v>1.7365938271461367</c:v>
                </c:pt>
                <c:pt idx="107">
                  <c:v>1.7166151586071823</c:v>
                </c:pt>
                <c:pt idx="108">
                  <c:v>1.7373550241841449</c:v>
                </c:pt>
                <c:pt idx="109">
                  <c:v>1.7517657329350931</c:v>
                </c:pt>
                <c:pt idx="110">
                  <c:v>1.7257004368877062</c:v>
                </c:pt>
                <c:pt idx="111">
                  <c:v>1.7204229253496841</c:v>
                </c:pt>
                <c:pt idx="112">
                  <c:v>1.7231493776808529</c:v>
                </c:pt>
                <c:pt idx="113">
                  <c:v>1.7234396309931992</c:v>
                </c:pt>
                <c:pt idx="114">
                  <c:v>1.7178271406998928</c:v>
                </c:pt>
                <c:pt idx="115">
                  <c:v>1.7345993920057097</c:v>
                </c:pt>
                <c:pt idx="116">
                  <c:v>1.7371758731638405</c:v>
                </c:pt>
                <c:pt idx="117">
                  <c:v>1.7420228036576981</c:v>
                </c:pt>
                <c:pt idx="118">
                  <c:v>1.7396757257244655</c:v>
                </c:pt>
                <c:pt idx="119">
                  <c:v>1.7661417910198371</c:v>
                </c:pt>
                <c:pt idx="120">
                  <c:v>1.7515754485834591</c:v>
                </c:pt>
                <c:pt idx="121">
                  <c:v>1.7696685947083752</c:v>
                </c:pt>
                <c:pt idx="122">
                  <c:v>1.7921676766657781</c:v>
                </c:pt>
                <c:pt idx="123">
                  <c:v>1.7555892261575621</c:v>
                </c:pt>
                <c:pt idx="124">
                  <c:v>1.7665075879673795</c:v>
                </c:pt>
                <c:pt idx="125">
                  <c:v>1.7800422252145505</c:v>
                </c:pt>
                <c:pt idx="126">
                  <c:v>1.7660760788269521</c:v>
                </c:pt>
                <c:pt idx="127">
                  <c:v>1.7588925714398851</c:v>
                </c:pt>
                <c:pt idx="128">
                  <c:v>1.7580890126979036</c:v>
                </c:pt>
                <c:pt idx="129">
                  <c:v>1.7568183207108594</c:v>
                </c:pt>
                <c:pt idx="130">
                  <c:v>1.7424275451990896</c:v>
                </c:pt>
                <c:pt idx="131">
                  <c:v>1.752756956663061</c:v>
                </c:pt>
                <c:pt idx="132">
                  <c:v>1.7691164069088516</c:v>
                </c:pt>
                <c:pt idx="133">
                  <c:v>1.7611443625590533</c:v>
                </c:pt>
                <c:pt idx="134">
                  <c:v>1.75472519462862</c:v>
                </c:pt>
                <c:pt idx="135">
                  <c:v>1.7590321533122277</c:v>
                </c:pt>
                <c:pt idx="136">
                  <c:v>1.7694259094637994</c:v>
                </c:pt>
                <c:pt idx="137">
                  <c:v>1.7652880370456101</c:v>
                </c:pt>
                <c:pt idx="138">
                  <c:v>1.763297217842126</c:v>
                </c:pt>
                <c:pt idx="139">
                  <c:v>1.7692975657788987</c:v>
                </c:pt>
                <c:pt idx="140">
                  <c:v>1.769837791586137</c:v>
                </c:pt>
                <c:pt idx="141">
                  <c:v>1.7681931322586253</c:v>
                </c:pt>
                <c:pt idx="142">
                  <c:v>1.7352365676649244</c:v>
                </c:pt>
                <c:pt idx="143">
                  <c:v>1.7686147002987465</c:v>
                </c:pt>
                <c:pt idx="144">
                  <c:v>1.7790938356775645</c:v>
                </c:pt>
                <c:pt idx="145">
                  <c:v>1.7742489564164385</c:v>
                </c:pt>
                <c:pt idx="146">
                  <c:v>1.7690125100504517</c:v>
                </c:pt>
                <c:pt idx="147">
                  <c:v>1.7733435313179777</c:v>
                </c:pt>
                <c:pt idx="148">
                  <c:v>1.7670184672292533</c:v>
                </c:pt>
                <c:pt idx="149">
                  <c:v>1.7706134093675145</c:v>
                </c:pt>
                <c:pt idx="150">
                  <c:v>1.7791709398331883</c:v>
                </c:pt>
                <c:pt idx="151">
                  <c:v>1.8064092573185433</c:v>
                </c:pt>
                <c:pt idx="152">
                  <c:v>1.8255176064502274</c:v>
                </c:pt>
                <c:pt idx="153">
                  <c:v>1.8164616132625468</c:v>
                </c:pt>
                <c:pt idx="154">
                  <c:v>1.8043277778732916</c:v>
                </c:pt>
                <c:pt idx="155">
                  <c:v>1.8124346196460361</c:v>
                </c:pt>
                <c:pt idx="156">
                  <c:v>1.8068792522060124</c:v>
                </c:pt>
                <c:pt idx="157">
                  <c:v>1.807520921618271</c:v>
                </c:pt>
                <c:pt idx="158">
                  <c:v>1.813711427904692</c:v>
                </c:pt>
                <c:pt idx="159">
                  <c:v>1.8158199531663306</c:v>
                </c:pt>
                <c:pt idx="160">
                  <c:v>1.8170257851412854</c:v>
                </c:pt>
                <c:pt idx="161">
                  <c:v>1.8159816699535711</c:v>
                </c:pt>
                <c:pt idx="162">
                  <c:v>1.8215268508329334</c:v>
                </c:pt>
                <c:pt idx="163">
                  <c:v>1.8093518000142521</c:v>
                </c:pt>
                <c:pt idx="164">
                  <c:v>1.8284837347798877</c:v>
                </c:pt>
                <c:pt idx="165">
                  <c:v>1.8305597337382857</c:v>
                </c:pt>
                <c:pt idx="166">
                  <c:v>1.8306197630183876</c:v>
                </c:pt>
                <c:pt idx="167">
                  <c:v>1.8177510586808885</c:v>
                </c:pt>
                <c:pt idx="168">
                  <c:v>1.8236939302830855</c:v>
                </c:pt>
                <c:pt idx="169">
                  <c:v>1.8231637682495059</c:v>
                </c:pt>
                <c:pt idx="170">
                  <c:v>1.8250228653719831</c:v>
                </c:pt>
                <c:pt idx="171">
                  <c:v>1.8264335854967562</c:v>
                </c:pt>
                <c:pt idx="172">
                  <c:v>1.7887620212190929</c:v>
                </c:pt>
                <c:pt idx="173">
                  <c:v>1.8309973607730448</c:v>
                </c:pt>
                <c:pt idx="174">
                  <c:v>1.8360371014001082</c:v>
                </c:pt>
                <c:pt idx="175">
                  <c:v>1.8467487938127913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CE-4762-BAD1-F8FCCAE00D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2314048"/>
        <c:axId val="862252848"/>
      </c:scatterChart>
      <c:valAx>
        <c:axId val="862314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2252848"/>
        <c:crossesAt val="0"/>
        <c:crossBetween val="midCat"/>
        <c:majorUnit val="10"/>
      </c:valAx>
      <c:valAx>
        <c:axId val="862252848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2314048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'6223'!$L$1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'6223'!$A$2:$A$141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'6223'!$L$2:$L$141</c:f>
              <c:numCache>
                <c:formatCode>0.00</c:formatCode>
                <c:ptCount val="140"/>
                <c:pt idx="0">
                  <c:v>1.6315861136198793</c:v>
                </c:pt>
                <c:pt idx="1">
                  <c:v>1.6327460197213219</c:v>
                </c:pt>
                <c:pt idx="2">
                  <c:v>1.65964047547258</c:v>
                </c:pt>
                <c:pt idx="3">
                  <c:v>1.6474253959176646</c:v>
                </c:pt>
                <c:pt idx="4">
                  <c:v>1.6565386284348216</c:v>
                </c:pt>
                <c:pt idx="5">
                  <c:v>1.6582169223274592</c:v>
                </c:pt>
                <c:pt idx="6">
                  <c:v>1.6859132217287189</c:v>
                </c:pt>
                <c:pt idx="7">
                  <c:v>1.6825486157735143</c:v>
                </c:pt>
                <c:pt idx="8">
                  <c:v>1.6464889823028073</c:v>
                </c:pt>
                <c:pt idx="9">
                  <c:v>1.5874928591081465</c:v>
                </c:pt>
                <c:pt idx="10">
                  <c:v>1.608298093129096</c:v>
                </c:pt>
                <c:pt idx="11">
                  <c:v>1.6068402961837416</c:v>
                </c:pt>
                <c:pt idx="12">
                  <c:v>1.5878171384529272</c:v>
                </c:pt>
                <c:pt idx="13">
                  <c:v>1.6013847878345</c:v>
                </c:pt>
                <c:pt idx="14">
                  <c:v>1.5851669979641054</c:v>
                </c:pt>
                <c:pt idx="15">
                  <c:v>1.6084787152023001</c:v>
                </c:pt>
                <c:pt idx="16">
                  <c:v>1.6185949054367297</c:v>
                </c:pt>
                <c:pt idx="17">
                  <c:v>1.6204477116991329</c:v>
                </c:pt>
                <c:pt idx="18">
                  <c:v>1.5912484376053226</c:v>
                </c:pt>
                <c:pt idx="19">
                  <c:v>1.6051961548303171</c:v>
                </c:pt>
                <c:pt idx="20">
                  <c:v>1.5665759602440603</c:v>
                </c:pt>
                <c:pt idx="21">
                  <c:v>1.5344487317240079</c:v>
                </c:pt>
                <c:pt idx="22">
                  <c:v>1.5501205190796195</c:v>
                </c:pt>
                <c:pt idx="23">
                  <c:v>1.545523399823145</c:v>
                </c:pt>
                <c:pt idx="24">
                  <c:v>1.5372918296239928</c:v>
                </c:pt>
                <c:pt idx="25">
                  <c:v>1.5253405433287892</c:v>
                </c:pt>
                <c:pt idx="26">
                  <c:v>1.5337253806543281</c:v>
                </c:pt>
                <c:pt idx="27">
                  <c:v>1.5397738370096299</c:v>
                </c:pt>
                <c:pt idx="28">
                  <c:v>1.535855653868754</c:v>
                </c:pt>
                <c:pt idx="29">
                  <c:v>1.546288736325037</c:v>
                </c:pt>
                <c:pt idx="30">
                  <c:v>1.5147711943653659</c:v>
                </c:pt>
                <c:pt idx="31">
                  <c:v>1.5006254473345044</c:v>
                </c:pt>
                <c:pt idx="32">
                  <c:v>1.5045093418645401</c:v>
                </c:pt>
                <c:pt idx="33">
                  <c:v>1.5079799361256403</c:v>
                </c:pt>
                <c:pt idx="34">
                  <c:v>1.5034687751284754</c:v>
                </c:pt>
                <c:pt idx="35">
                  <c:v>1.5022266002956322</c:v>
                </c:pt>
                <c:pt idx="36">
                  <c:v>1.5057515420718335</c:v>
                </c:pt>
                <c:pt idx="37">
                  <c:v>1.481034466188301</c:v>
                </c:pt>
                <c:pt idx="38">
                  <c:v>1.4952876608220309</c:v>
                </c:pt>
                <c:pt idx="39">
                  <c:v>1.47072262404163</c:v>
                </c:pt>
                <c:pt idx="40">
                  <c:v>1.4598630207699199</c:v>
                </c:pt>
                <c:pt idx="41">
                  <c:v>1.4489951323959211</c:v>
                </c:pt>
                <c:pt idx="42">
                  <c:v>1.4300255057479376</c:v>
                </c:pt>
                <c:pt idx="43">
                  <c:v>1.4333405536455897</c:v>
                </c:pt>
                <c:pt idx="44">
                  <c:v>1.4471698408567366</c:v>
                </c:pt>
                <c:pt idx="45">
                  <c:v>1.4322921575490382</c:v>
                </c:pt>
                <c:pt idx="46">
                  <c:v>1.4248246704402809</c:v>
                </c:pt>
                <c:pt idx="47">
                  <c:v>1.4294021197201736</c:v>
                </c:pt>
                <c:pt idx="48">
                  <c:v>1.4286915578144526</c:v>
                </c:pt>
                <c:pt idx="49">
                  <c:v>1.4072825281110044</c:v>
                </c:pt>
                <c:pt idx="50">
                  <c:v>1.4154506639852444</c:v>
                </c:pt>
                <c:pt idx="51">
                  <c:v>1.3998008326920508</c:v>
                </c:pt>
                <c:pt idx="52">
                  <c:v>1.4007683108108397</c:v>
                </c:pt>
                <c:pt idx="53">
                  <c:v>1.3970512640644743</c:v>
                </c:pt>
                <c:pt idx="54">
                  <c:v>1.3759249250451959</c:v>
                </c:pt>
                <c:pt idx="55">
                  <c:v>1.3680911979468462</c:v>
                </c:pt>
                <c:pt idx="56">
                  <c:v>1.3722277412799189</c:v>
                </c:pt>
                <c:pt idx="57">
                  <c:v>1.3624182129829276</c:v>
                </c:pt>
                <c:pt idx="58">
                  <c:v>1.3483842364994914</c:v>
                </c:pt>
                <c:pt idx="59">
                  <c:v>1.3519941706418597</c:v>
                </c:pt>
                <c:pt idx="60">
                  <c:v>1.3425180666315231</c:v>
                </c:pt>
                <c:pt idx="61">
                  <c:v>1.3286573056408035</c:v>
                </c:pt>
                <c:pt idx="62">
                  <c:v>1.3323001323751522</c:v>
                </c:pt>
                <c:pt idx="63">
                  <c:v>1.321713198234775</c:v>
                </c:pt>
                <c:pt idx="64">
                  <c:v>1.3072484765006995</c:v>
                </c:pt>
                <c:pt idx="65">
                  <c:v>1.2995530406290119</c:v>
                </c:pt>
                <c:pt idx="66">
                  <c:v>1.2837834758980236</c:v>
                </c:pt>
                <c:pt idx="67">
                  <c:v>1.2870073336895622</c:v>
                </c:pt>
                <c:pt idx="68">
                  <c:v>1.2857693166731203</c:v>
                </c:pt>
                <c:pt idx="69">
                  <c:v>1.2813874480426908</c:v>
                </c:pt>
                <c:pt idx="70">
                  <c:v>1.2634455720991922</c:v>
                </c:pt>
                <c:pt idx="71">
                  <c:v>1.252341532100026</c:v>
                </c:pt>
                <c:pt idx="72">
                  <c:v>1.2453419687782215</c:v>
                </c:pt>
                <c:pt idx="73">
                  <c:v>1.2253318304619811</c:v>
                </c:pt>
                <c:pt idx="74">
                  <c:v>1.2435504103275761</c:v>
                </c:pt>
                <c:pt idx="75">
                  <c:v>1.2380841138517034</c:v>
                </c:pt>
                <c:pt idx="76">
                  <c:v>1.211506815659626</c:v>
                </c:pt>
                <c:pt idx="77">
                  <c:v>1.2092005209620715</c:v>
                </c:pt>
                <c:pt idx="78">
                  <c:v>1.203653532292827</c:v>
                </c:pt>
                <c:pt idx="79">
                  <c:v>1.2036029617490005</c:v>
                </c:pt>
                <c:pt idx="80">
                  <c:v>1.1885816113617484</c:v>
                </c:pt>
                <c:pt idx="81">
                  <c:v>1.1804850611490822</c:v>
                </c:pt>
                <c:pt idx="82">
                  <c:v>1.1645241139768125</c:v>
                </c:pt>
                <c:pt idx="83">
                  <c:v>1.1584431128371258</c:v>
                </c:pt>
                <c:pt idx="84">
                  <c:v>1.1577962211599719</c:v>
                </c:pt>
                <c:pt idx="85">
                  <c:v>1.1478699435443012</c:v>
                </c:pt>
                <c:pt idx="86">
                  <c:v>1.1320433311514866</c:v>
                </c:pt>
                <c:pt idx="87">
                  <c:v>1.1394351077551375</c:v>
                </c:pt>
                <c:pt idx="88">
                  <c:v>1.1453325720355643</c:v>
                </c:pt>
                <c:pt idx="89">
                  <c:v>1.1284294526680729</c:v>
                </c:pt>
                <c:pt idx="90">
                  <c:v>1.1177417848555029</c:v>
                </c:pt>
                <c:pt idx="91">
                  <c:v>1.1143418388559772</c:v>
                </c:pt>
                <c:pt idx="92">
                  <c:v>1.1124600391848516</c:v>
                </c:pt>
                <c:pt idx="93">
                  <c:v>1.1107116798160375</c:v>
                </c:pt>
                <c:pt idx="94">
                  <c:v>1.0917746997293825</c:v>
                </c:pt>
                <c:pt idx="95">
                  <c:v>1.092729178259882</c:v>
                </c:pt>
                <c:pt idx="96">
                  <c:v>1.0914456327814286</c:v>
                </c:pt>
                <c:pt idx="97">
                  <c:v>1.0721981583694906</c:v>
                </c:pt>
                <c:pt idx="98">
                  <c:v>1.0616580100385677</c:v>
                </c:pt>
                <c:pt idx="99">
                  <c:v>1.0725534053503685</c:v>
                </c:pt>
                <c:pt idx="100">
                  <c:v>1.0714117660070566</c:v>
                </c:pt>
                <c:pt idx="101">
                  <c:v>1.0686369397860991</c:v>
                </c:pt>
                <c:pt idx="102">
                  <c:v>1.0741638763262922</c:v>
                </c:pt>
                <c:pt idx="103">
                  <c:v>1.0728437345668351</c:v>
                </c:pt>
                <c:pt idx="104">
                  <c:v>1.0701430011592468</c:v>
                </c:pt>
                <c:pt idx="105">
                  <c:v>1.0673395451807512</c:v>
                </c:pt>
                <c:pt idx="106">
                  <c:v>1.0713609320124711</c:v>
                </c:pt>
                <c:pt idx="107">
                  <c:v>1.0669289721763704</c:v>
                </c:pt>
                <c:pt idx="108">
                  <c:v>1.0648846984780629</c:v>
                </c:pt>
                <c:pt idx="109">
                  <c:v>1.0604604946977343</c:v>
                </c:pt>
                <c:pt idx="110">
                  <c:v>1.0535130042527305</c:v>
                </c:pt>
                <c:pt idx="111">
                  <c:v>1.0529655560984694</c:v>
                </c:pt>
                <c:pt idx="112">
                  <c:v>1.052906358396313</c:v>
                </c:pt>
                <c:pt idx="113">
                  <c:v>1.0426431933588172</c:v>
                </c:pt>
                <c:pt idx="114">
                  <c:v>1.0228098356154054</c:v>
                </c:pt>
                <c:pt idx="115">
                  <c:v>0.99699427501421867</c:v>
                </c:pt>
                <c:pt idx="116">
                  <c:v>0.99877080593498102</c:v>
                </c:pt>
                <c:pt idx="117">
                  <c:v>1.0023002801765157</c:v>
                </c:pt>
                <c:pt idx="118">
                  <c:v>0.98960021608525317</c:v>
                </c:pt>
                <c:pt idx="119">
                  <c:v>1.0092493344188078</c:v>
                </c:pt>
                <c:pt idx="120">
                  <c:v>1.0267832791891567</c:v>
                </c:pt>
                <c:pt idx="121">
                  <c:v>1.0277398023160513</c:v>
                </c:pt>
                <c:pt idx="122">
                  <c:v>1.0288972254965099</c:v>
                </c:pt>
                <c:pt idx="123">
                  <c:v>1.0206161396397704</c:v>
                </c:pt>
                <c:pt idx="124">
                  <c:v>1.0197271192111459</c:v>
                </c:pt>
                <c:pt idx="125">
                  <c:v>1.0216001199943217</c:v>
                </c:pt>
                <c:pt idx="126">
                  <c:v>1.0199638839617444</c:v>
                </c:pt>
                <c:pt idx="127">
                  <c:v>1.0153016363013552</c:v>
                </c:pt>
                <c:pt idx="128">
                  <c:v>1.0192407663846206</c:v>
                </c:pt>
                <c:pt idx="129">
                  <c:v>1.0042954947743554</c:v>
                </c:pt>
                <c:pt idx="130">
                  <c:v>0.99979566220196348</c:v>
                </c:pt>
                <c:pt idx="131">
                  <c:v>1.0065974820983645</c:v>
                </c:pt>
                <c:pt idx="132">
                  <c:v>1.0145999898473381</c:v>
                </c:pt>
                <c:pt idx="133">
                  <c:v>1.0183634037732805</c:v>
                </c:pt>
                <c:pt idx="134">
                  <c:v>1.0066902042122714</c:v>
                </c:pt>
                <c:pt idx="135">
                  <c:v>0.99546901348567829</c:v>
                </c:pt>
                <c:pt idx="136">
                  <c:v>1.0157543929913178</c:v>
                </c:pt>
                <c:pt idx="137">
                  <c:v>1.0060861269197932</c:v>
                </c:pt>
                <c:pt idx="138">
                  <c:v>1.0091393756777203</c:v>
                </c:pt>
                <c:pt idx="139">
                  <c:v>1.0027029495959501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EF-49BF-8ABD-A5EB372DE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2160608"/>
        <c:axId val="862164000"/>
      </c:scatterChart>
      <c:valAx>
        <c:axId val="862160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2164000"/>
        <c:crossesAt val="0"/>
        <c:crossBetween val="midCat"/>
        <c:majorUnit val="10"/>
      </c:valAx>
      <c:valAx>
        <c:axId val="862164000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2160608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'6223'!$A$2:$A$179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</c:numCache>
            </c:numRef>
          </c:xVal>
          <c:yVal>
            <c:numRef>
              <c:f>'6223'!$P$2:$P$177</c:f>
              <c:numCache>
                <c:formatCode>General</c:formatCode>
                <c:ptCount val="176"/>
                <c:pt idx="4">
                  <c:v>1.4069454025899957</c:v>
                </c:pt>
                <c:pt idx="5">
                  <c:v>1.7931899748281224</c:v>
                </c:pt>
                <c:pt idx="6">
                  <c:v>3.7497796967500685</c:v>
                </c:pt>
                <c:pt idx="7">
                  <c:v>3.8316545388112959</c:v>
                </c:pt>
                <c:pt idx="8">
                  <c:v>1.940185272665047</c:v>
                </c:pt>
                <c:pt idx="9">
                  <c:v>-1.3356408911245405</c:v>
                </c:pt>
                <c:pt idx="10">
                  <c:v>0.20503105060713267</c:v>
                </c:pt>
                <c:pt idx="11">
                  <c:v>0.40199343383284447</c:v>
                </c:pt>
                <c:pt idx="12">
                  <c:v>-0.4612207250192914</c:v>
                </c:pt>
                <c:pt idx="13">
                  <c:v>0.64261888803504019</c:v>
                </c:pt>
                <c:pt idx="14">
                  <c:v>-5.1274228463202697E-2</c:v>
                </c:pt>
                <c:pt idx="15">
                  <c:v>1.640679246422909</c:v>
                </c:pt>
                <c:pt idx="16">
                  <c:v>2.5362022715953647</c:v>
                </c:pt>
                <c:pt idx="17">
                  <c:v>2.9329797285824819</c:v>
                </c:pt>
                <c:pt idx="18">
                  <c:v>1.4555749482411919</c:v>
                </c:pt>
                <c:pt idx="19">
                  <c:v>2.582353971246456</c:v>
                </c:pt>
                <c:pt idx="20">
                  <c:v>0.53633924130821919</c:v>
                </c:pt>
                <c:pt idx="21">
                  <c:v>-1.1177854275049599</c:v>
                </c:pt>
                <c:pt idx="22">
                  <c:v>0.11305173194862686</c:v>
                </c:pt>
                <c:pt idx="23">
                  <c:v>0.12053688707061166</c:v>
                </c:pt>
                <c:pt idx="24">
                  <c:v>-9.1339215445191302E-2</c:v>
                </c:pt>
                <c:pt idx="25">
                  <c:v>-0.52772284709112227</c:v>
                </c:pt>
                <c:pt idx="26">
                  <c:v>0.26330248159315051</c:v>
                </c:pt>
                <c:pt idx="27">
                  <c:v>0.91331298409448891</c:v>
                </c:pt>
                <c:pt idx="28">
                  <c:v>0.96177607027739598</c:v>
                </c:pt>
                <c:pt idx="29">
                  <c:v>1.8764254717355073</c:v>
                </c:pt>
                <c:pt idx="30">
                  <c:v>0.25909910141621384</c:v>
                </c:pt>
                <c:pt idx="31">
                  <c:v>-0.30973360559294288</c:v>
                </c:pt>
                <c:pt idx="32">
                  <c:v>0.20963240294935465</c:v>
                </c:pt>
                <c:pt idx="33">
                  <c:v>0.70405322218914634</c:v>
                </c:pt>
                <c:pt idx="34">
                  <c:v>0.71672648196954991</c:v>
                </c:pt>
                <c:pt idx="35">
                  <c:v>0.92670297338407881</c:v>
                </c:pt>
                <c:pt idx="36">
                  <c:v>1.4244039962777788</c:v>
                </c:pt>
                <c:pt idx="37">
                  <c:v>0.21752718615690006</c:v>
                </c:pt>
                <c:pt idx="38">
                  <c:v>1.3627436319302946</c:v>
                </c:pt>
                <c:pt idx="39">
                  <c:v>0.16504330799648331</c:v>
                </c:pt>
                <c:pt idx="40">
                  <c:v>-0.20545060199622239</c:v>
                </c:pt>
                <c:pt idx="41">
                  <c:v>-0.57644456838985747</c:v>
                </c:pt>
                <c:pt idx="42">
                  <c:v>-1.4364278002498136</c:v>
                </c:pt>
                <c:pt idx="43">
                  <c:v>-0.95139515172550959</c:v>
                </c:pt>
                <c:pt idx="44">
                  <c:v>0.168235898397638</c:v>
                </c:pt>
                <c:pt idx="45">
                  <c:v>-0.44477362231183709</c:v>
                </c:pt>
                <c:pt idx="46">
                  <c:v>-0.61053265507148258</c:v>
                </c:pt>
                <c:pt idx="47">
                  <c:v>-4.9306391825295767E-2</c:v>
                </c:pt>
                <c:pt idx="48">
                  <c:v>0.192756178644715</c:v>
                </c:pt>
                <c:pt idx="49">
                  <c:v>-0.81445988991377338</c:v>
                </c:pt>
                <c:pt idx="50">
                  <c:v>-3.651381409013113E-2</c:v>
                </c:pt>
                <c:pt idx="51">
                  <c:v>-0.69612717011122094</c:v>
                </c:pt>
                <c:pt idx="52">
                  <c:v>-0.35278466053936902</c:v>
                </c:pt>
                <c:pt idx="53">
                  <c:v>-0.2921817675046226</c:v>
                </c:pt>
                <c:pt idx="54">
                  <c:v>-1.28233573095289</c:v>
                </c:pt>
                <c:pt idx="55">
                  <c:v>-1.4701995784373196</c:v>
                </c:pt>
                <c:pt idx="56">
                  <c:v>-0.93558467534425649</c:v>
                </c:pt>
                <c:pt idx="57">
                  <c:v>-1.2427001629283978</c:v>
                </c:pt>
                <c:pt idx="58">
                  <c:v>-1.8047868364274606</c:v>
                </c:pt>
                <c:pt idx="59">
                  <c:v>-1.3019560064113078</c:v>
                </c:pt>
                <c:pt idx="60">
                  <c:v>-1.588947306875814</c:v>
                </c:pt>
                <c:pt idx="61">
                  <c:v>-2.1405793700571345</c:v>
                </c:pt>
                <c:pt idx="62">
                  <c:v>-1.6357632717136397</c:v>
                </c:pt>
                <c:pt idx="63">
                  <c:v>-1.9897999383671074</c:v>
                </c:pt>
                <c:pt idx="64">
                  <c:v>-2.577884712099745</c:v>
                </c:pt>
                <c:pt idx="65">
                  <c:v>-2.7574018415023183</c:v>
                </c:pt>
                <c:pt idx="66">
                  <c:v>-3.4242418399819905</c:v>
                </c:pt>
                <c:pt idx="67">
                  <c:v>-2.9447130699462511</c:v>
                </c:pt>
                <c:pt idx="68">
                  <c:v>-2.7344856289799959</c:v>
                </c:pt>
                <c:pt idx="69">
                  <c:v>-2.7140087871407497</c:v>
                </c:pt>
                <c:pt idx="70">
                  <c:v>-3.5119610023135439</c:v>
                </c:pt>
                <c:pt idx="71">
                  <c:v>-3.8972081580628504</c:v>
                </c:pt>
                <c:pt idx="72">
                  <c:v>-4.0347251394085477</c:v>
                </c:pt>
                <c:pt idx="73">
                  <c:v>-4.9575095898667048</c:v>
                </c:pt>
                <c:pt idx="74">
                  <c:v>-3.5729579858536331</c:v>
                </c:pt>
                <c:pt idx="75">
                  <c:v>-3.6179329714694073</c:v>
                </c:pt>
                <c:pt idx="76">
                  <c:v>-4.9370855314969697</c:v>
                </c:pt>
                <c:pt idx="77">
                  <c:v>-4.79133515717192</c:v>
                </c:pt>
                <c:pt idx="78">
                  <c:v>-4.8411804082827352</c:v>
                </c:pt>
                <c:pt idx="79">
                  <c:v>-4.5592833380605873</c:v>
                </c:pt>
                <c:pt idx="80">
                  <c:v>-5.1809640423268295</c:v>
                </c:pt>
                <c:pt idx="81">
                  <c:v>-5.3846908660357524</c:v>
                </c:pt>
                <c:pt idx="82">
                  <c:v>-6.0630819608629478</c:v>
                </c:pt>
                <c:pt idx="83">
                  <c:v>-6.1451581180880748</c:v>
                </c:pt>
                <c:pt idx="84">
                  <c:v>-5.8992526614069476</c:v>
                </c:pt>
                <c:pt idx="85">
                  <c:v>-6.2134146816800087</c:v>
                </c:pt>
                <c:pt idx="86">
                  <c:v>-6.8836978541193288</c:v>
                </c:pt>
                <c:pt idx="87">
                  <c:v>-6.1526097903203887</c:v>
                </c:pt>
                <c:pt idx="88">
                  <c:v>-5.5117125794717268</c:v>
                </c:pt>
                <c:pt idx="89">
                  <c:v>-6.2469695065566242</c:v>
                </c:pt>
                <c:pt idx="90">
                  <c:v>-6.6070860640566709</c:v>
                </c:pt>
                <c:pt idx="91">
                  <c:v>-6.5273442089828935</c:v>
                </c:pt>
                <c:pt idx="92">
                  <c:v>-6.3559729735354704</c:v>
                </c:pt>
                <c:pt idx="93">
                  <c:v>-6.176547802845481</c:v>
                </c:pt>
                <c:pt idx="94">
                  <c:v>-7.0345606158268863</c:v>
                </c:pt>
                <c:pt idx="95">
                  <c:v>-6.6920027106095601</c:v>
                </c:pt>
                <c:pt idx="96">
                  <c:v>-6.4845231897122879</c:v>
                </c:pt>
                <c:pt idx="97">
                  <c:v>-7.3612762269415208</c:v>
                </c:pt>
                <c:pt idx="98">
                  <c:v>-7.7124890849473049</c:v>
                </c:pt>
                <c:pt idx="99">
                  <c:v>-6.769936285972511</c:v>
                </c:pt>
                <c:pt idx="100">
                  <c:v>-6.5538918652424671</c:v>
                </c:pt>
                <c:pt idx="101">
                  <c:v>-6.4364202229288319</c:v>
                </c:pt>
                <c:pt idx="102">
                  <c:v>-5.8178866186796911</c:v>
                </c:pt>
                <c:pt idx="103">
                  <c:v>-5.6126159063074148</c:v>
                </c:pt>
                <c:pt idx="104">
                  <c:v>-5.4906723112892424</c:v>
                </c:pt>
                <c:pt idx="105">
                  <c:v>-5.3749286492726212</c:v>
                </c:pt>
                <c:pt idx="106">
                  <c:v>-4.8472641426384291</c:v>
                </c:pt>
                <c:pt idx="107">
                  <c:v>-4.8298106102469962</c:v>
                </c:pt>
                <c:pt idx="108">
                  <c:v>-4.6682456722288741</c:v>
                </c:pt>
                <c:pt idx="109">
                  <c:v>-4.6503240146170688</c:v>
                </c:pt>
                <c:pt idx="110">
                  <c:v>-4.7846980805887425</c:v>
                </c:pt>
                <c:pt idx="111">
                  <c:v>-4.5327906014316692</c:v>
                </c:pt>
                <c:pt idx="112">
                  <c:v>-4.2514142327765381</c:v>
                </c:pt>
                <c:pt idx="113">
                  <c:v>-4.5859094614762572</c:v>
                </c:pt>
                <c:pt idx="114">
                  <c:v>-5.4980241273113126</c:v>
                </c:pt>
                <c:pt idx="115">
                  <c:v>-6.7712011827679923</c:v>
                </c:pt>
                <c:pt idx="116">
                  <c:v>-6.3790274073638615</c:v>
                </c:pt>
                <c:pt idx="117">
                  <c:v>-5.8810528225728111</c:v>
                </c:pt>
                <c:pt idx="118">
                  <c:v>-6.3626297562127414</c:v>
                </c:pt>
                <c:pt idx="119">
                  <c:v>-4.8917364399630259</c:v>
                </c:pt>
                <c:pt idx="120">
                  <c:v>-3.5485067351541941</c:v>
                </c:pt>
                <c:pt idx="121">
                  <c:v>-3.2058254260875074</c:v>
                </c:pt>
                <c:pt idx="122">
                  <c:v>-2.8510185747850789</c:v>
                </c:pt>
                <c:pt idx="123">
                  <c:v>-3.0658832489152372</c:v>
                </c:pt>
                <c:pt idx="124">
                  <c:v>-2.8345917375784211</c:v>
                </c:pt>
                <c:pt idx="125">
                  <c:v>-2.43659541822558</c:v>
                </c:pt>
                <c:pt idx="126">
                  <c:v>-2.2504029210713101</c:v>
                </c:pt>
                <c:pt idx="127">
                  <c:v>-2.2468486619267569</c:v>
                </c:pt>
                <c:pt idx="128">
                  <c:v>-1.7241488512190581</c:v>
                </c:pt>
                <c:pt idx="129">
                  <c:v>-2.341237737776765</c:v>
                </c:pt>
                <c:pt idx="130">
                  <c:v>-2.3278807385417957</c:v>
                </c:pt>
                <c:pt idx="131">
                  <c:v>-1.6324001563941999</c:v>
                </c:pt>
                <c:pt idx="132">
                  <c:v>-0.86445074703589597</c:v>
                </c:pt>
                <c:pt idx="133">
                  <c:v>-0.35235647699049838</c:v>
                </c:pt>
                <c:pt idx="134">
                  <c:v>-0.77195587995721615</c:v>
                </c:pt>
                <c:pt idx="135">
                  <c:v>-1.1642737958589797</c:v>
                </c:pt>
                <c:pt idx="136">
                  <c:v>0.34502175860935119</c:v>
                </c:pt>
                <c:pt idx="137">
                  <c:v>4.6432306986019405E-2</c:v>
                </c:pt>
                <c:pt idx="138">
                  <c:v>0.51566378239110933</c:v>
                </c:pt>
                <c:pt idx="139">
                  <c:v>0.41213556445010524</c:v>
                </c:pt>
                <c:pt idx="140">
                  <c:v>0.55612807048884205</c:v>
                </c:pt>
                <c:pt idx="141">
                  <c:v>1.2467436609258138</c:v>
                </c:pt>
                <c:pt idx="142">
                  <c:v>0.59618384131282842</c:v>
                </c:pt>
                <c:pt idx="143">
                  <c:v>1.1792371192575721</c:v>
                </c:pt>
                <c:pt idx="144">
                  <c:v>0.51963971613091298</c:v>
                </c:pt>
                <c:pt idx="145">
                  <c:v>0.483676784487659</c:v>
                </c:pt>
                <c:pt idx="146">
                  <c:v>1.3377595817538759</c:v>
                </c:pt>
                <c:pt idx="147">
                  <c:v>1.7773134471918666</c:v>
                </c:pt>
                <c:pt idx="148">
                  <c:v>2.2321644963207996</c:v>
                </c:pt>
                <c:pt idx="149">
                  <c:v>2.0554075680484054</c:v>
                </c:pt>
                <c:pt idx="150">
                  <c:v>3.1081451682454109</c:v>
                </c:pt>
                <c:pt idx="151">
                  <c:v>3.5131463485636965</c:v>
                </c:pt>
                <c:pt idx="152">
                  <c:v>3.0965838810552611</c:v>
                </c:pt>
                <c:pt idx="153">
                  <c:v>3.4616946259957606</c:v>
                </c:pt>
                <c:pt idx="154">
                  <c:v>3.2091511841479501</c:v>
                </c:pt>
                <c:pt idx="155">
                  <c:v>3.934094294697065</c:v>
                </c:pt>
                <c:pt idx="156">
                  <c:v>3.3680043451083996</c:v>
                </c:pt>
                <c:pt idx="157">
                  <c:v>3.0136479793139936</c:v>
                </c:pt>
                <c:pt idx="158">
                  <c:v>4.2721238393361647</c:v>
                </c:pt>
                <c:pt idx="159">
                  <c:v>4.3076704223990712</c:v>
                </c:pt>
                <c:pt idx="160">
                  <c:v>3.5851284416026301</c:v>
                </c:pt>
                <c:pt idx="161">
                  <c:v>3.7303309721841482</c:v>
                </c:pt>
                <c:pt idx="162">
                  <c:v>4.7088110088645623</c:v>
                </c:pt>
                <c:pt idx="163">
                  <c:v>4.9599428128441438</c:v>
                </c:pt>
                <c:pt idx="164">
                  <c:v>5.4738019850532336</c:v>
                </c:pt>
                <c:pt idx="165">
                  <c:v>4.6557205196800124</c:v>
                </c:pt>
                <c:pt idx="166">
                  <c:v>5.292392517829021</c:v>
                </c:pt>
                <c:pt idx="167">
                  <c:v>5.520923832233593</c:v>
                </c:pt>
                <c:pt idx="168">
                  <c:v>5.6768834848006513</c:v>
                </c:pt>
                <c:pt idx="169">
                  <c:v>6.8322399464057035</c:v>
                </c:pt>
                <c:pt idx="170">
                  <c:v>5.9376912217140303</c:v>
                </c:pt>
                <c:pt idx="171">
                  <c:v>6.136052977494133</c:v>
                </c:pt>
                <c:pt idx="172">
                  <c:v>5.7573629042208276</c:v>
                </c:pt>
                <c:pt idx="173">
                  <c:v>5.6819727592247959</c:v>
                </c:pt>
                <c:pt idx="174">
                  <c:v>6.8471626346393437</c:v>
                </c:pt>
                <c:pt idx="175">
                  <c:v>7.284748453268107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7A-4372-BC02-FF5E26D5C0DA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</c:v>
                </c:pt>
                <c:pt idx="2">
                  <c:v>23.5</c:v>
                </c:pt>
                <c:pt idx="3">
                  <c:v>24</c:v>
                </c:pt>
                <c:pt idx="4">
                  <c:v>24.5</c:v>
                </c:pt>
                <c:pt idx="5">
                  <c:v>25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</c:v>
                </c:pt>
                <c:pt idx="12">
                  <c:v>28.5</c:v>
                </c:pt>
                <c:pt idx="13">
                  <c:v>29</c:v>
                </c:pt>
                <c:pt idx="14">
                  <c:v>29.5</c:v>
                </c:pt>
                <c:pt idx="15">
                  <c:v>30</c:v>
                </c:pt>
                <c:pt idx="16">
                  <c:v>30.5</c:v>
                </c:pt>
                <c:pt idx="17">
                  <c:v>31</c:v>
                </c:pt>
                <c:pt idx="18">
                  <c:v>31.5</c:v>
                </c:pt>
                <c:pt idx="19">
                  <c:v>32</c:v>
                </c:pt>
                <c:pt idx="20">
                  <c:v>32.5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34.5</c:v>
                </c:pt>
                <c:pt idx="25">
                  <c:v>35</c:v>
                </c:pt>
                <c:pt idx="26">
                  <c:v>35.5</c:v>
                </c:pt>
                <c:pt idx="27">
                  <c:v>36</c:v>
                </c:pt>
                <c:pt idx="28">
                  <c:v>36.5</c:v>
                </c:pt>
                <c:pt idx="29">
                  <c:v>37</c:v>
                </c:pt>
                <c:pt idx="30">
                  <c:v>37.5</c:v>
                </c:pt>
                <c:pt idx="31">
                  <c:v>38</c:v>
                </c:pt>
                <c:pt idx="32">
                  <c:v>38.5</c:v>
                </c:pt>
                <c:pt idx="33">
                  <c:v>39</c:v>
                </c:pt>
                <c:pt idx="34">
                  <c:v>39.5</c:v>
                </c:pt>
                <c:pt idx="35">
                  <c:v>40</c:v>
                </c:pt>
                <c:pt idx="36">
                  <c:v>40.5</c:v>
                </c:pt>
                <c:pt idx="37">
                  <c:v>41</c:v>
                </c:pt>
                <c:pt idx="38">
                  <c:v>41.5</c:v>
                </c:pt>
                <c:pt idx="39">
                  <c:v>42</c:v>
                </c:pt>
                <c:pt idx="40">
                  <c:v>42.5</c:v>
                </c:pt>
              </c:numCache>
            </c:numRef>
          </c:xVal>
          <c:yVal>
            <c:numRef>
              <c:f>summary!$X$46:$X$86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57A-4372-BC02-FF5E26D5C0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2181136"/>
        <c:axId val="862184256"/>
      </c:scatterChart>
      <c:valAx>
        <c:axId val="862181136"/>
        <c:scaling>
          <c:orientation val="minMax"/>
          <c:max val="7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2184256"/>
        <c:crossesAt val="0"/>
        <c:crossBetween val="midCat"/>
        <c:majorUnit val="10"/>
      </c:valAx>
      <c:valAx>
        <c:axId val="862184256"/>
        <c:scaling>
          <c:orientation val="minMax"/>
          <c:max val="20"/>
          <c:min val="-15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2181136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'6223'!$L$1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'6223'!$A$2:$A$141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'6223'!$M$2:$M$177</c:f>
              <c:numCache>
                <c:formatCode>0.00</c:formatCode>
                <c:ptCount val="176"/>
                <c:pt idx="4">
                  <c:v>1.6801443075290383</c:v>
                </c:pt>
                <c:pt idx="5">
                  <c:v>1.6865437372405194</c:v>
                </c:pt>
                <c:pt idx="6">
                  <c:v>1.7189611724606224</c:v>
                </c:pt>
                <c:pt idx="7">
                  <c:v>1.7203177023242613</c:v>
                </c:pt>
                <c:pt idx="8">
                  <c:v>1.6889792046723975</c:v>
                </c:pt>
                <c:pt idx="9">
                  <c:v>1.6347042172965802</c:v>
                </c:pt>
                <c:pt idx="10">
                  <c:v>1.6602305871363729</c:v>
                </c:pt>
                <c:pt idx="11">
                  <c:v>1.6634939260098618</c:v>
                </c:pt>
                <c:pt idx="12">
                  <c:v>1.6491919040978908</c:v>
                </c:pt>
                <c:pt idx="13">
                  <c:v>1.667480689298307</c:v>
                </c:pt>
                <c:pt idx="14">
                  <c:v>1.6559840352467559</c:v>
                </c:pt>
                <c:pt idx="15">
                  <c:v>1.6840168883037938</c:v>
                </c:pt>
                <c:pt idx="16">
                  <c:v>1.6988542143570668</c:v>
                </c:pt>
                <c:pt idx="17">
                  <c:v>1.7054281564383134</c:v>
                </c:pt>
                <c:pt idx="18">
                  <c:v>1.6809500181633465</c:v>
                </c:pt>
                <c:pt idx="19">
                  <c:v>1.6996188712071842</c:v>
                </c:pt>
                <c:pt idx="20">
                  <c:v>1.6657198124397707</c:v>
                </c:pt>
                <c:pt idx="21">
                  <c:v>1.6383137197385618</c:v>
                </c:pt>
                <c:pt idx="22">
                  <c:v>1.6587066429130166</c:v>
                </c:pt>
                <c:pt idx="23">
                  <c:v>1.6588306594753857</c:v>
                </c:pt>
                <c:pt idx="24">
                  <c:v>1.6553202250950767</c:v>
                </c:pt>
                <c:pt idx="25">
                  <c:v>1.6480900746187166</c:v>
                </c:pt>
                <c:pt idx="26">
                  <c:v>1.6611960477630987</c:v>
                </c:pt>
                <c:pt idx="27">
                  <c:v>1.671965639937244</c:v>
                </c:pt>
                <c:pt idx="28">
                  <c:v>1.6727685926152114</c:v>
                </c:pt>
                <c:pt idx="29">
                  <c:v>1.6879228108903379</c:v>
                </c:pt>
                <c:pt idx="30">
                  <c:v>1.66112640474951</c:v>
                </c:pt>
                <c:pt idx="31">
                  <c:v>1.6517017935374918</c:v>
                </c:pt>
                <c:pt idx="32">
                  <c:v>1.660306823886371</c:v>
                </c:pt>
                <c:pt idx="33">
                  <c:v>1.6684985539663144</c:v>
                </c:pt>
                <c:pt idx="34">
                  <c:v>1.668708528787993</c:v>
                </c:pt>
                <c:pt idx="35">
                  <c:v>1.672187489773993</c:v>
                </c:pt>
                <c:pt idx="36">
                  <c:v>1.6804335673690378</c:v>
                </c:pt>
                <c:pt idx="37">
                  <c:v>1.6604376273043486</c:v>
                </c:pt>
                <c:pt idx="38">
                  <c:v>1.679411957756922</c:v>
                </c:pt>
                <c:pt idx="39">
                  <c:v>1.6595680567953643</c:v>
                </c:pt>
                <c:pt idx="40">
                  <c:v>1.6534295893424977</c:v>
                </c:pt>
                <c:pt idx="41">
                  <c:v>1.6472828367873422</c:v>
                </c:pt>
                <c:pt idx="42">
                  <c:v>1.633034345958202</c:v>
                </c:pt>
                <c:pt idx="43">
                  <c:v>1.6410705296746975</c:v>
                </c:pt>
                <c:pt idx="44">
                  <c:v>1.6596209527046877</c:v>
                </c:pt>
                <c:pt idx="45">
                  <c:v>1.6494644052158327</c:v>
                </c:pt>
                <c:pt idx="46">
                  <c:v>1.6467180539259187</c:v>
                </c:pt>
                <c:pt idx="47">
                  <c:v>1.6560166390246549</c:v>
                </c:pt>
                <c:pt idx="48">
                  <c:v>1.6600272129377771</c:v>
                </c:pt>
                <c:pt idx="49">
                  <c:v>1.6433393190531724</c:v>
                </c:pt>
                <c:pt idx="50">
                  <c:v>1.6562285907462557</c:v>
                </c:pt>
                <c:pt idx="51">
                  <c:v>1.6452998952719056</c:v>
                </c:pt>
                <c:pt idx="52">
                  <c:v>1.6509885092095378</c:v>
                </c:pt>
                <c:pt idx="53">
                  <c:v>1.6519925982820158</c:v>
                </c:pt>
                <c:pt idx="54">
                  <c:v>1.6355873950815807</c:v>
                </c:pt>
                <c:pt idx="55">
                  <c:v>1.6324748038020744</c:v>
                </c:pt>
                <c:pt idx="56">
                  <c:v>1.6413324829539904</c:v>
                </c:pt>
                <c:pt idx="57">
                  <c:v>1.6362440904758424</c:v>
                </c:pt>
                <c:pt idx="58">
                  <c:v>1.6269312498112496</c:v>
                </c:pt>
                <c:pt idx="59">
                  <c:v>1.6352623197724612</c:v>
                </c:pt>
                <c:pt idx="60">
                  <c:v>1.630507351580968</c:v>
                </c:pt>
                <c:pt idx="61">
                  <c:v>1.6213677264090918</c:v>
                </c:pt>
                <c:pt idx="62">
                  <c:v>1.6297316889622837</c:v>
                </c:pt>
                <c:pt idx="63">
                  <c:v>1.6238658906407499</c:v>
                </c:pt>
                <c:pt idx="64">
                  <c:v>1.6141223047255178</c:v>
                </c:pt>
                <c:pt idx="65">
                  <c:v>1.6111480046726736</c:v>
                </c:pt>
                <c:pt idx="66">
                  <c:v>1.6000995757605285</c:v>
                </c:pt>
                <c:pt idx="67">
                  <c:v>1.6080445693709107</c:v>
                </c:pt>
                <c:pt idx="68">
                  <c:v>1.611527688173312</c:v>
                </c:pt>
                <c:pt idx="69">
                  <c:v>1.611866955361726</c:v>
                </c:pt>
                <c:pt idx="70">
                  <c:v>1.5986462152370706</c:v>
                </c:pt>
                <c:pt idx="71">
                  <c:v>1.5922633110567479</c:v>
                </c:pt>
                <c:pt idx="72">
                  <c:v>1.5899848835537866</c:v>
                </c:pt>
                <c:pt idx="73">
                  <c:v>1.5746958810563898</c:v>
                </c:pt>
                <c:pt idx="74">
                  <c:v>1.597635596740828</c:v>
                </c:pt>
                <c:pt idx="75">
                  <c:v>1.5968904360837985</c:v>
                </c:pt>
                <c:pt idx="76">
                  <c:v>1.5750342737105647</c:v>
                </c:pt>
                <c:pt idx="77">
                  <c:v>1.5774491148318535</c:v>
                </c:pt>
                <c:pt idx="78">
                  <c:v>1.5766232619814524</c:v>
                </c:pt>
                <c:pt idx="79">
                  <c:v>1.5812938272564692</c:v>
                </c:pt>
                <c:pt idx="80">
                  <c:v>1.5709936126880606</c:v>
                </c:pt>
                <c:pt idx="81">
                  <c:v>1.5676181982942377</c:v>
                </c:pt>
                <c:pt idx="82">
                  <c:v>1.5563783869408114</c:v>
                </c:pt>
                <c:pt idx="83">
                  <c:v>1.5550185216199679</c:v>
                </c:pt>
                <c:pt idx="84">
                  <c:v>1.5590927657616573</c:v>
                </c:pt>
                <c:pt idx="85">
                  <c:v>1.55388762396483</c:v>
                </c:pt>
                <c:pt idx="86">
                  <c:v>1.5427821473908589</c:v>
                </c:pt>
                <c:pt idx="87">
                  <c:v>1.5548950598133531</c:v>
                </c:pt>
                <c:pt idx="88">
                  <c:v>1.5655136599126231</c:v>
                </c:pt>
                <c:pt idx="89">
                  <c:v>1.5533316763639753</c:v>
                </c:pt>
                <c:pt idx="90">
                  <c:v>1.5473651443702485</c:v>
                </c:pt>
                <c:pt idx="91">
                  <c:v>1.5486863341895662</c:v>
                </c:pt>
                <c:pt idx="92">
                  <c:v>1.5515256703372839</c:v>
                </c:pt>
                <c:pt idx="93">
                  <c:v>1.5544984467873131</c:v>
                </c:pt>
                <c:pt idx="94">
                  <c:v>1.5402826025195016</c:v>
                </c:pt>
                <c:pt idx="95">
                  <c:v>1.5459582168688444</c:v>
                </c:pt>
                <c:pt idx="96">
                  <c:v>1.5493958072092344</c:v>
                </c:pt>
                <c:pt idx="97">
                  <c:v>1.5348694686161397</c:v>
                </c:pt>
                <c:pt idx="98">
                  <c:v>1.5290504561040603</c:v>
                </c:pt>
                <c:pt idx="99">
                  <c:v>1.5446669872347043</c:v>
                </c:pt>
                <c:pt idx="100">
                  <c:v>1.5482464837102359</c:v>
                </c:pt>
                <c:pt idx="101">
                  <c:v>1.5501927933081217</c:v>
                </c:pt>
                <c:pt idx="102">
                  <c:v>1.5604408656671582</c:v>
                </c:pt>
                <c:pt idx="103">
                  <c:v>1.5638418597265444</c:v>
                </c:pt>
                <c:pt idx="104">
                  <c:v>1.5658622621377996</c:v>
                </c:pt>
                <c:pt idx="105">
                  <c:v>1.5677799419781473</c:v>
                </c:pt>
                <c:pt idx="106">
                  <c:v>1.5765224646287104</c:v>
                </c:pt>
                <c:pt idx="107">
                  <c:v>1.5768116406114532</c:v>
                </c:pt>
                <c:pt idx="108">
                  <c:v>1.5794885027319889</c:v>
                </c:pt>
                <c:pt idx="109">
                  <c:v>1.5797854347705038</c:v>
                </c:pt>
                <c:pt idx="110">
                  <c:v>1.5775590801443435</c:v>
                </c:pt>
                <c:pt idx="111">
                  <c:v>1.5817327678089257</c:v>
                </c:pt>
                <c:pt idx="112">
                  <c:v>1.5863947059256125</c:v>
                </c:pt>
                <c:pt idx="113">
                  <c:v>1.5808526767069599</c:v>
                </c:pt>
                <c:pt idx="114">
                  <c:v>1.5657404547823917</c:v>
                </c:pt>
                <c:pt idx="115">
                  <c:v>1.5446460300000484</c:v>
                </c:pt>
                <c:pt idx="116">
                  <c:v>1.5511436967396541</c:v>
                </c:pt>
                <c:pt idx="117">
                  <c:v>1.5593943068000322</c:v>
                </c:pt>
                <c:pt idx="118">
                  <c:v>1.5514153785276128</c:v>
                </c:pt>
                <c:pt idx="119">
                  <c:v>1.5757856326800108</c:v>
                </c:pt>
                <c:pt idx="120">
                  <c:v>1.5980407132692032</c:v>
                </c:pt>
                <c:pt idx="121">
                  <c:v>1.6037183722149413</c:v>
                </c:pt>
                <c:pt idx="122">
                  <c:v>1.6095969312142429</c:v>
                </c:pt>
                <c:pt idx="123">
                  <c:v>1.6060369811763469</c:v>
                </c:pt>
                <c:pt idx="124">
                  <c:v>1.6098690965665656</c:v>
                </c:pt>
                <c:pt idx="125">
                  <c:v>1.6164632331685849</c:v>
                </c:pt>
                <c:pt idx="126">
                  <c:v>1.6195481329548511</c:v>
                </c:pt>
                <c:pt idx="127">
                  <c:v>1.6196070211133051</c:v>
                </c:pt>
                <c:pt idx="128">
                  <c:v>1.6282672870154138</c:v>
                </c:pt>
                <c:pt idx="129">
                  <c:v>1.6180431512239921</c:v>
                </c:pt>
                <c:pt idx="130">
                  <c:v>1.6182644544704434</c:v>
                </c:pt>
                <c:pt idx="131">
                  <c:v>1.629787410185688</c:v>
                </c:pt>
                <c:pt idx="132">
                  <c:v>1.642511053753505</c:v>
                </c:pt>
                <c:pt idx="133">
                  <c:v>1.6509956034982904</c:v>
                </c:pt>
                <c:pt idx="134">
                  <c:v>1.6440435397561248</c:v>
                </c:pt>
                <c:pt idx="135">
                  <c:v>1.6375434848483752</c:v>
                </c:pt>
                <c:pt idx="136">
                  <c:v>1.6625500001728579</c:v>
                </c:pt>
                <c:pt idx="137">
                  <c:v>1.6576028699201766</c:v>
                </c:pt>
                <c:pt idx="138">
                  <c:v>1.6653772544969472</c:v>
                </c:pt>
                <c:pt idx="139">
                  <c:v>1.6636619642340205</c:v>
                </c:pt>
                <c:pt idx="140">
                  <c:v>1.6660476804035329</c:v>
                </c:pt>
                <c:pt idx="141">
                  <c:v>1.6774900313032362</c:v>
                </c:pt>
                <c:pt idx="142">
                  <c:v>1.666711337858813</c:v>
                </c:pt>
                <c:pt idx="143">
                  <c:v>1.6763715602630664</c:v>
                </c:pt>
                <c:pt idx="144">
                  <c:v>1.6654431291016256</c:v>
                </c:pt>
                <c:pt idx="145">
                  <c:v>1.6648472831796073</c:v>
                </c:pt>
                <c:pt idx="146">
                  <c:v>1.6789980136279841</c:v>
                </c:pt>
                <c:pt idx="147">
                  <c:v>1.6862806896018643</c:v>
                </c:pt>
                <c:pt idx="148">
                  <c:v>1.6938168144494634</c:v>
                </c:pt>
                <c:pt idx="149">
                  <c:v>1.6908882463353745</c:v>
                </c:pt>
                <c:pt idx="150">
                  <c:v>1.7083303562349554</c:v>
                </c:pt>
                <c:pt idx="151">
                  <c:v>1.7150405517245528</c:v>
                </c:pt>
                <c:pt idx="152">
                  <c:v>1.7081388049483732</c:v>
                </c:pt>
                <c:pt idx="153">
                  <c:v>1.7141880823158562</c:v>
                </c:pt>
                <c:pt idx="154">
                  <c:v>1.7100038578079602</c:v>
                </c:pt>
                <c:pt idx="155">
                  <c:v>1.7220149585825268</c:v>
                </c:pt>
                <c:pt idx="156">
                  <c:v>1.712635790296027</c:v>
                </c:pt>
                <c:pt idx="157">
                  <c:v>1.7067646950918227</c:v>
                </c:pt>
                <c:pt idx="158">
                  <c:v>1.7276155455339164</c:v>
                </c:pt>
                <c:pt idx="159">
                  <c:v>1.7282044932529128</c:v>
                </c:pt>
                <c:pt idx="160">
                  <c:v>1.7162331752020006</c:v>
                </c:pt>
                <c:pt idx="161">
                  <c:v>1.7186389394642689</c:v>
                </c:pt>
                <c:pt idx="162">
                  <c:v>1.7348507251277923</c:v>
                </c:pt>
                <c:pt idx="163">
                  <c:v>1.7390115611456871</c:v>
                </c:pt>
                <c:pt idx="164">
                  <c:v>1.7475253523818901</c:v>
                </c:pt>
                <c:pt idx="165">
                  <c:v>1.733971104083758</c:v>
                </c:pt>
                <c:pt idx="166">
                  <c:v>1.7445196994408751</c:v>
                </c:pt>
                <c:pt idx="167">
                  <c:v>1.7483060829618915</c:v>
                </c:pt>
                <c:pt idx="168">
                  <c:v>1.7508900748317231</c:v>
                </c:pt>
                <c:pt idx="169">
                  <c:v>1.7700324084699774</c:v>
                </c:pt>
                <c:pt idx="170">
                  <c:v>1.755211224954083</c:v>
                </c:pt>
                <c:pt idx="171">
                  <c:v>1.7584977491017366</c:v>
                </c:pt>
                <c:pt idx="172">
                  <c:v>1.7522234848646872</c:v>
                </c:pt>
                <c:pt idx="173">
                  <c:v>1.75097439563854</c:v>
                </c:pt>
                <c:pt idx="174">
                  <c:v>1.7702796525772646</c:v>
                </c:pt>
                <c:pt idx="175">
                  <c:v>1.7775297212910568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DA-4E6D-9263-B37EF062D9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2353264"/>
        <c:axId val="862356656"/>
      </c:scatterChart>
      <c:valAx>
        <c:axId val="862353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2356656"/>
        <c:crossesAt val="0"/>
        <c:crossBetween val="midCat"/>
        <c:majorUnit val="10"/>
      </c:valAx>
      <c:valAx>
        <c:axId val="862356656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2353264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'6238'!$L$1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'6238'!$A$2:$A$141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'6238'!$L$2:$L$141</c:f>
              <c:numCache>
                <c:formatCode>0.00</c:formatCode>
                <c:ptCount val="140"/>
                <c:pt idx="0">
                  <c:v>2.1792282921136099</c:v>
                </c:pt>
                <c:pt idx="1">
                  <c:v>2.2868798106190753</c:v>
                </c:pt>
                <c:pt idx="2">
                  <c:v>2.2320556298632064</c:v>
                </c:pt>
                <c:pt idx="3">
                  <c:v>2.2829743307975976</c:v>
                </c:pt>
                <c:pt idx="4">
                  <c:v>2.3324865558241838</c:v>
                </c:pt>
                <c:pt idx="5">
                  <c:v>2.3060983463738864</c:v>
                </c:pt>
                <c:pt idx="6">
                  <c:v>2.3554155685543172</c:v>
                </c:pt>
                <c:pt idx="7">
                  <c:v>2.2915906811101832</c:v>
                </c:pt>
                <c:pt idx="8">
                  <c:v>2.3580891089256473</c:v>
                </c:pt>
                <c:pt idx="9">
                  <c:v>2.3248610224926556</c:v>
                </c:pt>
                <c:pt idx="10">
                  <c:v>2.334689132298172</c:v>
                </c:pt>
                <c:pt idx="11">
                  <c:v>2.374819423704698</c:v>
                </c:pt>
                <c:pt idx="12">
                  <c:v>2.3004958992000848</c:v>
                </c:pt>
                <c:pt idx="13">
                  <c:v>2.3462067189324554</c:v>
                </c:pt>
                <c:pt idx="14">
                  <c:v>2.2801553037270201</c:v>
                </c:pt>
                <c:pt idx="15">
                  <c:v>2.2617760831591691</c:v>
                </c:pt>
                <c:pt idx="16">
                  <c:v>2.2307590243464777</c:v>
                </c:pt>
                <c:pt idx="17">
                  <c:v>2.2028525102112533</c:v>
                </c:pt>
                <c:pt idx="18">
                  <c:v>2.1459007573878801</c:v>
                </c:pt>
                <c:pt idx="19">
                  <c:v>2.1313135568487858</c:v>
                </c:pt>
                <c:pt idx="20">
                  <c:v>2.0710775990980772</c:v>
                </c:pt>
                <c:pt idx="21">
                  <c:v>2.0548553240452629</c:v>
                </c:pt>
                <c:pt idx="22">
                  <c:v>2.0392910040797361</c:v>
                </c:pt>
                <c:pt idx="23">
                  <c:v>2.0009235934186131</c:v>
                </c:pt>
                <c:pt idx="24">
                  <c:v>1.9978689296722252</c:v>
                </c:pt>
                <c:pt idx="25">
                  <c:v>1.9756879998315142</c:v>
                </c:pt>
                <c:pt idx="26">
                  <c:v>1.979329407501536</c:v>
                </c:pt>
                <c:pt idx="27">
                  <c:v>2.0043203498530722</c:v>
                </c:pt>
                <c:pt idx="28">
                  <c:v>2.0435279170291896</c:v>
                </c:pt>
                <c:pt idx="29">
                  <c:v>1.999977834760116</c:v>
                </c:pt>
                <c:pt idx="30">
                  <c:v>2.0194941164225475</c:v>
                </c:pt>
                <c:pt idx="31">
                  <c:v>1.9915898634575049</c:v>
                </c:pt>
                <c:pt idx="32">
                  <c:v>1.9557593199162515</c:v>
                </c:pt>
                <c:pt idx="33">
                  <c:v>1.9092009811108783</c:v>
                </c:pt>
                <c:pt idx="34">
                  <c:v>1.9011744957810934</c:v>
                </c:pt>
                <c:pt idx="35">
                  <c:v>1.8853671486738284</c:v>
                </c:pt>
                <c:pt idx="36">
                  <c:v>1.8882397712128729</c:v>
                </c:pt>
                <c:pt idx="37">
                  <c:v>1.8485287376965645</c:v>
                </c:pt>
                <c:pt idx="38">
                  <c:v>1.8917132922462594</c:v>
                </c:pt>
                <c:pt idx="39">
                  <c:v>1.8614256099802844</c:v>
                </c:pt>
                <c:pt idx="40">
                  <c:v>1.8417514397391546</c:v>
                </c:pt>
                <c:pt idx="41">
                  <c:v>1.8431641471182576</c:v>
                </c:pt>
                <c:pt idx="42">
                  <c:v>1.8309461738002619</c:v>
                </c:pt>
                <c:pt idx="43">
                  <c:v>1.8088567025186431</c:v>
                </c:pt>
                <c:pt idx="44">
                  <c:v>1.8247953636679717</c:v>
                </c:pt>
                <c:pt idx="45">
                  <c:v>1.8154321025956741</c:v>
                </c:pt>
                <c:pt idx="46">
                  <c:v>1.8128190566847233</c:v>
                </c:pt>
                <c:pt idx="47">
                  <c:v>1.8322118884549543</c:v>
                </c:pt>
                <c:pt idx="48">
                  <c:v>1.8199073513728325</c:v>
                </c:pt>
                <c:pt idx="49">
                  <c:v>1.8053000899484062</c:v>
                </c:pt>
                <c:pt idx="50">
                  <c:v>1.8218192613116408</c:v>
                </c:pt>
                <c:pt idx="51">
                  <c:v>1.8307008328694045</c:v>
                </c:pt>
                <c:pt idx="52">
                  <c:v>1.8237975257969326</c:v>
                </c:pt>
                <c:pt idx="53">
                  <c:v>1.7934155512736647</c:v>
                </c:pt>
                <c:pt idx="54">
                  <c:v>1.7865502744774768</c:v>
                </c:pt>
                <c:pt idx="55">
                  <c:v>1.7723382560243193</c:v>
                </c:pt>
                <c:pt idx="56">
                  <c:v>1.7661340505526484</c:v>
                </c:pt>
                <c:pt idx="57">
                  <c:v>1.75802967395789</c:v>
                </c:pt>
                <c:pt idx="58">
                  <c:v>1.7622539852587011</c:v>
                </c:pt>
                <c:pt idx="59">
                  <c:v>1.7486919252196771</c:v>
                </c:pt>
                <c:pt idx="60">
                  <c:v>1.7368816941409335</c:v>
                </c:pt>
                <c:pt idx="61">
                  <c:v>1.742153316626416</c:v>
                </c:pt>
                <c:pt idx="62">
                  <c:v>1.7350233993760105</c:v>
                </c:pt>
                <c:pt idx="63">
                  <c:v>1.7153988836069733</c:v>
                </c:pt>
                <c:pt idx="64">
                  <c:v>1.7123138113333889</c:v>
                </c:pt>
                <c:pt idx="65">
                  <c:v>1.6905585241864405</c:v>
                </c:pt>
                <c:pt idx="66">
                  <c:v>1.6981761436325553</c:v>
                </c:pt>
                <c:pt idx="67">
                  <c:v>1.7016951018361997</c:v>
                </c:pt>
                <c:pt idx="68">
                  <c:v>1.686792654121499</c:v>
                </c:pt>
                <c:pt idx="69">
                  <c:v>1.6922068340183254</c:v>
                </c:pt>
                <c:pt idx="70">
                  <c:v>1.6639252370301154</c:v>
                </c:pt>
                <c:pt idx="71">
                  <c:v>1.6506747888220028</c:v>
                </c:pt>
                <c:pt idx="72">
                  <c:v>1.6765412112411606</c:v>
                </c:pt>
                <c:pt idx="73">
                  <c:v>1.6717363462377928</c:v>
                </c:pt>
                <c:pt idx="74">
                  <c:v>1.630310673954487</c:v>
                </c:pt>
                <c:pt idx="75">
                  <c:v>1.6416816724386443</c:v>
                </c:pt>
                <c:pt idx="76">
                  <c:v>1.6619239965963233</c:v>
                </c:pt>
                <c:pt idx="77">
                  <c:v>1.6417137741132684</c:v>
                </c:pt>
                <c:pt idx="78">
                  <c:v>1.6395653920396953</c:v>
                </c:pt>
                <c:pt idx="79">
                  <c:v>1.6261561813609207</c:v>
                </c:pt>
                <c:pt idx="80">
                  <c:v>1.6246858757683662</c:v>
                </c:pt>
                <c:pt idx="81">
                  <c:v>1.639879874488557</c:v>
                </c:pt>
                <c:pt idx="82">
                  <c:v>1.6100540729646384</c:v>
                </c:pt>
                <c:pt idx="83">
                  <c:v>1.5878431678377571</c:v>
                </c:pt>
                <c:pt idx="84">
                  <c:v>1.6244532572263002</c:v>
                </c:pt>
                <c:pt idx="85">
                  <c:v>1.589679410680779</c:v>
                </c:pt>
                <c:pt idx="86">
                  <c:v>1.5726361000188163</c:v>
                </c:pt>
                <c:pt idx="87">
                  <c:v>1.627871375192</c:v>
                </c:pt>
                <c:pt idx="88">
                  <c:v>1.6165381482746728</c:v>
                </c:pt>
                <c:pt idx="89">
                  <c:v>1.5766974805885865</c:v>
                </c:pt>
                <c:pt idx="90">
                  <c:v>1.5869943777728506</c:v>
                </c:pt>
                <c:pt idx="91">
                  <c:v>1.5929664426989971</c:v>
                </c:pt>
                <c:pt idx="92">
                  <c:v>1.5741514440756508</c:v>
                </c:pt>
                <c:pt idx="93">
                  <c:v>1.563559001904284</c:v>
                </c:pt>
                <c:pt idx="94">
                  <c:v>1.5545170599365685</c:v>
                </c:pt>
                <c:pt idx="95">
                  <c:v>1.5755352049764741</c:v>
                </c:pt>
                <c:pt idx="96">
                  <c:v>1.5613378000685654</c:v>
                </c:pt>
                <c:pt idx="97">
                  <c:v>1.5739478106913052</c:v>
                </c:pt>
                <c:pt idx="98">
                  <c:v>1.5779433681073154</c:v>
                </c:pt>
                <c:pt idx="99">
                  <c:v>1.5846884968883732</c:v>
                </c:pt>
                <c:pt idx="100">
                  <c:v>1.5549906410071919</c:v>
                </c:pt>
                <c:pt idx="101">
                  <c:v>1.549688429358612</c:v>
                </c:pt>
                <c:pt idx="102">
                  <c:v>1.5571081122460098</c:v>
                </c:pt>
                <c:pt idx="103">
                  <c:v>1.5547471724463959</c:v>
                </c:pt>
                <c:pt idx="104">
                  <c:v>1.5385984721210735</c:v>
                </c:pt>
                <c:pt idx="105">
                  <c:v>1.538643879381526</c:v>
                </c:pt>
                <c:pt idx="106">
                  <c:v>1.538542126080606</c:v>
                </c:pt>
                <c:pt idx="107">
                  <c:v>1.5410168867651117</c:v>
                </c:pt>
                <c:pt idx="108">
                  <c:v>1.5292583428362536</c:v>
                </c:pt>
                <c:pt idx="109">
                  <c:v>1.5639926806229583</c:v>
                </c:pt>
                <c:pt idx="110">
                  <c:v>1.5675961995052605</c:v>
                </c:pt>
                <c:pt idx="111">
                  <c:v>1.5675437230669749</c:v>
                </c:pt>
                <c:pt idx="112">
                  <c:v>1.5769266245651241</c:v>
                </c:pt>
                <c:pt idx="113">
                  <c:v>1.5259988798082704</c:v>
                </c:pt>
                <c:pt idx="114">
                  <c:v>1.4927711309919438</c:v>
                </c:pt>
                <c:pt idx="115">
                  <c:v>1.471717730992121</c:v>
                </c:pt>
                <c:pt idx="116">
                  <c:v>1.4874863294296929</c:v>
                </c:pt>
                <c:pt idx="117">
                  <c:v>1.5245684634991865</c:v>
                </c:pt>
                <c:pt idx="118">
                  <c:v>1.4896888366286887</c:v>
                </c:pt>
                <c:pt idx="119">
                  <c:v>1.4785044751486449</c:v>
                </c:pt>
                <c:pt idx="120">
                  <c:v>1.4900319787782388</c:v>
                </c:pt>
                <c:pt idx="121">
                  <c:v>1.4803283084758314</c:v>
                </c:pt>
                <c:pt idx="122">
                  <c:v>1.4937613347276342</c:v>
                </c:pt>
                <c:pt idx="123">
                  <c:v>1.538184127735724</c:v>
                </c:pt>
                <c:pt idx="124">
                  <c:v>1.5677257056739664</c:v>
                </c:pt>
                <c:pt idx="125">
                  <c:v>1.572502759600519</c:v>
                </c:pt>
                <c:pt idx="126">
                  <c:v>1.5529414726804149</c:v>
                </c:pt>
                <c:pt idx="127">
                  <c:v>1.5283296986492219</c:v>
                </c:pt>
                <c:pt idx="128">
                  <c:v>1.4911688136965831</c:v>
                </c:pt>
                <c:pt idx="129">
                  <c:v>1.4868238523548019</c:v>
                </c:pt>
                <c:pt idx="130">
                  <c:v>1.4611441282852988</c:v>
                </c:pt>
                <c:pt idx="131">
                  <c:v>1.4810645545510437</c:v>
                </c:pt>
                <c:pt idx="132">
                  <c:v>1.4619299218397752</c:v>
                </c:pt>
                <c:pt idx="133">
                  <c:v>1.4169144762756849</c:v>
                </c:pt>
                <c:pt idx="134">
                  <c:v>1.4153442266614942</c:v>
                </c:pt>
                <c:pt idx="135">
                  <c:v>1.4292426073359696</c:v>
                </c:pt>
                <c:pt idx="136">
                  <c:v>1.4672584885534563</c:v>
                </c:pt>
                <c:pt idx="137">
                  <c:v>1.4941425928343204</c:v>
                </c:pt>
                <c:pt idx="138">
                  <c:v>1.5253475814900881</c:v>
                </c:pt>
                <c:pt idx="139">
                  <c:v>1.5162494796014174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05-4048-B25D-CCF65E32A7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1066128"/>
        <c:axId val="591069520"/>
      </c:scatterChart>
      <c:valAx>
        <c:axId val="591066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91069520"/>
        <c:crossesAt val="0"/>
        <c:crossBetween val="midCat"/>
        <c:majorUnit val="10"/>
      </c:valAx>
      <c:valAx>
        <c:axId val="591069520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91066128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'6238'!$A$2:$A$179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</c:numCache>
            </c:numRef>
          </c:xVal>
          <c:yVal>
            <c:numRef>
              <c:f>'6238'!$P$2:$P$177</c:f>
              <c:numCache>
                <c:formatCode>General</c:formatCode>
                <c:ptCount val="176"/>
                <c:pt idx="4">
                  <c:v>16.300575749967845</c:v>
                </c:pt>
                <c:pt idx="5">
                  <c:v>15.206540679874006</c:v>
                </c:pt>
                <c:pt idx="6">
                  <c:v>17.853214917106282</c:v>
                </c:pt>
                <c:pt idx="7">
                  <c:v>14.909382193258988</c:v>
                </c:pt>
                <c:pt idx="8">
                  <c:v>18.405003387739264</c:v>
                </c:pt>
                <c:pt idx="9">
                  <c:v>16.973000605963492</c:v>
                </c:pt>
                <c:pt idx="10">
                  <c:v>17.668463589036143</c:v>
                </c:pt>
                <c:pt idx="11">
                  <c:v>19.861198964664236</c:v>
                </c:pt>
                <c:pt idx="12">
                  <c:v>16.398614170847459</c:v>
                </c:pt>
                <c:pt idx="13">
                  <c:v>18.867091112154842</c:v>
                </c:pt>
                <c:pt idx="14">
                  <c:v>15.813242594984464</c:v>
                </c:pt>
                <c:pt idx="15">
                  <c:v>15.114942660527555</c:v>
                </c:pt>
                <c:pt idx="16">
                  <c:v>13.79218978882898</c:v>
                </c:pt>
                <c:pt idx="17">
                  <c:v>12.623133199883432</c:v>
                </c:pt>
                <c:pt idx="18">
                  <c:v>10.018911493271895</c:v>
                </c:pt>
                <c:pt idx="19">
                  <c:v>9.5079804742228955</c:v>
                </c:pt>
                <c:pt idx="20">
                  <c:v>6.7414816935069011</c:v>
                </c:pt>
                <c:pt idx="21">
                  <c:v>6.149759398060751</c:v>
                </c:pt>
                <c:pt idx="22">
                  <c:v>5.5905475667359248</c:v>
                </c:pt>
                <c:pt idx="23">
                  <c:v>3.9046037194457219</c:v>
                </c:pt>
                <c:pt idx="24">
                  <c:v>3.9635111755008889</c:v>
                </c:pt>
                <c:pt idx="25">
                  <c:v>3.0773635667832862</c:v>
                </c:pt>
                <c:pt idx="26">
                  <c:v>3.4671331040701276</c:v>
                </c:pt>
                <c:pt idx="27">
                  <c:v>4.9118124591858008</c:v>
                </c:pt>
                <c:pt idx="28">
                  <c:v>7.0589547638487726</c:v>
                </c:pt>
                <c:pt idx="29">
                  <c:v>5.1169279974988147</c:v>
                </c:pt>
                <c:pt idx="30">
                  <c:v>6.2910968522044222</c:v>
                </c:pt>
                <c:pt idx="31">
                  <c:v>5.1221519907817283</c:v>
                </c:pt>
                <c:pt idx="32">
                  <c:v>3.5615582305636764</c:v>
                </c:pt>
                <c:pt idx="33">
                  <c:v>1.4708893789397037</c:v>
                </c:pt>
                <c:pt idx="34">
                  <c:v>1.2841323051089049</c:v>
                </c:pt>
                <c:pt idx="35">
                  <c:v>0.71291216907659061</c:v>
                </c:pt>
                <c:pt idx="36">
                  <c:v>1.0646949776329624</c:v>
                </c:pt>
                <c:pt idx="37">
                  <c:v>-0.68763911949353496</c:v>
                </c:pt>
                <c:pt idx="38">
                  <c:v>1.6560115910130999</c:v>
                </c:pt>
                <c:pt idx="39">
                  <c:v>0.36929821579550426</c:v>
                </c:pt>
                <c:pt idx="40">
                  <c:v>-0.39298695975981279</c:v>
                </c:pt>
                <c:pt idx="41">
                  <c:v>-0.11334056346694105</c:v>
                </c:pt>
                <c:pt idx="42">
                  <c:v>-0.50720481298263032</c:v>
                </c:pt>
                <c:pt idx="43">
                  <c:v>-1.3888333287387349</c:v>
                </c:pt>
                <c:pt idx="44">
                  <c:v>-0.39143961503914904</c:v>
                </c:pt>
                <c:pt idx="45">
                  <c:v>-0.64424861346917672</c:v>
                </c:pt>
                <c:pt idx="46">
                  <c:v>-0.56352021390021145</c:v>
                </c:pt>
                <c:pt idx="47">
                  <c:v>0.60454881215645195</c:v>
                </c:pt>
                <c:pt idx="48">
                  <c:v>0.20640732821823043</c:v>
                </c:pt>
                <c:pt idx="49">
                  <c:v>-0.30551492671514618</c:v>
                </c:pt>
                <c:pt idx="50">
                  <c:v>0.72056259359356545</c:v>
                </c:pt>
                <c:pt idx="51">
                  <c:v>1.3692558224116116</c:v>
                </c:pt>
                <c:pt idx="52">
                  <c:v>1.2379965282039398</c:v>
                </c:pt>
                <c:pt idx="53">
                  <c:v>-5.3375956893419126E-2</c:v>
                </c:pt>
                <c:pt idx="54">
                  <c:v>-0.18275612294088456</c:v>
                </c:pt>
                <c:pt idx="55">
                  <c:v>-0.67514888006368168</c:v>
                </c:pt>
                <c:pt idx="56">
                  <c:v>-0.77186460443029814</c:v>
                </c:pt>
                <c:pt idx="57">
                  <c:v>-0.96247039259465939</c:v>
                </c:pt>
                <c:pt idx="58">
                  <c:v>-0.5438987866847167</c:v>
                </c:pt>
                <c:pt idx="59">
                  <c:v>-1.0041762062848145</c:v>
                </c:pt>
                <c:pt idx="60">
                  <c:v>-1.3778933519995382</c:v>
                </c:pt>
                <c:pt idx="61">
                  <c:v>-0.90757266267804293</c:v>
                </c:pt>
                <c:pt idx="62">
                  <c:v>-1.0500290768739571</c:v>
                </c:pt>
                <c:pt idx="63">
                  <c:v>-1.8098607567961902</c:v>
                </c:pt>
                <c:pt idx="64">
                  <c:v>-1.7524558278154239</c:v>
                </c:pt>
                <c:pt idx="65">
                  <c:v>-2.6175718467004967</c:v>
                </c:pt>
                <c:pt idx="66">
                  <c:v>-2.0313322269064717</c:v>
                </c:pt>
                <c:pt idx="67">
                  <c:v>-1.647613085855246</c:v>
                </c:pt>
                <c:pt idx="68">
                  <c:v>-2.1741209006307485</c:v>
                </c:pt>
                <c:pt idx="69">
                  <c:v>-1.6967562539081185</c:v>
                </c:pt>
                <c:pt idx="70">
                  <c:v>-2.8843462015435204</c:v>
                </c:pt>
                <c:pt idx="71">
                  <c:v>-3.329226452789174</c:v>
                </c:pt>
                <c:pt idx="72">
                  <c:v>-1.8412884256497546</c:v>
                </c:pt>
                <c:pt idx="73">
                  <c:v>-1.868860816425292</c:v>
                </c:pt>
                <c:pt idx="74">
                  <c:v>-3.7059175689313104</c:v>
                </c:pt>
                <c:pt idx="75">
                  <c:v>-2.9342183381279594</c:v>
                </c:pt>
                <c:pt idx="76">
                  <c:v>-1.7241747270015015</c:v>
                </c:pt>
                <c:pt idx="77">
                  <c:v>-2.512946979737289</c:v>
                </c:pt>
                <c:pt idx="78">
                  <c:v>-2.4092589020604809</c:v>
                </c:pt>
                <c:pt idx="79">
                  <c:v>-2.8619838249349336</c:v>
                </c:pt>
                <c:pt idx="80">
                  <c:v>-2.7247910574493632</c:v>
                </c:pt>
                <c:pt idx="81">
                  <c:v>-1.7641921366660918</c:v>
                </c:pt>
                <c:pt idx="82">
                  <c:v>-3.0280833503363564</c:v>
                </c:pt>
                <c:pt idx="83">
                  <c:v>-3.9157120790945243</c:v>
                </c:pt>
                <c:pt idx="84">
                  <c:v>-1.8969147178029289</c:v>
                </c:pt>
                <c:pt idx="85">
                  <c:v>-3.4052956287998204</c:v>
                </c:pt>
                <c:pt idx="86">
                  <c:v>-4.0375864208337546</c:v>
                </c:pt>
                <c:pt idx="87">
                  <c:v>-1.0984930607673022</c:v>
                </c:pt>
                <c:pt idx="88">
                  <c:v>-1.4486407760223059</c:v>
                </c:pt>
                <c:pt idx="89">
                  <c:v>-3.2073802754427891</c:v>
                </c:pt>
                <c:pt idx="90">
                  <c:v>-2.4887538644223004</c:v>
                </c:pt>
                <c:pt idx="91">
                  <c:v>-1.9838233525213929</c:v>
                </c:pt>
                <c:pt idx="92">
                  <c:v>-2.7036556789481434</c:v>
                </c:pt>
                <c:pt idx="93">
                  <c:v>-3.0172002029360399</c:v>
                </c:pt>
                <c:pt idx="94">
                  <c:v>-3.2541323832931601</c:v>
                </c:pt>
                <c:pt idx="95">
                  <c:v>-2.0057543973081216</c:v>
                </c:pt>
                <c:pt idx="96">
                  <c:v>-2.4974250790983192</c:v>
                </c:pt>
                <c:pt idx="97">
                  <c:v>-1.6645045575784181</c:v>
                </c:pt>
                <c:pt idx="98">
                  <c:v>-1.2572359951559942</c:v>
                </c:pt>
                <c:pt idx="99">
                  <c:v>-0.71410733690107742</c:v>
                </c:pt>
                <c:pt idx="100">
                  <c:v>-1.971676580716478</c:v>
                </c:pt>
                <c:pt idx="101">
                  <c:v>-2.023823552002789</c:v>
                </c:pt>
                <c:pt idx="102">
                  <c:v>-1.4473642493075902</c:v>
                </c:pt>
                <c:pt idx="103">
                  <c:v>-1.3541789406794178</c:v>
                </c:pt>
                <c:pt idx="104">
                  <c:v>-1.9422658078348336</c:v>
                </c:pt>
                <c:pt idx="105">
                  <c:v>-1.7301795874708339</c:v>
                </c:pt>
                <c:pt idx="106">
                  <c:v>-1.5253647724702371</c:v>
                </c:pt>
                <c:pt idx="107">
                  <c:v>-1.1932408643420789</c:v>
                </c:pt>
                <c:pt idx="108">
                  <c:v>-1.5644040770234642</c:v>
                </c:pt>
                <c:pt idx="109">
                  <c:v>0.36170982253906908</c:v>
                </c:pt>
                <c:pt idx="110">
                  <c:v>0.74960722280993353</c:v>
                </c:pt>
                <c:pt idx="111">
                  <c:v>0.95685687524190588</c:v>
                </c:pt>
                <c:pt idx="112">
                  <c:v>1.6303215046536219</c:v>
                </c:pt>
                <c:pt idx="113">
                  <c:v>-0.67624569347096131</c:v>
                </c:pt>
                <c:pt idx="114">
                  <c:v>-2.1082317931438213</c:v>
                </c:pt>
                <c:pt idx="115">
                  <c:v>-2.9386666045198617</c:v>
                </c:pt>
                <c:pt idx="116">
                  <c:v>-1.9496759228748475</c:v>
                </c:pt>
                <c:pt idx="117">
                  <c:v>9.244581413813148E-2</c:v>
                </c:pt>
                <c:pt idx="118">
                  <c:v>-1.4211618479339199</c:v>
                </c:pt>
                <c:pt idx="119">
                  <c:v>-1.7639539175662748</c:v>
                </c:pt>
                <c:pt idx="120">
                  <c:v>-0.98452155267243924</c:v>
                </c:pt>
                <c:pt idx="121">
                  <c:v>-1.2541506384851242</c:v>
                </c:pt>
                <c:pt idx="122">
                  <c:v>-0.38056378487525205</c:v>
                </c:pt>
                <c:pt idx="123">
                  <c:v>2.0242699877477297</c:v>
                </c:pt>
                <c:pt idx="124">
                  <c:v>3.6938024944373975</c:v>
                </c:pt>
                <c:pt idx="125">
                  <c:v>4.1396858723051517</c:v>
                </c:pt>
                <c:pt idx="126">
                  <c:v>3.3829784166109538</c:v>
                </c:pt>
                <c:pt idx="127">
                  <c:v>2.3767194593133616</c:v>
                </c:pt>
                <c:pt idx="128">
                  <c:v>0.75039170363028873</c:v>
                </c:pt>
                <c:pt idx="129">
                  <c:v>0.74554378414187006</c:v>
                </c:pt>
                <c:pt idx="130">
                  <c:v>-0.31348405065912904</c:v>
                </c:pt>
                <c:pt idx="131">
                  <c:v>0.88065414371677131</c:v>
                </c:pt>
                <c:pt idx="132">
                  <c:v>0.14502825820350798</c:v>
                </c:pt>
                <c:pt idx="133">
                  <c:v>-1.8694041202433458</c:v>
                </c:pt>
                <c:pt idx="134">
                  <c:v>-1.737149724072663</c:v>
                </c:pt>
                <c:pt idx="135">
                  <c:v>-0.84056906958748134</c:v>
                </c:pt>
                <c:pt idx="136">
                  <c:v>1.2476903958810464</c:v>
                </c:pt>
                <c:pt idx="137">
                  <c:v>2.7859134809083694</c:v>
                </c:pt>
                <c:pt idx="138">
                  <c:v>4.5376373947259259</c:v>
                </c:pt>
                <c:pt idx="139">
                  <c:v>4.2979302755765811</c:v>
                </c:pt>
                <c:pt idx="140">
                  <c:v>4.9498799404363707</c:v>
                </c:pt>
                <c:pt idx="141">
                  <c:v>6.0871933662720057</c:v>
                </c:pt>
                <c:pt idx="142">
                  <c:v>3.1468663472596088</c:v>
                </c:pt>
                <c:pt idx="143">
                  <c:v>2.1533281509615207</c:v>
                </c:pt>
                <c:pt idx="144">
                  <c:v>2.2379508143679923</c:v>
                </c:pt>
                <c:pt idx="145">
                  <c:v>1.9478266792742667</c:v>
                </c:pt>
                <c:pt idx="146">
                  <c:v>3.725729582472693</c:v>
                </c:pt>
                <c:pt idx="147">
                  <c:v>2.9960976005129503</c:v>
                </c:pt>
                <c:pt idx="148">
                  <c:v>6.3923556549150735</c:v>
                </c:pt>
                <c:pt idx="149">
                  <c:v>5.2035376491687177</c:v>
                </c:pt>
                <c:pt idx="150">
                  <c:v>4.6996975626899298</c:v>
                </c:pt>
                <c:pt idx="151">
                  <c:v>3.8981775868026052</c:v>
                </c:pt>
                <c:pt idx="152">
                  <c:v>5.4898902760244228</c:v>
                </c:pt>
                <c:pt idx="153">
                  <c:v>5.209575355759517</c:v>
                </c:pt>
                <c:pt idx="154">
                  <c:v>4.4840976710988985</c:v>
                </c:pt>
                <c:pt idx="155">
                  <c:v>4.970892306941443</c:v>
                </c:pt>
                <c:pt idx="156">
                  <c:v>3.1623128768721251</c:v>
                </c:pt>
                <c:pt idx="157">
                  <c:v>2.6575113736248213</c:v>
                </c:pt>
                <c:pt idx="158">
                  <c:v>2.9448124230852977</c:v>
                </c:pt>
                <c:pt idx="159">
                  <c:v>3.3494579526860391</c:v>
                </c:pt>
                <c:pt idx="160">
                  <c:v>3.3822618639450095</c:v>
                </c:pt>
                <c:pt idx="161">
                  <c:v>2.9644760517100015</c:v>
                </c:pt>
                <c:pt idx="162">
                  <c:v>3.7686211611105969</c:v>
                </c:pt>
                <c:pt idx="163">
                  <c:v>3.2960466789104483</c:v>
                </c:pt>
                <c:pt idx="164">
                  <c:v>3.7759392028273249</c:v>
                </c:pt>
                <c:pt idx="165">
                  <c:v>5.3228505013717822</c:v>
                </c:pt>
                <c:pt idx="166">
                  <c:v>6.0803537057238506</c:v>
                </c:pt>
                <c:pt idx="167">
                  <c:v>5.0803764447154487</c:v>
                </c:pt>
                <c:pt idx="168">
                  <c:v>7.9986576880311109</c:v>
                </c:pt>
                <c:pt idx="169">
                  <c:v>9.6869403946991497</c:v>
                </c:pt>
                <c:pt idx="170">
                  <c:v>12.062253790366158</c:v>
                </c:pt>
                <c:pt idx="171">
                  <c:v>13.538881792037985</c:v>
                </c:pt>
                <c:pt idx="172">
                  <c:v>10.253117386793539</c:v>
                </c:pt>
                <c:pt idx="173">
                  <c:v>9.303005115658868</c:v>
                </c:pt>
                <c:pt idx="174">
                  <c:v>9.1435512117813253</c:v>
                </c:pt>
                <c:pt idx="175">
                  <c:v>9.2424863964274113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1D-441F-A70C-0D9DDDFDBF71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</c:v>
                </c:pt>
                <c:pt idx="2">
                  <c:v>23.5</c:v>
                </c:pt>
                <c:pt idx="3">
                  <c:v>24</c:v>
                </c:pt>
                <c:pt idx="4">
                  <c:v>24.5</c:v>
                </c:pt>
                <c:pt idx="5">
                  <c:v>25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</c:v>
                </c:pt>
                <c:pt idx="12">
                  <c:v>28.5</c:v>
                </c:pt>
                <c:pt idx="13">
                  <c:v>29</c:v>
                </c:pt>
                <c:pt idx="14">
                  <c:v>29.5</c:v>
                </c:pt>
                <c:pt idx="15">
                  <c:v>30</c:v>
                </c:pt>
                <c:pt idx="16">
                  <c:v>30.5</c:v>
                </c:pt>
                <c:pt idx="17">
                  <c:v>31</c:v>
                </c:pt>
                <c:pt idx="18">
                  <c:v>31.5</c:v>
                </c:pt>
                <c:pt idx="19">
                  <c:v>32</c:v>
                </c:pt>
                <c:pt idx="20">
                  <c:v>32.5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34.5</c:v>
                </c:pt>
                <c:pt idx="25">
                  <c:v>35</c:v>
                </c:pt>
                <c:pt idx="26">
                  <c:v>35.5</c:v>
                </c:pt>
                <c:pt idx="27">
                  <c:v>36</c:v>
                </c:pt>
                <c:pt idx="28">
                  <c:v>36.5</c:v>
                </c:pt>
                <c:pt idx="29">
                  <c:v>37</c:v>
                </c:pt>
                <c:pt idx="30">
                  <c:v>37.5</c:v>
                </c:pt>
                <c:pt idx="31">
                  <c:v>38</c:v>
                </c:pt>
                <c:pt idx="32">
                  <c:v>38.5</c:v>
                </c:pt>
                <c:pt idx="33">
                  <c:v>39</c:v>
                </c:pt>
                <c:pt idx="34">
                  <c:v>39.5</c:v>
                </c:pt>
                <c:pt idx="35">
                  <c:v>40</c:v>
                </c:pt>
                <c:pt idx="36">
                  <c:v>40.5</c:v>
                </c:pt>
                <c:pt idx="37">
                  <c:v>41</c:v>
                </c:pt>
                <c:pt idx="38">
                  <c:v>41.5</c:v>
                </c:pt>
                <c:pt idx="39">
                  <c:v>42</c:v>
                </c:pt>
                <c:pt idx="40">
                  <c:v>42.5</c:v>
                </c:pt>
              </c:numCache>
            </c:numRef>
          </c:xVal>
          <c:yVal>
            <c:numRef>
              <c:f>summary!$X$46:$X$86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1D-441F-A70C-0D9DDDFDBF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1011216"/>
        <c:axId val="590714448"/>
      </c:scatterChart>
      <c:valAx>
        <c:axId val="591011216"/>
        <c:scaling>
          <c:orientation val="minMax"/>
          <c:max val="7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90714448"/>
        <c:crossesAt val="0"/>
        <c:crossBetween val="midCat"/>
        <c:majorUnit val="10"/>
      </c:valAx>
      <c:valAx>
        <c:axId val="590714448"/>
        <c:scaling>
          <c:orientation val="minMax"/>
          <c:max val="20"/>
          <c:min val="-15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91011216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'6238'!$L$1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'6238'!$A$2:$A$141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'6238'!$M$2:$M$177</c:f>
              <c:numCache>
                <c:formatCode>0.00</c:formatCode>
                <c:ptCount val="176"/>
                <c:pt idx="4">
                  <c:v>2.3537207953608914</c:v>
                </c:pt>
                <c:pt idx="5">
                  <c:v>2.3315794338179354</c:v>
                </c:pt>
                <c:pt idx="6">
                  <c:v>2.3851435039057076</c:v>
                </c:pt>
                <c:pt idx="7">
                  <c:v>2.3255654643689154</c:v>
                </c:pt>
                <c:pt idx="8">
                  <c:v>2.396310740091721</c:v>
                </c:pt>
                <c:pt idx="9">
                  <c:v>2.3673295015660707</c:v>
                </c:pt>
                <c:pt idx="10">
                  <c:v>2.3814044592789285</c:v>
                </c:pt>
                <c:pt idx="11">
                  <c:v>2.425781598592796</c:v>
                </c:pt>
                <c:pt idx="12">
                  <c:v>2.3557049219955246</c:v>
                </c:pt>
                <c:pt idx="13">
                  <c:v>2.4056625896352366</c:v>
                </c:pt>
                <c:pt idx="14">
                  <c:v>2.3438580223371428</c:v>
                </c:pt>
                <c:pt idx="15">
                  <c:v>2.3297256496766332</c:v>
                </c:pt>
                <c:pt idx="16">
                  <c:v>2.3029554387712832</c:v>
                </c:pt>
                <c:pt idx="17">
                  <c:v>2.2792957725434007</c:v>
                </c:pt>
                <c:pt idx="18">
                  <c:v>2.2265908676273689</c:v>
                </c:pt>
                <c:pt idx="19">
                  <c:v>2.216250514995616</c:v>
                </c:pt>
                <c:pt idx="20">
                  <c:v>2.1602614051522488</c:v>
                </c:pt>
                <c:pt idx="21">
                  <c:v>2.148285978006776</c:v>
                </c:pt>
                <c:pt idx="22">
                  <c:v>2.136968505948591</c:v>
                </c:pt>
                <c:pt idx="23">
                  <c:v>2.1028479431948095</c:v>
                </c:pt>
                <c:pt idx="24">
                  <c:v>2.1040401273557627</c:v>
                </c:pt>
                <c:pt idx="25">
                  <c:v>2.0861060454223934</c:v>
                </c:pt>
                <c:pt idx="26">
                  <c:v>2.0939943009997566</c:v>
                </c:pt>
                <c:pt idx="27">
                  <c:v>2.1232320912586347</c:v>
                </c:pt>
                <c:pt idx="28">
                  <c:v>2.1666865063420935</c:v>
                </c:pt>
                <c:pt idx="29">
                  <c:v>2.1273832719803614</c:v>
                </c:pt>
                <c:pt idx="30">
                  <c:v>2.1511464015501343</c:v>
                </c:pt>
                <c:pt idx="31">
                  <c:v>2.1274889964924331</c:v>
                </c:pt>
                <c:pt idx="32">
                  <c:v>2.0959053008585213</c:v>
                </c:pt>
                <c:pt idx="33">
                  <c:v>2.0535938099604896</c:v>
                </c:pt>
                <c:pt idx="34">
                  <c:v>2.0498141725380461</c:v>
                </c:pt>
                <c:pt idx="35">
                  <c:v>2.0382536733381227</c:v>
                </c:pt>
                <c:pt idx="36">
                  <c:v>2.0453731437845089</c:v>
                </c:pt>
                <c:pt idx="37">
                  <c:v>2.0099089581755418</c:v>
                </c:pt>
                <c:pt idx="38">
                  <c:v>2.0573403606325784</c:v>
                </c:pt>
                <c:pt idx="39">
                  <c:v>2.0312995262739446</c:v>
                </c:pt>
                <c:pt idx="40">
                  <c:v>2.0158722039401566</c:v>
                </c:pt>
                <c:pt idx="41">
                  <c:v>2.0215317592266011</c:v>
                </c:pt>
                <c:pt idx="42">
                  <c:v>2.0135606338159469</c:v>
                </c:pt>
                <c:pt idx="43">
                  <c:v>1.9957180104416694</c:v>
                </c:pt>
                <c:pt idx="44">
                  <c:v>2.0159035194983397</c:v>
                </c:pt>
                <c:pt idx="45">
                  <c:v>2.0107871063333835</c:v>
                </c:pt>
                <c:pt idx="46">
                  <c:v>2.0124209083297742</c:v>
                </c:pt>
                <c:pt idx="47">
                  <c:v>2.0360605880073468</c:v>
                </c:pt>
                <c:pt idx="48">
                  <c:v>2.0280028988325665</c:v>
                </c:pt>
                <c:pt idx="49">
                  <c:v>2.0176424853154815</c:v>
                </c:pt>
                <c:pt idx="50">
                  <c:v>2.0384085045860578</c:v>
                </c:pt>
                <c:pt idx="51">
                  <c:v>2.0515369240511632</c:v>
                </c:pt>
                <c:pt idx="52">
                  <c:v>2.0488804648860324</c:v>
                </c:pt>
                <c:pt idx="53">
                  <c:v>2.0227453382701062</c:v>
                </c:pt>
                <c:pt idx="54">
                  <c:v>2.0201269093812599</c:v>
                </c:pt>
                <c:pt idx="55">
                  <c:v>2.010161738835444</c:v>
                </c:pt>
                <c:pt idx="56">
                  <c:v>2.0082043812711143</c:v>
                </c:pt>
                <c:pt idx="57">
                  <c:v>2.0043468525836974</c:v>
                </c:pt>
                <c:pt idx="58">
                  <c:v>2.0128180117918504</c:v>
                </c:pt>
                <c:pt idx="59">
                  <c:v>2.0035027996601675</c:v>
                </c:pt>
                <c:pt idx="60">
                  <c:v>1.9959394164887656</c:v>
                </c:pt>
                <c:pt idx="61">
                  <c:v>2.0054578868815898</c:v>
                </c:pt>
                <c:pt idx="62">
                  <c:v>2.0025748175385254</c:v>
                </c:pt>
                <c:pt idx="63">
                  <c:v>1.9871971496768299</c:v>
                </c:pt>
                <c:pt idx="64">
                  <c:v>1.9883589253105871</c:v>
                </c:pt>
                <c:pt idx="65">
                  <c:v>1.9708504860709801</c:v>
                </c:pt>
                <c:pt idx="66">
                  <c:v>1.9827149534244364</c:v>
                </c:pt>
                <c:pt idx="67">
                  <c:v>1.9904807595354224</c:v>
                </c:pt>
                <c:pt idx="68">
                  <c:v>1.9798251597280632</c:v>
                </c:pt>
                <c:pt idx="69">
                  <c:v>1.9894861875322309</c:v>
                </c:pt>
                <c:pt idx="70">
                  <c:v>1.9654514384513626</c:v>
                </c:pt>
                <c:pt idx="71">
                  <c:v>1.9564478381505914</c:v>
                </c:pt>
                <c:pt idx="72">
                  <c:v>1.9865611084770909</c:v>
                </c:pt>
                <c:pt idx="73">
                  <c:v>1.9860030913810645</c:v>
                </c:pt>
                <c:pt idx="74">
                  <c:v>1.9488242670051004</c:v>
                </c:pt>
                <c:pt idx="75">
                  <c:v>1.964442113396599</c:v>
                </c:pt>
                <c:pt idx="76">
                  <c:v>1.9889312854616197</c:v>
                </c:pt>
                <c:pt idx="77">
                  <c:v>1.9729679108859062</c:v>
                </c:pt>
                <c:pt idx="78">
                  <c:v>1.9750663767196746</c:v>
                </c:pt>
                <c:pt idx="79">
                  <c:v>1.9659040139482413</c:v>
                </c:pt>
                <c:pt idx="80">
                  <c:v>1.9686805562630285</c:v>
                </c:pt>
                <c:pt idx="81">
                  <c:v>1.9881214028905607</c:v>
                </c:pt>
                <c:pt idx="82">
                  <c:v>1.9625424492739838</c:v>
                </c:pt>
                <c:pt idx="83">
                  <c:v>1.9445783920544439</c:v>
                </c:pt>
                <c:pt idx="84">
                  <c:v>1.9854353293503286</c:v>
                </c:pt>
                <c:pt idx="85">
                  <c:v>1.9549083307121489</c:v>
                </c:pt>
                <c:pt idx="86">
                  <c:v>1.9421118679575275</c:v>
                </c:pt>
                <c:pt idx="87">
                  <c:v>2.0015939910380527</c:v>
                </c:pt>
                <c:pt idx="88">
                  <c:v>1.9945076120280671</c:v>
                </c:pt>
                <c:pt idx="89">
                  <c:v>1.9589137922493225</c:v>
                </c:pt>
                <c:pt idx="90">
                  <c:v>1.973457537340928</c:v>
                </c:pt>
                <c:pt idx="91">
                  <c:v>1.983676450174416</c:v>
                </c:pt>
                <c:pt idx="92">
                  <c:v>1.9691082994584113</c:v>
                </c:pt>
                <c:pt idx="93">
                  <c:v>1.9627627051943859</c:v>
                </c:pt>
                <c:pt idx="94">
                  <c:v>1.9579676111340119</c:v>
                </c:pt>
                <c:pt idx="95">
                  <c:v>1.9832326040812591</c:v>
                </c:pt>
                <c:pt idx="96">
                  <c:v>1.9732820470806918</c:v>
                </c:pt>
                <c:pt idx="97">
                  <c:v>1.9901389056107732</c:v>
                </c:pt>
                <c:pt idx="98">
                  <c:v>1.9983813109341249</c:v>
                </c:pt>
                <c:pt idx="99">
                  <c:v>2.0093732876225241</c:v>
                </c:pt>
                <c:pt idx="100">
                  <c:v>1.9839222796486844</c:v>
                </c:pt>
                <c:pt idx="101">
                  <c:v>1.9828669159074459</c:v>
                </c:pt>
                <c:pt idx="102">
                  <c:v>1.9945334467021854</c:v>
                </c:pt>
                <c:pt idx="103">
                  <c:v>1.9964193548099129</c:v>
                </c:pt>
                <c:pt idx="104">
                  <c:v>1.9845175023919319</c:v>
                </c:pt>
                <c:pt idx="105">
                  <c:v>1.9888097575597261</c:v>
                </c:pt>
                <c:pt idx="106">
                  <c:v>1.9929548521661475</c:v>
                </c:pt>
                <c:pt idx="107">
                  <c:v>1.9996764607579949</c:v>
                </c:pt>
                <c:pt idx="108">
                  <c:v>1.9921647647364782</c:v>
                </c:pt>
                <c:pt idx="109">
                  <c:v>2.0311459504305245</c:v>
                </c:pt>
                <c:pt idx="110">
                  <c:v>2.0389963172201679</c:v>
                </c:pt>
                <c:pt idx="111">
                  <c:v>2.0431906886892239</c:v>
                </c:pt>
                <c:pt idx="112">
                  <c:v>2.0568204380947148</c:v>
                </c:pt>
                <c:pt idx="113">
                  <c:v>2.0101395412452026</c:v>
                </c:pt>
                <c:pt idx="114">
                  <c:v>1.9811586403362174</c:v>
                </c:pt>
                <c:pt idx="115">
                  <c:v>1.9643520882437362</c:v>
                </c:pt>
                <c:pt idx="116">
                  <c:v>1.9843675345886496</c:v>
                </c:pt>
                <c:pt idx="117">
                  <c:v>2.0256965165654846</c:v>
                </c:pt>
                <c:pt idx="118">
                  <c:v>1.9950637376023284</c:v>
                </c:pt>
                <c:pt idx="119">
                  <c:v>1.9881262240296262</c:v>
                </c:pt>
                <c:pt idx="120">
                  <c:v>2.0039005755665613</c:v>
                </c:pt>
                <c:pt idx="121">
                  <c:v>1.9984437531714956</c:v>
                </c:pt>
                <c:pt idx="122">
                  <c:v>2.0161236273306398</c:v>
                </c:pt>
                <c:pt idx="123">
                  <c:v>2.0647932682460715</c:v>
                </c:pt>
                <c:pt idx="124">
                  <c:v>2.0985816940916551</c:v>
                </c:pt>
                <c:pt idx="125">
                  <c:v>2.1076055959255493</c:v>
                </c:pt>
                <c:pt idx="126">
                  <c:v>2.0922911569127867</c:v>
                </c:pt>
                <c:pt idx="127">
                  <c:v>2.071926230788935</c:v>
                </c:pt>
                <c:pt idx="128">
                  <c:v>2.0390121937436376</c:v>
                </c:pt>
                <c:pt idx="129">
                  <c:v>2.0389140803091981</c:v>
                </c:pt>
                <c:pt idx="130">
                  <c:v>2.0174812041470367</c:v>
                </c:pt>
                <c:pt idx="131">
                  <c:v>2.041648478320123</c:v>
                </c:pt>
                <c:pt idx="132">
                  <c:v>2.0267606935161959</c:v>
                </c:pt>
                <c:pt idx="133">
                  <c:v>1.9859920958594472</c:v>
                </c:pt>
                <c:pt idx="134">
                  <c:v>1.9886686941525982</c:v>
                </c:pt>
                <c:pt idx="135">
                  <c:v>2.0068139227344148</c:v>
                </c:pt>
                <c:pt idx="136">
                  <c:v>2.0490766518592434</c:v>
                </c:pt>
                <c:pt idx="137">
                  <c:v>2.0802076040474486</c:v>
                </c:pt>
                <c:pt idx="138">
                  <c:v>2.1156594406105578</c:v>
                </c:pt>
                <c:pt idx="139">
                  <c:v>2.110808186629229</c:v>
                </c:pt>
                <c:pt idx="140">
                  <c:v>2.1240025106797655</c:v>
                </c:pt>
                <c:pt idx="141">
                  <c:v>2.1470197506544628</c:v>
                </c:pt>
                <c:pt idx="142">
                  <c:v>2.0875126604686871</c:v>
                </c:pt>
                <c:pt idx="143">
                  <c:v>2.0674051803592191</c:v>
                </c:pt>
                <c:pt idx="144">
                  <c:v>2.069117795463093</c:v>
                </c:pt>
                <c:pt idx="145">
                  <c:v>2.0632461890191638</c:v>
                </c:pt>
                <c:pt idx="146">
                  <c:v>2.0992278426645181</c:v>
                </c:pt>
                <c:pt idx="147">
                  <c:v>2.0844613640136203</c:v>
                </c:pt>
                <c:pt idx="148">
                  <c:v>2.1531957030958617</c:v>
                </c:pt>
                <c:pt idx="149">
                  <c:v>2.1291361002608737</c:v>
                </c:pt>
                <c:pt idx="150">
                  <c:v>2.1189392557359499</c:v>
                </c:pt>
                <c:pt idx="151">
                  <c:v>2.1027178894789245</c:v>
                </c:pt>
                <c:pt idx="152">
                  <c:v>2.1349313779565362</c:v>
                </c:pt>
                <c:pt idx="153">
                  <c:v>2.1292582929109738</c:v>
                </c:pt>
                <c:pt idx="154">
                  <c:v>2.1145758899912579</c:v>
                </c:pt>
                <c:pt idx="155">
                  <c:v>2.1244277643269105</c:v>
                </c:pt>
                <c:pt idx="156">
                  <c:v>2.0878252712853635</c:v>
                </c:pt>
                <c:pt idx="157">
                  <c:v>2.0776089693620006</c:v>
                </c:pt>
                <c:pt idx="158">
                  <c:v>2.0834234414768931</c:v>
                </c:pt>
                <c:pt idx="159">
                  <c:v>2.091612761191171</c:v>
                </c:pt>
                <c:pt idx="160">
                  <c:v>2.0922766551366783</c:v>
                </c:pt>
                <c:pt idx="161">
                  <c:v>2.0838213990218817</c:v>
                </c:pt>
                <c:pt idx="162">
                  <c:v>2.1000958934023144</c:v>
                </c:pt>
                <c:pt idx="163">
                  <c:v>2.090531810172815</c:v>
                </c:pt>
                <c:pt idx="164">
                  <c:v>2.1002439978021328</c:v>
                </c:pt>
                <c:pt idx="165">
                  <c:v>2.1315507842774681</c:v>
                </c:pt>
                <c:pt idx="166">
                  <c:v>2.1468813278550778</c:v>
                </c:pt>
                <c:pt idx="167">
                  <c:v>2.1266435323072415</c:v>
                </c:pt>
                <c:pt idx="168">
                  <c:v>2.1857044544463617</c:v>
                </c:pt>
                <c:pt idx="169">
                  <c:v>2.2198723516343843</c:v>
                </c:pt>
                <c:pt idx="170">
                  <c:v>2.2679445516112815</c:v>
                </c:pt>
                <c:pt idx="171">
                  <c:v>2.2978289267498813</c:v>
                </c:pt>
                <c:pt idx="172">
                  <c:v>2.2313307863975314</c:v>
                </c:pt>
                <c:pt idx="173">
                  <c:v>2.2121021712674995</c:v>
                </c:pt>
                <c:pt idx="174">
                  <c:v>2.2088751023812292</c:v>
                </c:pt>
                <c:pt idx="175">
                  <c:v>2.2108773779503115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70-4465-8D13-B78035D355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0973904"/>
        <c:axId val="590951872"/>
      </c:scatterChart>
      <c:valAx>
        <c:axId val="590973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90951872"/>
        <c:crossesAt val="0"/>
        <c:crossBetween val="midCat"/>
        <c:majorUnit val="10"/>
      </c:valAx>
      <c:valAx>
        <c:axId val="590951872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90973904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'6239'!$L$1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'6239'!$A$2:$A$141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'6239'!$L$2:$L$141</c:f>
              <c:numCache>
                <c:formatCode>0.00</c:formatCode>
                <c:ptCount val="140"/>
                <c:pt idx="0">
                  <c:v>2.0092521573318298</c:v>
                </c:pt>
                <c:pt idx="1">
                  <c:v>1.9788482397619271</c:v>
                </c:pt>
                <c:pt idx="2">
                  <c:v>2.0069928040212432</c:v>
                </c:pt>
                <c:pt idx="3">
                  <c:v>1.9913873698808164</c:v>
                </c:pt>
                <c:pt idx="4">
                  <c:v>2.0008451407252856</c:v>
                </c:pt>
                <c:pt idx="5">
                  <c:v>2.0198686598671296</c:v>
                </c:pt>
                <c:pt idx="6">
                  <c:v>1.97949069882893</c:v>
                </c:pt>
                <c:pt idx="7">
                  <c:v>2.0074940738786551</c:v>
                </c:pt>
                <c:pt idx="8">
                  <c:v>2.003300541633394</c:v>
                </c:pt>
                <c:pt idx="9">
                  <c:v>1.9838616382207634</c:v>
                </c:pt>
                <c:pt idx="10">
                  <c:v>2.005257100637341</c:v>
                </c:pt>
                <c:pt idx="11">
                  <c:v>1.9808361790884332</c:v>
                </c:pt>
                <c:pt idx="12">
                  <c:v>1.9552866372121809</c:v>
                </c:pt>
                <c:pt idx="13">
                  <c:v>1.9659383012590754</c:v>
                </c:pt>
                <c:pt idx="14">
                  <c:v>1.9747217362972602</c:v>
                </c:pt>
                <c:pt idx="15">
                  <c:v>1.9828404486201794</c:v>
                </c:pt>
                <c:pt idx="16">
                  <c:v>1.9470918394142309</c:v>
                </c:pt>
                <c:pt idx="17">
                  <c:v>1.9507353862493315</c:v>
                </c:pt>
                <c:pt idx="18">
                  <c:v>1.9515104059918778</c:v>
                </c:pt>
                <c:pt idx="19">
                  <c:v>1.915373547516156</c:v>
                </c:pt>
                <c:pt idx="20">
                  <c:v>1.9397589141585365</c:v>
                </c:pt>
                <c:pt idx="21">
                  <c:v>1.9146184257725616</c:v>
                </c:pt>
                <c:pt idx="22">
                  <c:v>1.9310451826316986</c:v>
                </c:pt>
                <c:pt idx="23">
                  <c:v>1.9332031021997482</c:v>
                </c:pt>
                <c:pt idx="24">
                  <c:v>1.8902212910045773</c:v>
                </c:pt>
                <c:pt idx="25">
                  <c:v>1.936500850109393</c:v>
                </c:pt>
                <c:pt idx="26">
                  <c:v>1.9201641365663575</c:v>
                </c:pt>
                <c:pt idx="27">
                  <c:v>1.896798172509198</c:v>
                </c:pt>
                <c:pt idx="28">
                  <c:v>1.9246513133628316</c:v>
                </c:pt>
                <c:pt idx="29">
                  <c:v>1.8747284529572246</c:v>
                </c:pt>
                <c:pt idx="30">
                  <c:v>1.9088500137655637</c:v>
                </c:pt>
                <c:pt idx="31">
                  <c:v>1.8614056636911178</c:v>
                </c:pt>
                <c:pt idx="32">
                  <c:v>1.884005650691597</c:v>
                </c:pt>
                <c:pt idx="33">
                  <c:v>1.8873210658511979</c:v>
                </c:pt>
                <c:pt idx="34">
                  <c:v>1.8757248105393649</c:v>
                </c:pt>
                <c:pt idx="35">
                  <c:v>1.8576638434945589</c:v>
                </c:pt>
                <c:pt idx="36">
                  <c:v>1.8428983774971985</c:v>
                </c:pt>
                <c:pt idx="37">
                  <c:v>1.8351984448022152</c:v>
                </c:pt>
                <c:pt idx="38">
                  <c:v>1.8583790068701036</c:v>
                </c:pt>
                <c:pt idx="39">
                  <c:v>1.8596749967125583</c:v>
                </c:pt>
                <c:pt idx="40">
                  <c:v>1.8418485605170469</c:v>
                </c:pt>
                <c:pt idx="41">
                  <c:v>1.8527315261616761</c:v>
                </c:pt>
                <c:pt idx="42">
                  <c:v>1.8393054575353427</c:v>
                </c:pt>
                <c:pt idx="43">
                  <c:v>1.832758327515857</c:v>
                </c:pt>
                <c:pt idx="44">
                  <c:v>1.8578201286570621</c:v>
                </c:pt>
                <c:pt idx="45">
                  <c:v>1.8594643479742332</c:v>
                </c:pt>
                <c:pt idx="46">
                  <c:v>1.8636024770699819</c:v>
                </c:pt>
                <c:pt idx="47">
                  <c:v>1.8220734028977095</c:v>
                </c:pt>
                <c:pt idx="48">
                  <c:v>1.7936844207922193</c:v>
                </c:pt>
                <c:pt idx="49">
                  <c:v>1.8270846031333137</c:v>
                </c:pt>
                <c:pt idx="50">
                  <c:v>1.8123635723098532</c:v>
                </c:pt>
                <c:pt idx="51">
                  <c:v>1.7654333507699183</c:v>
                </c:pt>
                <c:pt idx="52">
                  <c:v>1.7764388696525462</c:v>
                </c:pt>
                <c:pt idx="53">
                  <c:v>1.7812030299682613</c:v>
                </c:pt>
                <c:pt idx="54">
                  <c:v>1.7729432530200582</c:v>
                </c:pt>
                <c:pt idx="55">
                  <c:v>1.8124311531958035</c:v>
                </c:pt>
                <c:pt idx="56">
                  <c:v>1.8361698732373253</c:v>
                </c:pt>
                <c:pt idx="57">
                  <c:v>1.8233844019030405</c:v>
                </c:pt>
                <c:pt idx="58">
                  <c:v>1.8752030987501862</c:v>
                </c:pt>
                <c:pt idx="59">
                  <c:v>1.9051896225717813</c:v>
                </c:pt>
                <c:pt idx="60">
                  <c:v>1.9295846370469611</c:v>
                </c:pt>
                <c:pt idx="61">
                  <c:v>1.9035905737487246</c:v>
                </c:pt>
                <c:pt idx="62">
                  <c:v>1.9697266974672309</c:v>
                </c:pt>
                <c:pt idx="63">
                  <c:v>1.9639672932760905</c:v>
                </c:pt>
                <c:pt idx="64">
                  <c:v>1.9582175790173511</c:v>
                </c:pt>
                <c:pt idx="65">
                  <c:v>1.9690011064974993</c:v>
                </c:pt>
                <c:pt idx="66">
                  <c:v>1.9709318758283698</c:v>
                </c:pt>
                <c:pt idx="67">
                  <c:v>1.9284968997304626</c:v>
                </c:pt>
                <c:pt idx="68">
                  <c:v>1.9258782920826114</c:v>
                </c:pt>
                <c:pt idx="69">
                  <c:v>1.9355074335344238</c:v>
                </c:pt>
                <c:pt idx="70">
                  <c:v>1.9662072715917711</c:v>
                </c:pt>
                <c:pt idx="71">
                  <c:v>1.9429006053317968</c:v>
                </c:pt>
                <c:pt idx="72">
                  <c:v>1.904861497602929</c:v>
                </c:pt>
                <c:pt idx="73">
                  <c:v>1.8759060309105136</c:v>
                </c:pt>
                <c:pt idx="74">
                  <c:v>1.883037318122422</c:v>
                </c:pt>
                <c:pt idx="75">
                  <c:v>1.9156078751664281</c:v>
                </c:pt>
                <c:pt idx="76">
                  <c:v>1.8940171979303424</c:v>
                </c:pt>
                <c:pt idx="77">
                  <c:v>1.8491781511951921</c:v>
                </c:pt>
                <c:pt idx="78">
                  <c:v>1.8610540056326281</c:v>
                </c:pt>
                <c:pt idx="79">
                  <c:v>1.8699219129160007</c:v>
                </c:pt>
                <c:pt idx="80">
                  <c:v>1.8428306311426508</c:v>
                </c:pt>
                <c:pt idx="81">
                  <c:v>1.8364946066194832</c:v>
                </c:pt>
                <c:pt idx="82">
                  <c:v>1.8158401391024128</c:v>
                </c:pt>
                <c:pt idx="83">
                  <c:v>1.8089523469967814</c:v>
                </c:pt>
                <c:pt idx="84">
                  <c:v>1.838950063141944</c:v>
                </c:pt>
                <c:pt idx="85">
                  <c:v>1.8102961906771284</c:v>
                </c:pt>
                <c:pt idx="86">
                  <c:v>1.8354859798358096</c:v>
                </c:pt>
                <c:pt idx="87">
                  <c:v>1.827667000095575</c:v>
                </c:pt>
                <c:pt idx="88">
                  <c:v>1.8474961869324407</c:v>
                </c:pt>
                <c:pt idx="89">
                  <c:v>1.8634197555768253</c:v>
                </c:pt>
                <c:pt idx="90">
                  <c:v>1.8463869886799806</c:v>
                </c:pt>
                <c:pt idx="91">
                  <c:v>1.8676106799738976</c:v>
                </c:pt>
                <c:pt idx="92">
                  <c:v>1.8833595511040835</c:v>
                </c:pt>
                <c:pt idx="93">
                  <c:v>1.876245049635813</c:v>
                </c:pt>
                <c:pt idx="94">
                  <c:v>1.8694215736282354</c:v>
                </c:pt>
                <c:pt idx="95">
                  <c:v>1.8127011978956602</c:v>
                </c:pt>
                <c:pt idx="96">
                  <c:v>1.8402894996301105</c:v>
                </c:pt>
                <c:pt idx="97">
                  <c:v>1.7882525785029548</c:v>
                </c:pt>
                <c:pt idx="98">
                  <c:v>1.7835952564842532</c:v>
                </c:pt>
                <c:pt idx="99">
                  <c:v>1.741400089537845</c:v>
                </c:pt>
                <c:pt idx="100">
                  <c:v>1.6989584274528922</c:v>
                </c:pt>
                <c:pt idx="101">
                  <c:v>1.6605945040426067</c:v>
                </c:pt>
                <c:pt idx="102">
                  <c:v>1.672617714270652</c:v>
                </c:pt>
                <c:pt idx="103">
                  <c:v>1.6678298902355522</c:v>
                </c:pt>
                <c:pt idx="104">
                  <c:v>1.6243613042869061</c:v>
                </c:pt>
                <c:pt idx="105">
                  <c:v>1.6403376062466732</c:v>
                </c:pt>
                <c:pt idx="106">
                  <c:v>1.6025105058190419</c:v>
                </c:pt>
                <c:pt idx="107">
                  <c:v>1.6098178616778711</c:v>
                </c:pt>
                <c:pt idx="108">
                  <c:v>1.5712383311437543</c:v>
                </c:pt>
                <c:pt idx="109">
                  <c:v>1.5958467448298754</c:v>
                </c:pt>
                <c:pt idx="110">
                  <c:v>1.5701160157351441</c:v>
                </c:pt>
                <c:pt idx="111">
                  <c:v>1.5691955638277091</c:v>
                </c:pt>
                <c:pt idx="112">
                  <c:v>1.5436319074871616</c:v>
                </c:pt>
                <c:pt idx="113">
                  <c:v>1.5542656885304229</c:v>
                </c:pt>
                <c:pt idx="114">
                  <c:v>1.5438379173742589</c:v>
                </c:pt>
                <c:pt idx="115">
                  <c:v>1.5281573407417981</c:v>
                </c:pt>
                <c:pt idx="116">
                  <c:v>1.5256998717438963</c:v>
                </c:pt>
                <c:pt idx="117">
                  <c:v>1.5369832606620168</c:v>
                </c:pt>
                <c:pt idx="118">
                  <c:v>1.5225289739680183</c:v>
                </c:pt>
                <c:pt idx="119">
                  <c:v>1.5068210735034699</c:v>
                </c:pt>
                <c:pt idx="120">
                  <c:v>1.499343987592809</c:v>
                </c:pt>
                <c:pt idx="121">
                  <c:v>1.5051476648694706</c:v>
                </c:pt>
                <c:pt idx="122">
                  <c:v>1.501184244650813</c:v>
                </c:pt>
                <c:pt idx="123">
                  <c:v>1.4988756772536902</c:v>
                </c:pt>
                <c:pt idx="124">
                  <c:v>1.4681900611004399</c:v>
                </c:pt>
                <c:pt idx="125">
                  <c:v>1.4582174643269843</c:v>
                </c:pt>
                <c:pt idx="126">
                  <c:v>1.4717074627707336</c:v>
                </c:pt>
                <c:pt idx="127">
                  <c:v>1.4805540028002693</c:v>
                </c:pt>
                <c:pt idx="128">
                  <c:v>1.4683182418834406</c:v>
                </c:pt>
                <c:pt idx="129">
                  <c:v>1.4513922981833827</c:v>
                </c:pt>
                <c:pt idx="130">
                  <c:v>1.4678528543054978</c:v>
                </c:pt>
                <c:pt idx="131">
                  <c:v>1.4399949455029395</c:v>
                </c:pt>
                <c:pt idx="132">
                  <c:v>1.4397939707386151</c:v>
                </c:pt>
                <c:pt idx="133">
                  <c:v>1.4566127838080938</c:v>
                </c:pt>
                <c:pt idx="134">
                  <c:v>1.4389866787255323</c:v>
                </c:pt>
                <c:pt idx="135">
                  <c:v>1.4514282500485733</c:v>
                </c:pt>
                <c:pt idx="136">
                  <c:v>1.4133525001442575</c:v>
                </c:pt>
                <c:pt idx="137">
                  <c:v>1.4225466576371482</c:v>
                </c:pt>
                <c:pt idx="138">
                  <c:v>1.4268557817174647</c:v>
                </c:pt>
                <c:pt idx="139">
                  <c:v>1.4240031628508927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70-4CD4-BED4-05368BC047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2052160"/>
        <c:axId val="862055552"/>
      </c:scatterChart>
      <c:valAx>
        <c:axId val="862052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2055552"/>
        <c:crossesAt val="0"/>
        <c:crossBetween val="midCat"/>
        <c:majorUnit val="10"/>
      </c:valAx>
      <c:valAx>
        <c:axId val="862055552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2052160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'6239'!$A$2:$A$179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</c:numCache>
            </c:numRef>
          </c:xVal>
          <c:yVal>
            <c:numRef>
              <c:f>'6239'!$P$2:$P$177</c:f>
              <c:numCache>
                <c:formatCode>General</c:formatCode>
                <c:ptCount val="176"/>
                <c:pt idx="4">
                  <c:v>0.25650806856367969</c:v>
                </c:pt>
                <c:pt idx="5">
                  <c:v>1.4096936678298191</c:v>
                </c:pt>
                <c:pt idx="6">
                  <c:v>-0.3823897636427685</c:v>
                </c:pt>
                <c:pt idx="7">
                  <c:v>1.2160388064351511</c:v>
                </c:pt>
                <c:pt idx="8">
                  <c:v>1.2180668549424265</c:v>
                </c:pt>
                <c:pt idx="9">
                  <c:v>0.46419253493506141</c:v>
                </c:pt>
                <c:pt idx="10">
                  <c:v>1.7349848175459381</c:v>
                </c:pt>
                <c:pt idx="11">
                  <c:v>0.73408999093028493</c:v>
                </c:pt>
                <c:pt idx="12">
                  <c:v>-0.32276456072107129</c:v>
                </c:pt>
                <c:pt idx="13">
                  <c:v>0.41532421829328414</c:v>
                </c:pt>
                <c:pt idx="14">
                  <c:v>1.0607816853436247</c:v>
                </c:pt>
                <c:pt idx="15">
                  <c:v>1.6732805927525931</c:v>
                </c:pt>
                <c:pt idx="16">
                  <c:v>0.1107316197244282</c:v>
                </c:pt>
                <c:pt idx="17">
                  <c:v>0.50134100049611952</c:v>
                </c:pt>
                <c:pt idx="18">
                  <c:v>0.74972187140697832</c:v>
                </c:pt>
                <c:pt idx="19">
                  <c:v>-0.83207743927278011</c:v>
                </c:pt>
                <c:pt idx="20">
                  <c:v>0.58696152497701104</c:v>
                </c:pt>
                <c:pt idx="21">
                  <c:v>-0.449611165461829</c:v>
                </c:pt>
                <c:pt idx="22">
                  <c:v>0.57482068039167855</c:v>
                </c:pt>
                <c:pt idx="23">
                  <c:v>0.89176906875032025</c:v>
                </c:pt>
                <c:pt idx="24">
                  <c:v>-1.0294195500806771</c:v>
                </c:pt>
                <c:pt idx="25">
                  <c:v>1.4751864205331799</c:v>
                </c:pt>
                <c:pt idx="26">
                  <c:v>0.87512617591075925</c:v>
                </c:pt>
                <c:pt idx="27">
                  <c:v>-7.3461307187949562E-2</c:v>
                </c:pt>
                <c:pt idx="28">
                  <c:v>1.5175182881545746</c:v>
                </c:pt>
                <c:pt idx="29">
                  <c:v>-0.74782433522932856</c:v>
                </c:pt>
                <c:pt idx="30">
                  <c:v>1.153958679629022</c:v>
                </c:pt>
                <c:pt idx="31">
                  <c:v>-0.98849340805426</c:v>
                </c:pt>
                <c:pt idx="32">
                  <c:v>0.34202211618249601</c:v>
                </c:pt>
                <c:pt idx="33">
                  <c:v>0.7163619350017939</c:v>
                </c:pt>
                <c:pt idx="34">
                  <c:v>0.35134507275896776</c:v>
                </c:pt>
                <c:pt idx="35">
                  <c:v>-0.33420783003487281</c:v>
                </c:pt>
                <c:pt idx="36">
                  <c:v>-0.85636182178489928</c:v>
                </c:pt>
                <c:pt idx="37">
                  <c:v>-1.02818958667879</c:v>
                </c:pt>
                <c:pt idx="38">
                  <c:v>0.33111225333455563</c:v>
                </c:pt>
                <c:pt idx="39">
                  <c:v>0.60532408159784523</c:v>
                </c:pt>
                <c:pt idx="40">
                  <c:v>-6.8600214550372074E-2</c:v>
                </c:pt>
                <c:pt idx="41">
                  <c:v>0.68095705700831288</c:v>
                </c:pt>
                <c:pt idx="42">
                  <c:v>0.22521362581641399</c:v>
                </c:pt>
                <c:pt idx="43">
                  <c:v>0.11054460525691187</c:v>
                </c:pt>
                <c:pt idx="44">
                  <c:v>1.5631228276981399</c:v>
                </c:pt>
                <c:pt idx="45">
                  <c:v>1.8546007153990705</c:v>
                </c:pt>
                <c:pt idx="46">
                  <c:v>2.2697326806421239</c:v>
                </c:pt>
                <c:pt idx="47">
                  <c:v>0.42057427638461192</c:v>
                </c:pt>
                <c:pt idx="48">
                  <c:v>-0.77706658810709772</c:v>
                </c:pt>
                <c:pt idx="49">
                  <c:v>1.088948737922979</c:v>
                </c:pt>
                <c:pt idx="50">
                  <c:v>0.56899794954710592</c:v>
                </c:pt>
                <c:pt idx="51">
                  <c:v>-1.5479624021402962</c:v>
                </c:pt>
                <c:pt idx="52">
                  <c:v>-0.79232864468596875</c:v>
                </c:pt>
                <c:pt idx="53">
                  <c:v>-0.34615653770139626</c:v>
                </c:pt>
                <c:pt idx="54">
                  <c:v>-0.54574273447354105</c:v>
                </c:pt>
                <c:pt idx="55">
                  <c:v>1.6221163629899706</c:v>
                </c:pt>
                <c:pt idx="56">
                  <c:v>3.0090930250619503</c:v>
                </c:pt>
                <c:pt idx="57">
                  <c:v>2.5851119566887357</c:v>
                </c:pt>
                <c:pt idx="58">
                  <c:v>5.3643617711939102</c:v>
                </c:pt>
                <c:pt idx="59">
                  <c:v>7.061119652989845</c:v>
                </c:pt>
                <c:pt idx="60">
                  <c:v>8.4806369801200123</c:v>
                </c:pt>
                <c:pt idx="61">
                  <c:v>7.4017419814343137</c:v>
                </c:pt>
                <c:pt idx="62">
                  <c:v>10.890884442322575</c:v>
                </c:pt>
                <c:pt idx="63">
                  <c:v>10.815272773194513</c:v>
                </c:pt>
                <c:pt idx="64">
                  <c:v>10.740141554346859</c:v>
                </c:pt>
                <c:pt idx="65">
                  <c:v>11.484768441251306</c:v>
                </c:pt>
                <c:pt idx="66">
                  <c:v>11.790454171560683</c:v>
                </c:pt>
                <c:pt idx="67">
                  <c:v>9.8963789591971505</c:v>
                </c:pt>
                <c:pt idx="68">
                  <c:v>9.9764955776936262</c:v>
                </c:pt>
                <c:pt idx="69">
                  <c:v>10.663885213801114</c:v>
                </c:pt>
                <c:pt idx="70">
                  <c:v>12.396010940327153</c:v>
                </c:pt>
                <c:pt idx="71">
                  <c:v>11.450363585405585</c:v>
                </c:pt>
                <c:pt idx="72">
                  <c:v>9.7742461567756465</c:v>
                </c:pt>
                <c:pt idx="73">
                  <c:v>8.5485176166030428</c:v>
                </c:pt>
                <c:pt idx="74">
                  <c:v>9.1120575992374313</c:v>
                </c:pt>
                <c:pt idx="75">
                  <c:v>10.936938096855394</c:v>
                </c:pt>
                <c:pt idx="76">
                  <c:v>10.076373627306845</c:v>
                </c:pt>
                <c:pt idx="77">
                  <c:v>8.0630987792756859</c:v>
                </c:pt>
                <c:pt idx="78">
                  <c:v>8.8618858781645748</c:v>
                </c:pt>
                <c:pt idx="79">
                  <c:v>9.5115316834003263</c:v>
                </c:pt>
                <c:pt idx="80">
                  <c:v>8.3782339394478331</c:v>
                </c:pt>
                <c:pt idx="81">
                  <c:v>8.2740320398866594</c:v>
                </c:pt>
                <c:pt idx="82">
                  <c:v>7.4598871121295751</c:v>
                </c:pt>
                <c:pt idx="83">
                  <c:v>7.3283272415570773</c:v>
                </c:pt>
                <c:pt idx="84">
                  <c:v>9.02564006582055</c:v>
                </c:pt>
                <c:pt idx="85">
                  <c:v>7.8148652967611598</c:v>
                </c:pt>
                <c:pt idx="86">
                  <c:v>9.2737894746067973</c:v>
                </c:pt>
                <c:pt idx="87">
                  <c:v>9.0960590693322736</c:v>
                </c:pt>
                <c:pt idx="88">
                  <c:v>10.289191621166292</c:v>
                </c:pt>
                <c:pt idx="89">
                  <c:v>11.288674178533201</c:v>
                </c:pt>
                <c:pt idx="90">
                  <c:v>10.654101925447327</c:v>
                </c:pt>
                <c:pt idx="91">
                  <c:v>11.91637738042334</c:v>
                </c:pt>
                <c:pt idx="92">
                  <c:v>12.907198012586413</c:v>
                </c:pt>
                <c:pt idx="93">
                  <c:v>12.764397343590456</c:v>
                </c:pt>
                <c:pt idx="94">
                  <c:v>12.636026420687294</c:v>
                </c:pt>
                <c:pt idx="95">
                  <c:v>10.033646549783477</c:v>
                </c:pt>
                <c:pt idx="96">
                  <c:v>11.611494781168485</c:v>
                </c:pt>
                <c:pt idx="97">
                  <c:v>9.2413319150329638</c:v>
                </c:pt>
                <c:pt idx="98">
                  <c:v>9.2203641450463749</c:v>
                </c:pt>
                <c:pt idx="99">
                  <c:v>7.3381792503156298</c:v>
                </c:pt>
                <c:pt idx="100">
                  <c:v>5.4437725305464966</c:v>
                </c:pt>
                <c:pt idx="101">
                  <c:v>3.7515499549693936</c:v>
                </c:pt>
                <c:pt idx="102">
                  <c:v>4.5576433102893592</c:v>
                </c:pt>
                <c:pt idx="103">
                  <c:v>4.530204934752514</c:v>
                </c:pt>
                <c:pt idx="104">
                  <c:v>2.5848808465357309</c:v>
                </c:pt>
                <c:pt idx="105">
                  <c:v>3.5869780491979157</c:v>
                </c:pt>
                <c:pt idx="106">
                  <c:v>1.9213724552348579</c:v>
                </c:pt>
                <c:pt idx="107">
                  <c:v>2.4936423471490818</c:v>
                </c:pt>
                <c:pt idx="108">
                  <c:v>0.79072944899581488</c:v>
                </c:pt>
                <c:pt idx="109">
                  <c:v>2.2208276250419403</c:v>
                </c:pt>
                <c:pt idx="110">
                  <c:v>1.1549893729552712</c:v>
                </c:pt>
                <c:pt idx="111">
                  <c:v>1.3193046595061229</c:v>
                </c:pt>
                <c:pt idx="112">
                  <c:v>0.2617502785837138</c:v>
                </c:pt>
                <c:pt idx="113">
                  <c:v>0.99895237503361756</c:v>
                </c:pt>
                <c:pt idx="114">
                  <c:v>0.69187178283267614</c:v>
                </c:pt>
                <c:pt idx="115">
                  <c:v>0.12434439289304722</c:v>
                </c:pt>
                <c:pt idx="116">
                  <c:v>0.21245065531610227</c:v>
                </c:pt>
                <c:pt idx="117">
                  <c:v>0.98186188106966166</c:v>
                </c:pt>
                <c:pt idx="118">
                  <c:v>0.47513691166756422</c:v>
                </c:pt>
                <c:pt idx="119">
                  <c:v>-9.3745259940906517E-2</c:v>
                </c:pt>
                <c:pt idx="120">
                  <c:v>-0.25452374238466768</c:v>
                </c:pt>
                <c:pt idx="121">
                  <c:v>0.24319012926169972</c:v>
                </c:pt>
                <c:pt idx="122">
                  <c:v>0.25662768850005896</c:v>
                </c:pt>
                <c:pt idx="123">
                  <c:v>0.35211685236044854</c:v>
                </c:pt>
                <c:pt idx="124">
                  <c:v>-0.95939668189143212</c:v>
                </c:pt>
                <c:pt idx="125">
                  <c:v>-1.2439086275045463</c:v>
                </c:pt>
                <c:pt idx="126">
                  <c:v>-0.36508836549349793</c:v>
                </c:pt>
                <c:pt idx="127">
                  <c:v>0.28349799962719502</c:v>
                </c:pt>
                <c:pt idx="128">
                  <c:v>-0.11322709695036717</c:v>
                </c:pt>
                <c:pt idx="129">
                  <c:v>-0.74250279762195759</c:v>
                </c:pt>
                <c:pt idx="130">
                  <c:v>0.28360489742267686</c:v>
                </c:pt>
                <c:pt idx="131">
                  <c:v>-0.88770406847937522</c:v>
                </c:pt>
                <c:pt idx="132">
                  <c:v>-0.68771536534857325</c:v>
                </c:pt>
                <c:pt idx="133">
                  <c:v>0.35615557547575905</c:v>
                </c:pt>
                <c:pt idx="134">
                  <c:v>-0.30783581965590967</c:v>
                </c:pt>
                <c:pt idx="135">
                  <c:v>0.51900089042597086</c:v>
                </c:pt>
                <c:pt idx="136">
                  <c:v>-1.1589333458700237</c:v>
                </c:pt>
                <c:pt idx="137">
                  <c:v>-0.49311126631495028</c:v>
                </c:pt>
                <c:pt idx="138">
                  <c:v>-6.9500956240519551E-2</c:v>
                </c:pt>
                <c:pt idx="139">
                  <c:v>-9.8717984926410449E-4</c:v>
                </c:pt>
                <c:pt idx="140">
                  <c:v>0.66796736845546922</c:v>
                </c:pt>
                <c:pt idx="141">
                  <c:v>-0.53317206581062171</c:v>
                </c:pt>
                <c:pt idx="142">
                  <c:v>0.35150570620013388</c:v>
                </c:pt>
                <c:pt idx="143">
                  <c:v>-7.4829203863762822E-2</c:v>
                </c:pt>
                <c:pt idx="144">
                  <c:v>1.1375568230672219</c:v>
                </c:pt>
                <c:pt idx="145">
                  <c:v>0.52899669386474624</c:v>
                </c:pt>
                <c:pt idx="146">
                  <c:v>0.77302162960745036</c:v>
                </c:pt>
                <c:pt idx="147">
                  <c:v>1.2754630020124729</c:v>
                </c:pt>
                <c:pt idx="148">
                  <c:v>0.71111731563763325</c:v>
                </c:pt>
                <c:pt idx="149">
                  <c:v>0.83375952957012778</c:v>
                </c:pt>
                <c:pt idx="150">
                  <c:v>1.706935804334794</c:v>
                </c:pt>
                <c:pt idx="151">
                  <c:v>1.1916113299914717</c:v>
                </c:pt>
                <c:pt idx="152">
                  <c:v>1.0409601234526356</c:v>
                </c:pt>
                <c:pt idx="153">
                  <c:v>2.2342999234937855</c:v>
                </c:pt>
                <c:pt idx="154">
                  <c:v>2.2266019227140545</c:v>
                </c:pt>
                <c:pt idx="155">
                  <c:v>0.63474070716510533</c:v>
                </c:pt>
                <c:pt idx="156">
                  <c:v>3.1190785764215323</c:v>
                </c:pt>
                <c:pt idx="157">
                  <c:v>2.0159118761580572</c:v>
                </c:pt>
                <c:pt idx="158">
                  <c:v>2.0298827672858271</c:v>
                </c:pt>
                <c:pt idx="159">
                  <c:v>3.0495198269141812</c:v>
                </c:pt>
                <c:pt idx="160">
                  <c:v>2.3713470590394863</c:v>
                </c:pt>
                <c:pt idx="161">
                  <c:v>2.6463027774374748</c:v>
                </c:pt>
                <c:pt idx="162">
                  <c:v>2.0362502731146588</c:v>
                </c:pt>
                <c:pt idx="163">
                  <c:v>3.8287745982544448</c:v>
                </c:pt>
                <c:pt idx="164">
                  <c:v>3.6027714095333243</c:v>
                </c:pt>
                <c:pt idx="165">
                  <c:v>2.5247329808911676</c:v>
                </c:pt>
                <c:pt idx="166">
                  <c:v>2.4287349693503173</c:v>
                </c:pt>
                <c:pt idx="167">
                  <c:v>3.9636013796493592</c:v>
                </c:pt>
                <c:pt idx="168">
                  <c:v>3.454661259571254</c:v>
                </c:pt>
                <c:pt idx="169">
                  <c:v>3.6585756205642221</c:v>
                </c:pt>
                <c:pt idx="170">
                  <c:v>3.8266445726117695</c:v>
                </c:pt>
                <c:pt idx="171">
                  <c:v>4.2171327340497244</c:v>
                </c:pt>
                <c:pt idx="172">
                  <c:v>3.7741441715424671</c:v>
                </c:pt>
                <c:pt idx="173">
                  <c:v>4.1429083461072294</c:v>
                </c:pt>
                <c:pt idx="174">
                  <c:v>4.6785154208077318</c:v>
                </c:pt>
                <c:pt idx="175">
                  <c:v>4.5699105271583722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8E-49CF-882F-AF2809EF74C1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</c:v>
                </c:pt>
                <c:pt idx="2">
                  <c:v>23.5</c:v>
                </c:pt>
                <c:pt idx="3">
                  <c:v>24</c:v>
                </c:pt>
                <c:pt idx="4">
                  <c:v>24.5</c:v>
                </c:pt>
                <c:pt idx="5">
                  <c:v>25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</c:v>
                </c:pt>
                <c:pt idx="12">
                  <c:v>28.5</c:v>
                </c:pt>
                <c:pt idx="13">
                  <c:v>29</c:v>
                </c:pt>
                <c:pt idx="14">
                  <c:v>29.5</c:v>
                </c:pt>
                <c:pt idx="15">
                  <c:v>30</c:v>
                </c:pt>
                <c:pt idx="16">
                  <c:v>30.5</c:v>
                </c:pt>
                <c:pt idx="17">
                  <c:v>31</c:v>
                </c:pt>
                <c:pt idx="18">
                  <c:v>31.5</c:v>
                </c:pt>
                <c:pt idx="19">
                  <c:v>32</c:v>
                </c:pt>
                <c:pt idx="20">
                  <c:v>32.5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34.5</c:v>
                </c:pt>
                <c:pt idx="25">
                  <c:v>35</c:v>
                </c:pt>
                <c:pt idx="26">
                  <c:v>35.5</c:v>
                </c:pt>
                <c:pt idx="27">
                  <c:v>36</c:v>
                </c:pt>
                <c:pt idx="28">
                  <c:v>36.5</c:v>
                </c:pt>
                <c:pt idx="29">
                  <c:v>37</c:v>
                </c:pt>
                <c:pt idx="30">
                  <c:v>37.5</c:v>
                </c:pt>
                <c:pt idx="31">
                  <c:v>38</c:v>
                </c:pt>
                <c:pt idx="32">
                  <c:v>38.5</c:v>
                </c:pt>
                <c:pt idx="33">
                  <c:v>39</c:v>
                </c:pt>
                <c:pt idx="34">
                  <c:v>39.5</c:v>
                </c:pt>
                <c:pt idx="35">
                  <c:v>40</c:v>
                </c:pt>
                <c:pt idx="36">
                  <c:v>40.5</c:v>
                </c:pt>
                <c:pt idx="37">
                  <c:v>41</c:v>
                </c:pt>
                <c:pt idx="38">
                  <c:v>41.5</c:v>
                </c:pt>
                <c:pt idx="39">
                  <c:v>42</c:v>
                </c:pt>
                <c:pt idx="40">
                  <c:v>42.5</c:v>
                </c:pt>
              </c:numCache>
            </c:numRef>
          </c:xVal>
          <c:yVal>
            <c:numRef>
              <c:f>summary!$X$46:$X$86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8E-49CF-882F-AF2809EF74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2082976"/>
        <c:axId val="862267664"/>
      </c:scatterChart>
      <c:valAx>
        <c:axId val="862082976"/>
        <c:scaling>
          <c:orientation val="minMax"/>
          <c:max val="7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2267664"/>
        <c:crossesAt val="0"/>
        <c:crossBetween val="midCat"/>
        <c:majorUnit val="10"/>
      </c:valAx>
      <c:valAx>
        <c:axId val="862267664"/>
        <c:scaling>
          <c:orientation val="minMax"/>
          <c:max val="20"/>
          <c:min val="-15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2082976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'6051'!$L$1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'6051'!$A$2:$A$141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'6051'!$M$2:$M$177</c:f>
              <c:numCache>
                <c:formatCode>0.00</c:formatCode>
                <c:ptCount val="176"/>
                <c:pt idx="4">
                  <c:v>2.0107167306722191</c:v>
                </c:pt>
                <c:pt idx="5">
                  <c:v>2.0151520419781024</c:v>
                </c:pt>
                <c:pt idx="6">
                  <c:v>1.9926947741988763</c:v>
                </c:pt>
                <c:pt idx="7">
                  <c:v>1.9756858480111392</c:v>
                </c:pt>
                <c:pt idx="8">
                  <c:v>1.9668435391943271</c:v>
                </c:pt>
                <c:pt idx="9">
                  <c:v>1.9410101857762472</c:v>
                </c:pt>
                <c:pt idx="10">
                  <c:v>1.9630930233818191</c:v>
                </c:pt>
                <c:pt idx="11">
                  <c:v>1.9639229783209107</c:v>
                </c:pt>
                <c:pt idx="12">
                  <c:v>1.9513014423208281</c:v>
                </c:pt>
                <c:pt idx="13">
                  <c:v>1.9803336021475706</c:v>
                </c:pt>
                <c:pt idx="14">
                  <c:v>1.9686838700065346</c:v>
                </c:pt>
                <c:pt idx="15">
                  <c:v>1.9884402584205916</c:v>
                </c:pt>
                <c:pt idx="16">
                  <c:v>1.9827535739992033</c:v>
                </c:pt>
                <c:pt idx="17">
                  <c:v>2.0164415171584968</c:v>
                </c:pt>
                <c:pt idx="18">
                  <c:v>2.0279060138184195</c:v>
                </c:pt>
                <c:pt idx="19">
                  <c:v>2.0182323622554734</c:v>
                </c:pt>
                <c:pt idx="20">
                  <c:v>2.0052701315629324</c:v>
                </c:pt>
                <c:pt idx="21">
                  <c:v>2.0037424167700535</c:v>
                </c:pt>
                <c:pt idx="22">
                  <c:v>2.0007730176100598</c:v>
                </c:pt>
                <c:pt idx="23">
                  <c:v>1.9831435163643676</c:v>
                </c:pt>
                <c:pt idx="24">
                  <c:v>2.0104705085103767</c:v>
                </c:pt>
                <c:pt idx="25">
                  <c:v>1.9888314722810967</c:v>
                </c:pt>
                <c:pt idx="26">
                  <c:v>1.9932730131902636</c:v>
                </c:pt>
                <c:pt idx="27">
                  <c:v>1.9980524341622861</c:v>
                </c:pt>
                <c:pt idx="28">
                  <c:v>1.9751240298585331</c:v>
                </c:pt>
                <c:pt idx="29">
                  <c:v>1.96863665757007</c:v>
                </c:pt>
                <c:pt idx="30">
                  <c:v>1.9540965223899136</c:v>
                </c:pt>
                <c:pt idx="31">
                  <c:v>1.967157072775169</c:v>
                </c:pt>
                <c:pt idx="32">
                  <c:v>1.9661777246753891</c:v>
                </c:pt>
                <c:pt idx="33">
                  <c:v>1.953777160683585</c:v>
                </c:pt>
                <c:pt idx="34">
                  <c:v>1.9342164551268819</c:v>
                </c:pt>
                <c:pt idx="35">
                  <c:v>1.9468588601922565</c:v>
                </c:pt>
                <c:pt idx="36">
                  <c:v>1.9617101146767946</c:v>
                </c:pt>
                <c:pt idx="37">
                  <c:v>1.9656245553994636</c:v>
                </c:pt>
                <c:pt idx="38">
                  <c:v>1.9714934286929915</c:v>
                </c:pt>
                <c:pt idx="39">
                  <c:v>1.9782930829680527</c:v>
                </c:pt>
                <c:pt idx="40">
                  <c:v>2.0147961237274128</c:v>
                </c:pt>
                <c:pt idx="41">
                  <c:v>2.0331070830182365</c:v>
                </c:pt>
                <c:pt idx="42">
                  <c:v>2.0096791861357031</c:v>
                </c:pt>
                <c:pt idx="43">
                  <c:v>1.9949525316401604</c:v>
                </c:pt>
                <c:pt idx="44">
                  <c:v>1.9870268140458174</c:v>
                </c:pt>
                <c:pt idx="45">
                  <c:v>1.9898335409018797</c:v>
                </c:pt>
                <c:pt idx="46">
                  <c:v>2.0201415419771949</c:v>
                </c:pt>
                <c:pt idx="47">
                  <c:v>2.0006059365264317</c:v>
                </c:pt>
                <c:pt idx="48">
                  <c:v>1.9908459008939206</c:v>
                </c:pt>
                <c:pt idx="49">
                  <c:v>2.0057000943104528</c:v>
                </c:pt>
                <c:pt idx="50">
                  <c:v>2.0236623614688183</c:v>
                </c:pt>
                <c:pt idx="51">
                  <c:v>2.0135110511735772</c:v>
                </c:pt>
                <c:pt idx="52">
                  <c:v>2.0305267407636536</c:v>
                </c:pt>
                <c:pt idx="53">
                  <c:v>1.9870818768437781</c:v>
                </c:pt>
                <c:pt idx="54">
                  <c:v>1.9981520252195972</c:v>
                </c:pt>
                <c:pt idx="55">
                  <c:v>1.9913603266554509</c:v>
                </c:pt>
                <c:pt idx="56">
                  <c:v>1.9714074758991567</c:v>
                </c:pt>
                <c:pt idx="57">
                  <c:v>1.9767244130534614</c:v>
                </c:pt>
                <c:pt idx="58">
                  <c:v>1.958571061485044</c:v>
                </c:pt>
                <c:pt idx="59">
                  <c:v>1.965228365992332</c:v>
                </c:pt>
                <c:pt idx="60">
                  <c:v>1.974918198494876</c:v>
                </c:pt>
                <c:pt idx="61">
                  <c:v>1.9745029582221314</c:v>
                </c:pt>
                <c:pt idx="62">
                  <c:v>1.9707627747909799</c:v>
                </c:pt>
                <c:pt idx="63">
                  <c:v>1.9804779792635814</c:v>
                </c:pt>
                <c:pt idx="64">
                  <c:v>1.9738785351789929</c:v>
                </c:pt>
                <c:pt idx="65">
                  <c:v>1.9769529093011267</c:v>
                </c:pt>
                <c:pt idx="66">
                  <c:v>1.9877083583508157</c:v>
                </c:pt>
                <c:pt idx="67">
                  <c:v>2.0013271155761814</c:v>
                </c:pt>
                <c:pt idx="68">
                  <c:v>1.9883869296780108</c:v>
                </c:pt>
                <c:pt idx="69">
                  <c:v>2.0134782535484415</c:v>
                </c:pt>
                <c:pt idx="70">
                  <c:v>2.0240247173489272</c:v>
                </c:pt>
                <c:pt idx="71">
                  <c:v>2.029116524384754</c:v>
                </c:pt>
                <c:pt idx="72">
                  <c:v>2.0139932035453421</c:v>
                </c:pt>
                <c:pt idx="73">
                  <c:v>1.9956514157524383</c:v>
                </c:pt>
                <c:pt idx="74">
                  <c:v>2.0087194684904008</c:v>
                </c:pt>
                <c:pt idx="75">
                  <c:v>1.9748226352927147</c:v>
                </c:pt>
                <c:pt idx="76">
                  <c:v>2.0111488205361776</c:v>
                </c:pt>
                <c:pt idx="77">
                  <c:v>1.9958607928631458</c:v>
                </c:pt>
                <c:pt idx="78">
                  <c:v>1.9894137895970627</c:v>
                </c:pt>
                <c:pt idx="79">
                  <c:v>1.9621560106294513</c:v>
                </c:pt>
                <c:pt idx="80">
                  <c:v>1.9435872700634147</c:v>
                </c:pt>
                <c:pt idx="81">
                  <c:v>1.9445559606616809</c:v>
                </c:pt>
                <c:pt idx="82">
                  <c:v>1.9477698151153533</c:v>
                </c:pt>
                <c:pt idx="83">
                  <c:v>1.918558225042958</c:v>
                </c:pt>
                <c:pt idx="84">
                  <c:v>1.9414641850060379</c:v>
                </c:pt>
                <c:pt idx="85">
                  <c:v>1.9087418531772864</c:v>
                </c:pt>
                <c:pt idx="86">
                  <c:v>1.9154329233591727</c:v>
                </c:pt>
                <c:pt idx="87">
                  <c:v>1.8956379973655129</c:v>
                </c:pt>
                <c:pt idx="88">
                  <c:v>1.9054082303686957</c:v>
                </c:pt>
                <c:pt idx="89">
                  <c:v>1.8832148133086042</c:v>
                </c:pt>
                <c:pt idx="90">
                  <c:v>1.9041211470153312</c:v>
                </c:pt>
                <c:pt idx="91">
                  <c:v>1.8916759645483476</c:v>
                </c:pt>
                <c:pt idx="92">
                  <c:v>1.8691306208814571</c:v>
                </c:pt>
                <c:pt idx="93">
                  <c:v>1.9093027594816625</c:v>
                </c:pt>
                <c:pt idx="94">
                  <c:v>1.9022248047201811</c:v>
                </c:pt>
                <c:pt idx="95">
                  <c:v>1.9096073270360501</c:v>
                </c:pt>
                <c:pt idx="96">
                  <c:v>1.9014099568628759</c:v>
                </c:pt>
                <c:pt idx="97">
                  <c:v>1.9015495033892293</c:v>
                </c:pt>
                <c:pt idx="98">
                  <c:v>1.889431150563363</c:v>
                </c:pt>
                <c:pt idx="99">
                  <c:v>1.884232828651859</c:v>
                </c:pt>
                <c:pt idx="100">
                  <c:v>1.9066797048256743</c:v>
                </c:pt>
                <c:pt idx="101">
                  <c:v>1.8982981215310752</c:v>
                </c:pt>
                <c:pt idx="102">
                  <c:v>1.9085608277244244</c:v>
                </c:pt>
                <c:pt idx="103">
                  <c:v>1.9092774960858985</c:v>
                </c:pt>
                <c:pt idx="104">
                  <c:v>1.9138805570200479</c:v>
                </c:pt>
                <c:pt idx="105">
                  <c:v>1.918353878904647</c:v>
                </c:pt>
                <c:pt idx="106">
                  <c:v>1.9156490910883475</c:v>
                </c:pt>
                <c:pt idx="107">
                  <c:v>1.9231513445941402</c:v>
                </c:pt>
                <c:pt idx="108">
                  <c:v>1.9267817695033842</c:v>
                </c:pt>
                <c:pt idx="109">
                  <c:v>1.9184659176732441</c:v>
                </c:pt>
                <c:pt idx="110">
                  <c:v>1.9131687905582107</c:v>
                </c:pt>
                <c:pt idx="111">
                  <c:v>1.8996739832996554</c:v>
                </c:pt>
                <c:pt idx="112">
                  <c:v>1.9019598635713504</c:v>
                </c:pt>
                <c:pt idx="113">
                  <c:v>1.8896754585332041</c:v>
                </c:pt>
                <c:pt idx="114">
                  <c:v>1.9071688748270144</c:v>
                </c:pt>
                <c:pt idx="115">
                  <c:v>1.8990459944857316</c:v>
                </c:pt>
                <c:pt idx="116">
                  <c:v>1.9084265731736685</c:v>
                </c:pt>
                <c:pt idx="117">
                  <c:v>1.9276908610264727</c:v>
                </c:pt>
                <c:pt idx="118">
                  <c:v>1.9150760989337468</c:v>
                </c:pt>
                <c:pt idx="119">
                  <c:v>1.9075784425567377</c:v>
                </c:pt>
                <c:pt idx="120">
                  <c:v>1.934440720934572</c:v>
                </c:pt>
                <c:pt idx="121">
                  <c:v>1.9434288393540382</c:v>
                </c:pt>
                <c:pt idx="122">
                  <c:v>1.9256831586094423</c:v>
                </c:pt>
                <c:pt idx="123">
                  <c:v>1.9085417403544256</c:v>
                </c:pt>
                <c:pt idx="124">
                  <c:v>1.9193413104527195</c:v>
                </c:pt>
                <c:pt idx="125">
                  <c:v>1.9333283655697688</c:v>
                </c:pt>
                <c:pt idx="126">
                  <c:v>1.932640782409345</c:v>
                </c:pt>
                <c:pt idx="127">
                  <c:v>1.912926059227559</c:v>
                </c:pt>
                <c:pt idx="128">
                  <c:v>1.9199379718190337</c:v>
                </c:pt>
                <c:pt idx="129">
                  <c:v>1.9462659700512306</c:v>
                </c:pt>
                <c:pt idx="130">
                  <c:v>1.957893969911404</c:v>
                </c:pt>
                <c:pt idx="131">
                  <c:v>1.9132443369891854</c:v>
                </c:pt>
                <c:pt idx="132">
                  <c:v>1.9535194760104866</c:v>
                </c:pt>
                <c:pt idx="133">
                  <c:v>1.9627751011707324</c:v>
                </c:pt>
                <c:pt idx="134">
                  <c:v>1.9643720020324713</c:v>
                </c:pt>
                <c:pt idx="135">
                  <c:v>1.9724449656995386</c:v>
                </c:pt>
                <c:pt idx="136">
                  <c:v>1.9620070946038326</c:v>
                </c:pt>
                <c:pt idx="137">
                  <c:v>1.9601950696569128</c:v>
                </c:pt>
                <c:pt idx="138">
                  <c:v>1.9773425657037387</c:v>
                </c:pt>
                <c:pt idx="139">
                  <c:v>1.9885101522524176</c:v>
                </c:pt>
                <c:pt idx="140">
                  <c:v>1.9734726443823707</c:v>
                </c:pt>
                <c:pt idx="141">
                  <c:v>1.9826012115344454</c:v>
                </c:pt>
                <c:pt idx="142">
                  <c:v>1.9611439505807846</c:v>
                </c:pt>
                <c:pt idx="143">
                  <c:v>1.9870450522475784</c:v>
                </c:pt>
                <c:pt idx="144">
                  <c:v>2.0047150820744277</c:v>
                </c:pt>
                <c:pt idx="145">
                  <c:v>2.0062511343170328</c:v>
                </c:pt>
                <c:pt idx="146">
                  <c:v>2.0078990187134931</c:v>
                </c:pt>
                <c:pt idx="147">
                  <c:v>2.0086121616656731</c:v>
                </c:pt>
                <c:pt idx="148">
                  <c:v>1.9979177400674581</c:v>
                </c:pt>
                <c:pt idx="149">
                  <c:v>2.0150978776062609</c:v>
                </c:pt>
                <c:pt idx="150">
                  <c:v>2.0264059995211134</c:v>
                </c:pt>
                <c:pt idx="151">
                  <c:v>2.0243672543968136</c:v>
                </c:pt>
                <c:pt idx="152">
                  <c:v>2.0360805224789091</c:v>
                </c:pt>
                <c:pt idx="153">
                  <c:v>2.0420359859436394</c:v>
                </c:pt>
                <c:pt idx="154">
                  <c:v>2.0466251554662942</c:v>
                </c:pt>
                <c:pt idx="155">
                  <c:v>2.0335650936206164</c:v>
                </c:pt>
                <c:pt idx="156">
                  <c:v>2.0574968650495395</c:v>
                </c:pt>
                <c:pt idx="157">
                  <c:v>2.0429731615835167</c:v>
                </c:pt>
                <c:pt idx="158">
                  <c:v>2.0481268184838091</c:v>
                </c:pt>
                <c:pt idx="159">
                  <c:v>2.0392296218660397</c:v>
                </c:pt>
                <c:pt idx="160">
                  <c:v>2.0281827657784466</c:v>
                </c:pt>
                <c:pt idx="161">
                  <c:v>1.9350794492426773</c:v>
                </c:pt>
                <c:pt idx="162">
                  <c:v>2.042431186383002</c:v>
                </c:pt>
                <c:pt idx="163">
                  <c:v>2.0309812715454623</c:v>
                </c:pt>
                <c:pt idx="164">
                  <c:v>2.0368417385679538</c:v>
                </c:pt>
                <c:pt idx="165">
                  <c:v>2.0380325932342762</c:v>
                </c:pt>
                <c:pt idx="166">
                  <c:v>2.0369290978845629</c:v>
                </c:pt>
                <c:pt idx="167">
                  <c:v>1.9941694042178961</c:v>
                </c:pt>
                <c:pt idx="168">
                  <c:v>2.047592215866187</c:v>
                </c:pt>
                <c:pt idx="169">
                  <c:v>2.0558453921430955</c:v>
                </c:pt>
                <c:pt idx="170">
                  <c:v>2.0593636323534064</c:v>
                </c:pt>
                <c:pt idx="171">
                  <c:v>2.043598850094936</c:v>
                </c:pt>
                <c:pt idx="172">
                  <c:v>2.0450771220520632</c:v>
                </c:pt>
                <c:pt idx="173">
                  <c:v>2.0301621891579353</c:v>
                </c:pt>
                <c:pt idx="174">
                  <c:v>2.0564952455212993</c:v>
                </c:pt>
                <c:pt idx="175">
                  <c:v>2.0710535306290643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E3-4B90-B3DD-76DFA43AE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0387040"/>
        <c:axId val="590389888"/>
      </c:scatterChart>
      <c:valAx>
        <c:axId val="590387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90389888"/>
        <c:crossesAt val="0"/>
        <c:crossBetween val="midCat"/>
        <c:majorUnit val="10"/>
      </c:valAx>
      <c:valAx>
        <c:axId val="590389888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90387040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'6239'!$L$1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'6239'!$A$2:$A$141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'6239'!$M$2:$M$177</c:f>
              <c:numCache>
                <c:formatCode>0.00</c:formatCode>
                <c:ptCount val="176"/>
                <c:pt idx="4">
                  <c:v>2.0220173148194349</c:v>
                </c:pt>
                <c:pt idx="5">
                  <c:v>2.0452752687801086</c:v>
                </c:pt>
                <c:pt idx="6">
                  <c:v>2.0091317425607387</c:v>
                </c:pt>
                <c:pt idx="7">
                  <c:v>2.0413695524292939</c:v>
                </c:pt>
                <c:pt idx="8">
                  <c:v>2.0414104550028624</c:v>
                </c:pt>
                <c:pt idx="9">
                  <c:v>2.0262059864090616</c:v>
                </c:pt>
                <c:pt idx="10">
                  <c:v>2.0518358836444692</c:v>
                </c:pt>
                <c:pt idx="11">
                  <c:v>2.0316493969143909</c:v>
                </c:pt>
                <c:pt idx="12">
                  <c:v>2.0103342898569685</c:v>
                </c:pt>
                <c:pt idx="13">
                  <c:v>2.0252203887226932</c:v>
                </c:pt>
                <c:pt idx="14">
                  <c:v>2.0382382585797076</c:v>
                </c:pt>
                <c:pt idx="15">
                  <c:v>2.0505914057214567</c:v>
                </c:pt>
                <c:pt idx="16">
                  <c:v>2.0190772313343381</c:v>
                </c:pt>
                <c:pt idx="17">
                  <c:v>2.0269552129882684</c:v>
                </c:pt>
                <c:pt idx="18">
                  <c:v>2.0319646675496443</c:v>
                </c:pt>
                <c:pt idx="19">
                  <c:v>2.0000622438927524</c:v>
                </c:pt>
                <c:pt idx="20">
                  <c:v>2.0286820453539627</c:v>
                </c:pt>
                <c:pt idx="21">
                  <c:v>2.0077759917868176</c:v>
                </c:pt>
                <c:pt idx="22">
                  <c:v>2.0284371834647845</c:v>
                </c:pt>
                <c:pt idx="23">
                  <c:v>2.0348295378516639</c:v>
                </c:pt>
                <c:pt idx="24">
                  <c:v>1.9960821614753228</c:v>
                </c:pt>
                <c:pt idx="25">
                  <c:v>2.0465961553989684</c:v>
                </c:pt>
                <c:pt idx="26">
                  <c:v>2.0344938766747629</c:v>
                </c:pt>
                <c:pt idx="27">
                  <c:v>2.0153623474364331</c:v>
                </c:pt>
                <c:pt idx="28">
                  <c:v>2.0474499231088967</c:v>
                </c:pt>
                <c:pt idx="29">
                  <c:v>2.0017614975221192</c:v>
                </c:pt>
                <c:pt idx="30">
                  <c:v>2.0401174931492885</c:v>
                </c:pt>
                <c:pt idx="31">
                  <c:v>1.9969075778936722</c:v>
                </c:pt>
                <c:pt idx="32">
                  <c:v>2.0237419997129811</c:v>
                </c:pt>
                <c:pt idx="33">
                  <c:v>2.0312918496914119</c:v>
                </c:pt>
                <c:pt idx="34">
                  <c:v>2.023930029198409</c:v>
                </c:pt>
                <c:pt idx="35">
                  <c:v>2.0101034969724325</c:v>
                </c:pt>
                <c:pt idx="36">
                  <c:v>1.999572465793902</c:v>
                </c:pt>
                <c:pt idx="37">
                  <c:v>1.9961069679177486</c:v>
                </c:pt>
                <c:pt idx="38">
                  <c:v>2.0235219648044667</c:v>
                </c:pt>
                <c:pt idx="39">
                  <c:v>2.0290523894657513</c:v>
                </c:pt>
                <c:pt idx="40">
                  <c:v>2.0154603880890698</c:v>
                </c:pt>
                <c:pt idx="41">
                  <c:v>2.0305777885525287</c:v>
                </c:pt>
                <c:pt idx="42">
                  <c:v>2.0213861547450254</c:v>
                </c:pt>
                <c:pt idx="43">
                  <c:v>2.0190734595443693</c:v>
                </c:pt>
                <c:pt idx="44">
                  <c:v>2.0483696955044044</c:v>
                </c:pt>
                <c:pt idx="45">
                  <c:v>2.0542483496404054</c:v>
                </c:pt>
                <c:pt idx="46">
                  <c:v>2.0626209135549836</c:v>
                </c:pt>
                <c:pt idx="47">
                  <c:v>2.0253262742015412</c:v>
                </c:pt>
                <c:pt idx="48">
                  <c:v>2.001171726914881</c:v>
                </c:pt>
                <c:pt idx="49">
                  <c:v>2.0388063440748052</c:v>
                </c:pt>
                <c:pt idx="50">
                  <c:v>2.0283197480701745</c:v>
                </c:pt>
                <c:pt idx="51">
                  <c:v>1.9856239613490692</c:v>
                </c:pt>
                <c:pt idx="52">
                  <c:v>2.0008639150505267</c:v>
                </c:pt>
                <c:pt idx="53">
                  <c:v>2.009862510185072</c:v>
                </c:pt>
                <c:pt idx="54">
                  <c:v>2.0058371680556988</c:v>
                </c:pt>
                <c:pt idx="55">
                  <c:v>2.0495595030502738</c:v>
                </c:pt>
                <c:pt idx="56">
                  <c:v>2.0775326579106252</c:v>
                </c:pt>
                <c:pt idx="57">
                  <c:v>2.0689816213951704</c:v>
                </c:pt>
                <c:pt idx="58">
                  <c:v>2.1250347530611462</c:v>
                </c:pt>
                <c:pt idx="59">
                  <c:v>2.1592557117015709</c:v>
                </c:pt>
                <c:pt idx="60">
                  <c:v>2.1878851609955805</c:v>
                </c:pt>
                <c:pt idx="61">
                  <c:v>2.1661255325161739</c:v>
                </c:pt>
                <c:pt idx="62">
                  <c:v>2.2364960910535099</c:v>
                </c:pt>
                <c:pt idx="63">
                  <c:v>2.2349711216811996</c:v>
                </c:pt>
                <c:pt idx="64">
                  <c:v>2.2334558422412898</c:v>
                </c:pt>
                <c:pt idx="65">
                  <c:v>2.2484738045402679</c:v>
                </c:pt>
                <c:pt idx="66">
                  <c:v>2.2546390086899684</c:v>
                </c:pt>
                <c:pt idx="67">
                  <c:v>2.2164384674108906</c:v>
                </c:pt>
                <c:pt idx="68">
                  <c:v>2.2180542945818695</c:v>
                </c:pt>
                <c:pt idx="69">
                  <c:v>2.2319178708525116</c:v>
                </c:pt>
                <c:pt idx="70">
                  <c:v>2.2668521437286886</c:v>
                </c:pt>
                <c:pt idx="71">
                  <c:v>2.2477799122875441</c:v>
                </c:pt>
                <c:pt idx="72">
                  <c:v>2.2139752393775063</c:v>
                </c:pt>
                <c:pt idx="73">
                  <c:v>2.1892542075039207</c:v>
                </c:pt>
                <c:pt idx="74">
                  <c:v>2.2006199295346591</c:v>
                </c:pt>
                <c:pt idx="75">
                  <c:v>2.237424921397495</c:v>
                </c:pt>
                <c:pt idx="76">
                  <c:v>2.2200686789802391</c:v>
                </c:pt>
                <c:pt idx="77">
                  <c:v>2.1794640670639187</c:v>
                </c:pt>
                <c:pt idx="78">
                  <c:v>2.1955743563201846</c:v>
                </c:pt>
                <c:pt idx="79">
                  <c:v>2.2086766984223867</c:v>
                </c:pt>
                <c:pt idx="80">
                  <c:v>2.1858198514678668</c:v>
                </c:pt>
                <c:pt idx="81">
                  <c:v>2.1837182617635289</c:v>
                </c:pt>
                <c:pt idx="82">
                  <c:v>2.1672982290652882</c:v>
                </c:pt>
                <c:pt idx="83">
                  <c:v>2.1646448717784867</c:v>
                </c:pt>
                <c:pt idx="84">
                  <c:v>2.1988770227424794</c:v>
                </c:pt>
                <c:pt idx="85">
                  <c:v>2.1744575850964933</c:v>
                </c:pt>
                <c:pt idx="86">
                  <c:v>2.2038818090740047</c:v>
                </c:pt>
                <c:pt idx="87">
                  <c:v>2.2002972641525997</c:v>
                </c:pt>
                <c:pt idx="88">
                  <c:v>2.2243608858082951</c:v>
                </c:pt>
                <c:pt idx="89">
                  <c:v>2.2445188892715096</c:v>
                </c:pt>
                <c:pt idx="90">
                  <c:v>2.231720557193495</c:v>
                </c:pt>
                <c:pt idx="91">
                  <c:v>2.2571786833062415</c:v>
                </c:pt>
                <c:pt idx="92">
                  <c:v>2.2771619892552573</c:v>
                </c:pt>
                <c:pt idx="93">
                  <c:v>2.2742819226058169</c:v>
                </c:pt>
                <c:pt idx="94">
                  <c:v>2.2716928814170689</c:v>
                </c:pt>
                <c:pt idx="95">
                  <c:v>2.2192069405033235</c:v>
                </c:pt>
                <c:pt idx="96">
                  <c:v>2.2510296770566036</c:v>
                </c:pt>
                <c:pt idx="97">
                  <c:v>2.2032271907482777</c:v>
                </c:pt>
                <c:pt idx="98">
                  <c:v>2.202804303548406</c:v>
                </c:pt>
                <c:pt idx="99">
                  <c:v>2.1648435714208274</c:v>
                </c:pt>
                <c:pt idx="100">
                  <c:v>2.1266363441547047</c:v>
                </c:pt>
                <c:pt idx="101">
                  <c:v>2.0925068555632489</c:v>
                </c:pt>
                <c:pt idx="102">
                  <c:v>2.1087645006101239</c:v>
                </c:pt>
                <c:pt idx="103">
                  <c:v>2.108211111393854</c:v>
                </c:pt>
                <c:pt idx="104">
                  <c:v>2.0689769602640378</c:v>
                </c:pt>
                <c:pt idx="105">
                  <c:v>2.0891876970426351</c:v>
                </c:pt>
                <c:pt idx="106">
                  <c:v>2.0555950314338332</c:v>
                </c:pt>
                <c:pt idx="107">
                  <c:v>2.0671368221114923</c:v>
                </c:pt>
                <c:pt idx="108">
                  <c:v>2.0327917263962054</c:v>
                </c:pt>
                <c:pt idx="109">
                  <c:v>2.0616345749011562</c:v>
                </c:pt>
                <c:pt idx="110">
                  <c:v>2.0401382806252548</c:v>
                </c:pt>
                <c:pt idx="111">
                  <c:v>2.0434522635366497</c:v>
                </c:pt>
                <c:pt idx="112">
                  <c:v>2.0221230420149321</c:v>
                </c:pt>
                <c:pt idx="113">
                  <c:v>2.0369912578770233</c:v>
                </c:pt>
                <c:pt idx="114">
                  <c:v>2.0307979215396887</c:v>
                </c:pt>
                <c:pt idx="115">
                  <c:v>2.0193517797260578</c:v>
                </c:pt>
                <c:pt idx="116">
                  <c:v>2.021128745546986</c:v>
                </c:pt>
                <c:pt idx="117">
                  <c:v>2.0366465692839366</c:v>
                </c:pt>
                <c:pt idx="118">
                  <c:v>2.0264267174087678</c:v>
                </c:pt>
                <c:pt idx="119">
                  <c:v>2.0149532517630488</c:v>
                </c:pt>
                <c:pt idx="120">
                  <c:v>2.011710600671218</c:v>
                </c:pt>
                <c:pt idx="121">
                  <c:v>2.0217487127667093</c:v>
                </c:pt>
                <c:pt idx="122">
                  <c:v>2.0220197273668816</c:v>
                </c:pt>
                <c:pt idx="123">
                  <c:v>2.0239455947885885</c:v>
                </c:pt>
                <c:pt idx="124">
                  <c:v>1.9974944134541683</c:v>
                </c:pt>
                <c:pt idx="125">
                  <c:v>1.9917562514995424</c:v>
                </c:pt>
                <c:pt idx="126">
                  <c:v>2.0094806847621216</c:v>
                </c:pt>
                <c:pt idx="127">
                  <c:v>2.0225616596104872</c:v>
                </c:pt>
                <c:pt idx="128">
                  <c:v>2.0145603335124882</c:v>
                </c:pt>
                <c:pt idx="129">
                  <c:v>2.0018688246312601</c:v>
                </c:pt>
                <c:pt idx="130">
                  <c:v>2.0225638155722052</c:v>
                </c:pt>
                <c:pt idx="131">
                  <c:v>1.9989403415884766</c:v>
                </c:pt>
                <c:pt idx="132">
                  <c:v>2.0029738016429821</c:v>
                </c:pt>
                <c:pt idx="133">
                  <c:v>2.0240270495312904</c:v>
                </c:pt>
                <c:pt idx="134">
                  <c:v>2.0106353792675589</c:v>
                </c:pt>
                <c:pt idx="135">
                  <c:v>2.0273113854094298</c:v>
                </c:pt>
                <c:pt idx="136">
                  <c:v>1.9934700703239439</c:v>
                </c:pt>
                <c:pt idx="137">
                  <c:v>2.0068986626356642</c:v>
                </c:pt>
                <c:pt idx="138">
                  <c:v>2.0154422215348107</c:v>
                </c:pt>
                <c:pt idx="139">
                  <c:v>2.0168240374870683</c:v>
                </c:pt>
                <c:pt idx="140">
                  <c:v>2.0303158068051692</c:v>
                </c:pt>
                <c:pt idx="141">
                  <c:v>2.0060906988257701</c:v>
                </c:pt>
                <c:pt idx="142">
                  <c:v>2.0239332689242446</c:v>
                </c:pt>
                <c:pt idx="143">
                  <c:v>2.0153347590951207</c:v>
                </c:pt>
                <c:pt idx="144">
                  <c:v>2.0397866932979665</c:v>
                </c:pt>
                <c:pt idx="145">
                  <c:v>2.0275129851660751</c:v>
                </c:pt>
                <c:pt idx="146">
                  <c:v>2.032434587312661</c:v>
                </c:pt>
                <c:pt idx="147">
                  <c:v>2.0425680457210649</c:v>
                </c:pt>
                <c:pt idx="148">
                  <c:v>2.0311860739032035</c:v>
                </c:pt>
                <c:pt idx="149">
                  <c:v>2.0336595759718143</c:v>
                </c:pt>
                <c:pt idx="150">
                  <c:v>2.0512701788192249</c:v>
                </c:pt>
                <c:pt idx="151">
                  <c:v>2.0408768883491457</c:v>
                </c:pt>
                <c:pt idx="152">
                  <c:v>2.0378384886084362</c:v>
                </c:pt>
                <c:pt idx="153">
                  <c:v>2.0619062901370531</c:v>
                </c:pt>
                <c:pt idx="154">
                  <c:v>2.061751033474259</c:v>
                </c:pt>
                <c:pt idx="155">
                  <c:v>2.0296456768980233</c:v>
                </c:pt>
                <c:pt idx="156">
                  <c:v>2.079750894846196</c:v>
                </c:pt>
                <c:pt idx="157">
                  <c:v>2.0575017440225958</c:v>
                </c:pt>
                <c:pt idx="158">
                  <c:v>2.057783515094699</c:v>
                </c:pt>
                <c:pt idx="159">
                  <c:v>2.0783480034168949</c:v>
                </c:pt>
                <c:pt idx="160">
                  <c:v>2.0646703169953424</c:v>
                </c:pt>
                <c:pt idx="161">
                  <c:v>2.0702157447597838</c:v>
                </c:pt>
                <c:pt idx="162">
                  <c:v>2.0579119377506059</c:v>
                </c:pt>
                <c:pt idx="163">
                  <c:v>2.094064356107217</c:v>
                </c:pt>
                <c:pt idx="164">
                  <c:v>2.0895062244746452</c:v>
                </c:pt>
                <c:pt idx="165">
                  <c:v>2.0677638716763167</c:v>
                </c:pt>
                <c:pt idx="166">
                  <c:v>2.0658277415909652</c:v>
                </c:pt>
                <c:pt idx="167">
                  <c:v>2.0967836018872061</c:v>
                </c:pt>
                <c:pt idx="168">
                  <c:v>2.0865190738797033</c:v>
                </c:pt>
                <c:pt idx="169">
                  <c:v>2.0906317083271961</c:v>
                </c:pt>
                <c:pt idx="170">
                  <c:v>2.0940213968139654</c:v>
                </c:pt>
                <c:pt idx="171">
                  <c:v>2.1018969336631002</c:v>
                </c:pt>
                <c:pt idx="172">
                  <c:v>2.0929625456526573</c:v>
                </c:pt>
                <c:pt idx="173">
                  <c:v>2.1003999435874139</c:v>
                </c:pt>
                <c:pt idx="174">
                  <c:v>2.1112023024551649</c:v>
                </c:pt>
                <c:pt idx="175">
                  <c:v>2.1090119112310566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98-4931-92B7-50928F690D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1062512"/>
        <c:axId val="590817136"/>
      </c:scatterChart>
      <c:valAx>
        <c:axId val="591062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90817136"/>
        <c:crossesAt val="0"/>
        <c:crossBetween val="midCat"/>
        <c:majorUnit val="10"/>
      </c:valAx>
      <c:valAx>
        <c:axId val="590817136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91062512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'6761'!$L$1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'6761'!$A$2:$A$141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'6761'!$L$2:$L$141</c:f>
              <c:numCache>
                <c:formatCode>0.00</c:formatCode>
                <c:ptCount val="140"/>
                <c:pt idx="0">
                  <c:v>2.547081155231198</c:v>
                </c:pt>
                <c:pt idx="1">
                  <c:v>2.5976711855531383</c:v>
                </c:pt>
                <c:pt idx="2">
                  <c:v>2.6305351254186284</c:v>
                </c:pt>
                <c:pt idx="3">
                  <c:v>2.6176278217889681</c:v>
                </c:pt>
                <c:pt idx="4">
                  <c:v>2.583574047867411</c:v>
                </c:pt>
                <c:pt idx="5">
                  <c:v>2.5516494028867283</c:v>
                </c:pt>
                <c:pt idx="6">
                  <c:v>2.530345025565071</c:v>
                </c:pt>
                <c:pt idx="7">
                  <c:v>2.5172843532392855</c:v>
                </c:pt>
                <c:pt idx="8">
                  <c:v>2.487364697939269</c:v>
                </c:pt>
                <c:pt idx="9">
                  <c:v>2.4824467133421488</c:v>
                </c:pt>
                <c:pt idx="10">
                  <c:v>2.4614633482469275</c:v>
                </c:pt>
                <c:pt idx="11">
                  <c:v>2.4106399721427838</c:v>
                </c:pt>
                <c:pt idx="12">
                  <c:v>2.4064667221364449</c:v>
                </c:pt>
                <c:pt idx="13">
                  <c:v>2.3899747661479127</c:v>
                </c:pt>
                <c:pt idx="14">
                  <c:v>2.4097718686062999</c:v>
                </c:pt>
                <c:pt idx="15">
                  <c:v>2.3626601309811943</c:v>
                </c:pt>
                <c:pt idx="16">
                  <c:v>2.3588867598825778</c:v>
                </c:pt>
                <c:pt idx="17">
                  <c:v>2.3657094270158945</c:v>
                </c:pt>
                <c:pt idx="18">
                  <c:v>2.3696394844942454</c:v>
                </c:pt>
                <c:pt idx="19">
                  <c:v>2.3495094271010646</c:v>
                </c:pt>
                <c:pt idx="20">
                  <c:v>2.3518199136408668</c:v>
                </c:pt>
                <c:pt idx="21">
                  <c:v>2.3744325251813994</c:v>
                </c:pt>
                <c:pt idx="22">
                  <c:v>2.3730011926599839</c:v>
                </c:pt>
                <c:pt idx="23">
                  <c:v>2.4128790070147197</c:v>
                </c:pt>
                <c:pt idx="24">
                  <c:v>2.4051301490132442</c:v>
                </c:pt>
                <c:pt idx="25">
                  <c:v>2.3890046710228732</c:v>
                </c:pt>
                <c:pt idx="26">
                  <c:v>2.3903205279734907</c:v>
                </c:pt>
                <c:pt idx="27">
                  <c:v>2.3650184392558922</c:v>
                </c:pt>
                <c:pt idx="28">
                  <c:v>2.3060268636576771</c:v>
                </c:pt>
                <c:pt idx="29">
                  <c:v>2.2742551005395546</c:v>
                </c:pt>
                <c:pt idx="30">
                  <c:v>2.2602961180161416</c:v>
                </c:pt>
                <c:pt idx="31">
                  <c:v>2.2724123456276826</c:v>
                </c:pt>
                <c:pt idx="32">
                  <c:v>2.3029951480345443</c:v>
                </c:pt>
                <c:pt idx="33">
                  <c:v>2.3182442024485796</c:v>
                </c:pt>
                <c:pt idx="34">
                  <c:v>2.2907393547339203</c:v>
                </c:pt>
                <c:pt idx="35">
                  <c:v>2.274488317942355</c:v>
                </c:pt>
                <c:pt idx="36">
                  <c:v>2.2673444499526552</c:v>
                </c:pt>
                <c:pt idx="37">
                  <c:v>2.2626704508118993</c:v>
                </c:pt>
                <c:pt idx="38">
                  <c:v>2.2522628425144395</c:v>
                </c:pt>
                <c:pt idx="39">
                  <c:v>2.2540737949835385</c:v>
                </c:pt>
                <c:pt idx="40">
                  <c:v>2.2319060435380913</c:v>
                </c:pt>
                <c:pt idx="41">
                  <c:v>2.232226602179546</c:v>
                </c:pt>
                <c:pt idx="42">
                  <c:v>2.1566355523178138</c:v>
                </c:pt>
                <c:pt idx="43">
                  <c:v>2.1181786319636946</c:v>
                </c:pt>
                <c:pt idx="44">
                  <c:v>2.1313601219622176</c:v>
                </c:pt>
                <c:pt idx="45">
                  <c:v>2.1434701051455685</c:v>
                </c:pt>
                <c:pt idx="46">
                  <c:v>2.1364892066292094</c:v>
                </c:pt>
                <c:pt idx="47">
                  <c:v>2.1203376328826713</c:v>
                </c:pt>
                <c:pt idx="48">
                  <c:v>2.0979995906030147</c:v>
                </c:pt>
                <c:pt idx="49">
                  <c:v>2.0327447770894209</c:v>
                </c:pt>
                <c:pt idx="50">
                  <c:v>1.9890525487541799</c:v>
                </c:pt>
                <c:pt idx="51">
                  <c:v>1.9584193654578288</c:v>
                </c:pt>
                <c:pt idx="52">
                  <c:v>1.9211740684347598</c:v>
                </c:pt>
                <c:pt idx="53">
                  <c:v>1.9032097479072221</c:v>
                </c:pt>
                <c:pt idx="54">
                  <c:v>1.9066708055635622</c:v>
                </c:pt>
                <c:pt idx="55">
                  <c:v>1.8763926822842023</c:v>
                </c:pt>
                <c:pt idx="56">
                  <c:v>1.8675968261650513</c:v>
                </c:pt>
                <c:pt idx="57">
                  <c:v>1.8461405138929567</c:v>
                </c:pt>
                <c:pt idx="58">
                  <c:v>1.8604090600249483</c:v>
                </c:pt>
                <c:pt idx="59">
                  <c:v>1.8303768182117648</c:v>
                </c:pt>
                <c:pt idx="60">
                  <c:v>1.813613910645931</c:v>
                </c:pt>
                <c:pt idx="61">
                  <c:v>1.8035377553818588</c:v>
                </c:pt>
                <c:pt idx="62">
                  <c:v>1.8300194235040019</c:v>
                </c:pt>
                <c:pt idx="63">
                  <c:v>1.8187701886711052</c:v>
                </c:pt>
                <c:pt idx="64">
                  <c:v>1.8228773864173993</c:v>
                </c:pt>
                <c:pt idx="65">
                  <c:v>1.8100776639566787</c:v>
                </c:pt>
                <c:pt idx="66">
                  <c:v>1.819037261023249</c:v>
                </c:pt>
                <c:pt idx="67">
                  <c:v>1.8555938839877151</c:v>
                </c:pt>
                <c:pt idx="68">
                  <c:v>1.8507900196989107</c:v>
                </c:pt>
                <c:pt idx="69">
                  <c:v>1.8754614151580857</c:v>
                </c:pt>
                <c:pt idx="70">
                  <c:v>1.8704005115797935</c:v>
                </c:pt>
                <c:pt idx="71">
                  <c:v>1.8546454274077739</c:v>
                </c:pt>
                <c:pt idx="72">
                  <c:v>1.8248152015044445</c:v>
                </c:pt>
                <c:pt idx="73">
                  <c:v>1.7929700529764447</c:v>
                </c:pt>
                <c:pt idx="74">
                  <c:v>1.7809711070054608</c:v>
                </c:pt>
                <c:pt idx="75">
                  <c:v>1.7921154422780148</c:v>
                </c:pt>
                <c:pt idx="76">
                  <c:v>1.7702877920386433</c:v>
                </c:pt>
                <c:pt idx="77">
                  <c:v>1.7369746935593153</c:v>
                </c:pt>
                <c:pt idx="78">
                  <c:v>1.7098171019557262</c:v>
                </c:pt>
                <c:pt idx="79">
                  <c:v>1.6807792175059539</c:v>
                </c:pt>
                <c:pt idx="80">
                  <c:v>1.6723680435452783</c:v>
                </c:pt>
                <c:pt idx="81">
                  <c:v>1.6409583855295411</c:v>
                </c:pt>
                <c:pt idx="82">
                  <c:v>1.6350000550177848</c:v>
                </c:pt>
                <c:pt idx="83">
                  <c:v>1.6135111260816943</c:v>
                </c:pt>
                <c:pt idx="84">
                  <c:v>1.6070655921244754</c:v>
                </c:pt>
                <c:pt idx="85">
                  <c:v>1.600895537996339</c:v>
                </c:pt>
                <c:pt idx="86">
                  <c:v>1.5961967301644631</c:v>
                </c:pt>
                <c:pt idx="87">
                  <c:v>1.5921868834225974</c:v>
                </c:pt>
                <c:pt idx="88">
                  <c:v>1.5743035774311134</c:v>
                </c:pt>
                <c:pt idx="89">
                  <c:v>1.5585014313284478</c:v>
                </c:pt>
                <c:pt idx="90">
                  <c:v>1.5536033921953301</c:v>
                </c:pt>
                <c:pt idx="91">
                  <c:v>1.5420973339843027</c:v>
                </c:pt>
                <c:pt idx="92">
                  <c:v>1.5441742299832815</c:v>
                </c:pt>
                <c:pt idx="93">
                  <c:v>1.5460855934706736</c:v>
                </c:pt>
                <c:pt idx="94">
                  <c:v>1.5552661297373935</c:v>
                </c:pt>
                <c:pt idx="95">
                  <c:v>1.5750224438451259</c:v>
                </c:pt>
                <c:pt idx="96">
                  <c:v>1.5740527466947603</c:v>
                </c:pt>
                <c:pt idx="97">
                  <c:v>1.5385739109573904</c:v>
                </c:pt>
                <c:pt idx="98">
                  <c:v>1.5288772617440249</c:v>
                </c:pt>
                <c:pt idx="99">
                  <c:v>1.5255089607395245</c:v>
                </c:pt>
                <c:pt idx="100">
                  <c:v>1.5112575366262926</c:v>
                </c:pt>
                <c:pt idx="101">
                  <c:v>1.5150313626650389</c:v>
                </c:pt>
                <c:pt idx="102">
                  <c:v>1.5138537071967866</c:v>
                </c:pt>
                <c:pt idx="103">
                  <c:v>1.5202034739227348</c:v>
                </c:pt>
                <c:pt idx="104">
                  <c:v>1.577672102081747</c:v>
                </c:pt>
                <c:pt idx="105">
                  <c:v>1.6137118290154466</c:v>
                </c:pt>
                <c:pt idx="106">
                  <c:v>1.6186186305662387</c:v>
                </c:pt>
                <c:pt idx="107">
                  <c:v>1.6217296688857548</c:v>
                </c:pt>
                <c:pt idx="108">
                  <c:v>1.6056956537781533</c:v>
                </c:pt>
                <c:pt idx="109">
                  <c:v>1.588307489491374</c:v>
                </c:pt>
                <c:pt idx="110">
                  <c:v>1.5806565118224862</c:v>
                </c:pt>
                <c:pt idx="111">
                  <c:v>1.5788174322329378</c:v>
                </c:pt>
                <c:pt idx="112">
                  <c:v>1.5751279301744545</c:v>
                </c:pt>
                <c:pt idx="113">
                  <c:v>1.580277673383756</c:v>
                </c:pt>
                <c:pt idx="114">
                  <c:v>1.5795603318484621</c:v>
                </c:pt>
                <c:pt idx="115">
                  <c:v>1.637154823974017</c:v>
                </c:pt>
                <c:pt idx="116">
                  <c:v>1.6509040935779857</c:v>
                </c:pt>
                <c:pt idx="117">
                  <c:v>1.6551615426852135</c:v>
                </c:pt>
                <c:pt idx="118">
                  <c:v>1.654167382663519</c:v>
                </c:pt>
                <c:pt idx="119">
                  <c:v>1.645702489487425</c:v>
                </c:pt>
                <c:pt idx="120">
                  <c:v>1.6690412092305369</c:v>
                </c:pt>
                <c:pt idx="121">
                  <c:v>1.6809336572779188</c:v>
                </c:pt>
                <c:pt idx="122">
                  <c:v>1.6981845463664482</c:v>
                </c:pt>
                <c:pt idx="123">
                  <c:v>1.7012952233743635</c:v>
                </c:pt>
                <c:pt idx="124">
                  <c:v>1.7155277669207611</c:v>
                </c:pt>
                <c:pt idx="125">
                  <c:v>1.6962386339064328</c:v>
                </c:pt>
                <c:pt idx="126">
                  <c:v>1.6740322499077136</c:v>
                </c:pt>
                <c:pt idx="127">
                  <c:v>1.6806223825824764</c:v>
                </c:pt>
                <c:pt idx="128">
                  <c:v>1.6712383775421766</c:v>
                </c:pt>
                <c:pt idx="129">
                  <c:v>1.6597128655104691</c:v>
                </c:pt>
                <c:pt idx="130">
                  <c:v>1.6319733822764542</c:v>
                </c:pt>
                <c:pt idx="131">
                  <c:v>1.6079467388362607</c:v>
                </c:pt>
                <c:pt idx="132">
                  <c:v>1.5829411520941721</c:v>
                </c:pt>
                <c:pt idx="133">
                  <c:v>1.561482473715242</c:v>
                </c:pt>
                <c:pt idx="134">
                  <c:v>1.5509270280729055</c:v>
                </c:pt>
                <c:pt idx="135">
                  <c:v>1.5588050411831222</c:v>
                </c:pt>
                <c:pt idx="136">
                  <c:v>1.5630229090217407</c:v>
                </c:pt>
                <c:pt idx="137">
                  <c:v>1.5661625118567486</c:v>
                </c:pt>
                <c:pt idx="138">
                  <c:v>1.5656318252465433</c:v>
                </c:pt>
                <c:pt idx="139">
                  <c:v>1.5675311099564517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32-DA46-988D-1EBECE0576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1055952"/>
        <c:axId val="591366704"/>
      </c:scatterChart>
      <c:valAx>
        <c:axId val="591055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91366704"/>
        <c:crossesAt val="0"/>
        <c:crossBetween val="midCat"/>
        <c:majorUnit val="10"/>
      </c:valAx>
      <c:valAx>
        <c:axId val="591366704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91055952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'6761'!$A$2:$A$179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</c:numCache>
            </c:numRef>
          </c:xVal>
          <c:yVal>
            <c:numRef>
              <c:f>'6761'!$P$2:$P$177</c:f>
              <c:numCache>
                <c:formatCode>General</c:formatCode>
                <c:ptCount val="176"/>
                <c:pt idx="4">
                  <c:v>5.6129788022961824</c:v>
                </c:pt>
                <c:pt idx="5">
                  <c:v>4.5769461126119486</c:v>
                </c:pt>
                <c:pt idx="6">
                  <c:v>3.9698482418584176</c:v>
                </c:pt>
                <c:pt idx="7">
                  <c:v>3.6956998054552694</c:v>
                </c:pt>
                <c:pt idx="8">
                  <c:v>2.7406452900737879</c:v>
                </c:pt>
                <c:pt idx="9">
                  <c:v>2.7953663698297748</c:v>
                </c:pt>
                <c:pt idx="10">
                  <c:v>2.2012336451197889</c:v>
                </c:pt>
                <c:pt idx="11">
                  <c:v>0.4019128658390197</c:v>
                </c:pt>
                <c:pt idx="12">
                  <c:v>0.48671252808503124</c:v>
                </c:pt>
                <c:pt idx="13">
                  <c:v>7.398029287063175E-2</c:v>
                </c:pt>
                <c:pt idx="14">
                  <c:v>1.1269023343510522</c:v>
                </c:pt>
                <c:pt idx="15">
                  <c:v>-0.52251158475850545</c:v>
                </c:pt>
                <c:pt idx="16">
                  <c:v>-0.42156148333478155</c:v>
                </c:pt>
                <c:pt idx="17">
                  <c:v>0.1073448510502068</c:v>
                </c:pt>
                <c:pt idx="18">
                  <c:v>0.51942352737371067</c:v>
                </c:pt>
                <c:pt idx="19">
                  <c:v>-4.0245528771777908E-2</c:v>
                </c:pt>
                <c:pt idx="20">
                  <c:v>0.30642139056260514</c:v>
                </c:pt>
                <c:pt idx="21">
                  <c:v>1.4730571271325643</c:v>
                </c:pt>
                <c:pt idx="22">
                  <c:v>1.6685982431421109</c:v>
                </c:pt>
                <c:pt idx="23">
                  <c:v>3.5325465974988979</c:v>
                </c:pt>
                <c:pt idx="24">
                  <c:v>3.4729334429306724</c:v>
                </c:pt>
                <c:pt idx="25">
                  <c:v>3.0750026401123334</c:v>
                </c:pt>
                <c:pt idx="26">
                  <c:v>3.381498136612803</c:v>
                </c:pt>
                <c:pt idx="27">
                  <c:v>2.6129393998237571</c:v>
                </c:pt>
                <c:pt idx="28">
                  <c:v>0.48371872691820395</c:v>
                </c:pt>
                <c:pt idx="29">
                  <c:v>-0.54613932045562397</c:v>
                </c:pt>
                <c:pt idx="30">
                  <c:v>-0.85656900082868803</c:v>
                </c:pt>
                <c:pt idx="31">
                  <c:v>-0.11386462687205791</c:v>
                </c:pt>
                <c:pt idx="32">
                  <c:v>1.3746737665661022</c:v>
                </c:pt>
                <c:pt idx="33">
                  <c:v>2.2439077667442646</c:v>
                </c:pt>
                <c:pt idx="34">
                  <c:v>1.386383284280321</c:v>
                </c:pt>
                <c:pt idx="35">
                  <c:v>0.98338137182665331</c:v>
                </c:pt>
                <c:pt idx="36">
                  <c:v>0.9482027503123438</c:v>
                </c:pt>
                <c:pt idx="37">
                  <c:v>1.0127779939093329</c:v>
                </c:pt>
                <c:pt idx="38">
                  <c:v>0.84578236901128179</c:v>
                </c:pt>
                <c:pt idx="39">
                  <c:v>1.1722739440844763</c:v>
                </c:pt>
                <c:pt idx="40">
                  <c:v>0.53030583885596105</c:v>
                </c:pt>
                <c:pt idx="41">
                  <c:v>0.79660290404288936</c:v>
                </c:pt>
                <c:pt idx="42">
                  <c:v>-2.003042725762445</c:v>
                </c:pt>
                <c:pt idx="43">
                  <c:v>-3.3029030744538397</c:v>
                </c:pt>
                <c:pt idx="44">
                  <c:v>-2.5171745372892813</c:v>
                </c:pt>
                <c:pt idx="45">
                  <c:v>-1.7747223653261626</c:v>
                </c:pt>
                <c:pt idx="46">
                  <c:v>-1.8033189228301341</c:v>
                </c:pt>
                <c:pt idx="47">
                  <c:v>-2.2023036895226018</c:v>
                </c:pt>
                <c:pt idx="48">
                  <c:v>-2.8511495562616833</c:v>
                </c:pt>
                <c:pt idx="49">
                  <c:v>-5.2333319159538814</c:v>
                </c:pt>
                <c:pt idx="50">
                  <c:v>-6.74463758344762</c:v>
                </c:pt>
                <c:pt idx="51">
                  <c:v>-7.7285102992488959</c:v>
                </c:pt>
                <c:pt idx="52">
                  <c:v>-8.9794352113955789</c:v>
                </c:pt>
                <c:pt idx="53">
                  <c:v>-9.4516337837320652</c:v>
                </c:pt>
                <c:pt idx="54">
                  <c:v>-9.0584972245181525</c:v>
                </c:pt>
                <c:pt idx="55">
                  <c:v>-10.0280296610546</c:v>
                </c:pt>
                <c:pt idx="56">
                  <c:v>-10.129929315591058</c:v>
                </c:pt>
                <c:pt idx="57">
                  <c:v>-10.743163584460666</c:v>
                </c:pt>
                <c:pt idx="58">
                  <c:v>-9.9135306711779982</c:v>
                </c:pt>
                <c:pt idx="59">
                  <c:v>-10.873132367213472</c:v>
                </c:pt>
                <c:pt idx="60">
                  <c:v>-11.296807882718003</c:v>
                </c:pt>
                <c:pt idx="61">
                  <c:v>-11.450416674870874</c:v>
                </c:pt>
                <c:pt idx="62">
                  <c:v>-10.127516224684657</c:v>
                </c:pt>
                <c:pt idx="63">
                  <c:v>-10.32850373539719</c:v>
                </c:pt>
                <c:pt idx="64">
                  <c:v>-9.9092706604092555</c:v>
                </c:pt>
                <c:pt idx="65">
                  <c:v>-10.172879768923957</c:v>
                </c:pt>
                <c:pt idx="66">
                  <c:v>-9.5576664144697752</c:v>
                </c:pt>
                <c:pt idx="67">
                  <c:v>-7.8278554164732075</c:v>
                </c:pt>
                <c:pt idx="68">
                  <c:v>-7.7685252086466958</c:v>
                </c:pt>
                <c:pt idx="69">
                  <c:v>-6.5187386386220094</c:v>
                </c:pt>
                <c:pt idx="70">
                  <c:v>-6.4697898170876709</c:v>
                </c:pt>
                <c:pt idx="71">
                  <c:v>-6.8527610340924818</c:v>
                </c:pt>
                <c:pt idx="72">
                  <c:v>-7.8042036459601523</c:v>
                </c:pt>
                <c:pt idx="73">
                  <c:v>-8.8370256070985391</c:v>
                </c:pt>
                <c:pt idx="74">
                  <c:v>-9.0682926947097346</c:v>
                </c:pt>
                <c:pt idx="75">
                  <c:v>-8.3648414241425684</c:v>
                </c:pt>
                <c:pt idx="76">
                  <c:v>-8.9930734114190898</c:v>
                </c:pt>
                <c:pt idx="77">
                  <c:v>-10.085183411878891</c:v>
                </c:pt>
                <c:pt idx="78">
                  <c:v>-10.928682801764522</c:v>
                </c:pt>
                <c:pt idx="79">
                  <c:v>-11.848124069709003</c:v>
                </c:pt>
                <c:pt idx="80">
                  <c:v>-11.934487056311156</c:v>
                </c:pt>
                <c:pt idx="81">
                  <c:v>-12.949720285223524</c:v>
                </c:pt>
                <c:pt idx="82">
                  <c:v>-12.937017034099258</c:v>
                </c:pt>
                <c:pt idx="83">
                  <c:v>-13.551568635385935</c:v>
                </c:pt>
                <c:pt idx="84">
                  <c:v>-13.558542715226507</c:v>
                </c:pt>
                <c:pt idx="85">
                  <c:v>-13.554390626273555</c:v>
                </c:pt>
                <c:pt idx="86">
                  <c:v>-13.490817364149665</c:v>
                </c:pt>
                <c:pt idx="87">
                  <c:v>-13.399418117796197</c:v>
                </c:pt>
                <c:pt idx="88">
                  <c:v>-13.868344648742701</c:v>
                </c:pt>
                <c:pt idx="89">
                  <c:v>-14.253216618284867</c:v>
                </c:pt>
                <c:pt idx="90">
                  <c:v>-14.197689974651853</c:v>
                </c:pt>
                <c:pt idx="91">
                  <c:v>-14.409050151358551</c:v>
                </c:pt>
                <c:pt idx="92">
                  <c:v>-14.071817562640771</c:v>
                </c:pt>
                <c:pt idx="93">
                  <c:v>-13.741270554754307</c:v>
                </c:pt>
                <c:pt idx="94">
                  <c:v>-13.117133836138938</c:v>
                </c:pt>
                <c:pt idx="95">
                  <c:v>-12.065859167809959</c:v>
                </c:pt>
                <c:pt idx="96">
                  <c:v>-11.851673372527657</c:v>
                </c:pt>
                <c:pt idx="97">
                  <c:v>-13.031253872644799</c:v>
                </c:pt>
                <c:pt idx="98">
                  <c:v>-13.1695350511848</c:v>
                </c:pt>
                <c:pt idx="99">
                  <c:v>-13.052224847261563</c:v>
                </c:pt>
                <c:pt idx="100">
                  <c:v>-13.374465753528748</c:v>
                </c:pt>
                <c:pt idx="101">
                  <c:v>-12.968697003321001</c:v>
                </c:pt>
                <c:pt idx="102">
                  <c:v>-12.762910296111787</c:v>
                </c:pt>
                <c:pt idx="103">
                  <c:v>-12.253103616944475</c:v>
                </c:pt>
                <c:pt idx="104">
                  <c:v>-9.6786917623981896</c:v>
                </c:pt>
                <c:pt idx="105">
                  <c:v>-7.9697573291437802</c:v>
                </c:pt>
                <c:pt idx="106">
                  <c:v>-7.5182295960445469</c:v>
                </c:pt>
                <c:pt idx="107">
                  <c:v>-7.1392297314680189</c:v>
                </c:pt>
                <c:pt idx="108">
                  <c:v>-7.5334665016763251</c:v>
                </c:pt>
                <c:pt idx="109">
                  <c:v>-7.9823950886659363</c:v>
                </c:pt>
                <c:pt idx="110">
                  <c:v>-8.0380550205769516</c:v>
                </c:pt>
                <c:pt idx="111">
                  <c:v>-7.8589821255627772</c:v>
                </c:pt>
                <c:pt idx="112">
                  <c:v>-7.7546446941113887</c:v>
                </c:pt>
                <c:pt idx="113">
                  <c:v>-7.2933049544178674</c:v>
                </c:pt>
                <c:pt idx="114">
                  <c:v>-7.068926938606646</c:v>
                </c:pt>
                <c:pt idx="115">
                  <c:v>-4.4894316493078357</c:v>
                </c:pt>
                <c:pt idx="116">
                  <c:v>-3.6807714450635456</c:v>
                </c:pt>
                <c:pt idx="117">
                  <c:v>-3.2554699693191282</c:v>
                </c:pt>
                <c:pt idx="118">
                  <c:v>-3.0422721884278707</c:v>
                </c:pt>
                <c:pt idx="119">
                  <c:v>-3.1308048041465857</c:v>
                </c:pt>
                <c:pt idx="120">
                  <c:v>-1.9348427737018503</c:v>
                </c:pt>
                <c:pt idx="121">
                  <c:v>-1.2011764814503825</c:v>
                </c:pt>
                <c:pt idx="122">
                  <c:v>-0.25109173238327981</c:v>
                </c:pt>
                <c:pt idx="123">
                  <c:v>0.1278935394229746</c:v>
                </c:pt>
                <c:pt idx="124">
                  <c:v>0.95607236858757128</c:v>
                </c:pt>
                <c:pt idx="125">
                  <c:v>0.43036683932841996</c:v>
                </c:pt>
                <c:pt idx="126">
                  <c:v>-0.2131615700068048</c:v>
                </c:pt>
                <c:pt idx="127">
                  <c:v>0.30635308715522919</c:v>
                </c:pt>
                <c:pt idx="128">
                  <c:v>0.18069908300190102</c:v>
                </c:pt>
                <c:pt idx="129">
                  <c:v>-3.1446800931644238E-2</c:v>
                </c:pt>
                <c:pt idx="130">
                  <c:v>-0.89844781894448211</c:v>
                </c:pt>
                <c:pt idx="131">
                  <c:v>-1.6154934576945417</c:v>
                </c:pt>
                <c:pt idx="132">
                  <c:v>-2.3720769764136591</c:v>
                </c:pt>
                <c:pt idx="133">
                  <c:v>-2.9854068083744965</c:v>
                </c:pt>
                <c:pt idx="134">
                  <c:v>-3.1583733359646078</c:v>
                </c:pt>
                <c:pt idx="135">
                  <c:v>-2.5868433455622357</c:v>
                </c:pt>
                <c:pt idx="136">
                  <c:v>-2.1631404909476326</c:v>
                </c:pt>
                <c:pt idx="137">
                  <c:v>-1.7829869534436611</c:v>
                </c:pt>
                <c:pt idx="138">
                  <c:v>-1.5510702579055329</c:v>
                </c:pt>
                <c:pt idx="139">
                  <c:v>-1.2210110916064307</c:v>
                </c:pt>
                <c:pt idx="140">
                  <c:v>-0.84438297216489</c:v>
                </c:pt>
                <c:pt idx="141">
                  <c:v>-2.9740834557853472E-2</c:v>
                </c:pt>
                <c:pt idx="142">
                  <c:v>0.80979155839894457</c:v>
                </c:pt>
                <c:pt idx="143">
                  <c:v>2.2014916574065153</c:v>
                </c:pt>
                <c:pt idx="144">
                  <c:v>2.4673028074975472</c:v>
                </c:pt>
                <c:pt idx="145">
                  <c:v>3.3215352241840899</c:v>
                </c:pt>
                <c:pt idx="146">
                  <c:v>4.6604797903397079</c:v>
                </c:pt>
                <c:pt idx="147">
                  <c:v>6.1545681893864392</c:v>
                </c:pt>
                <c:pt idx="148">
                  <c:v>7.1755977839755296</c:v>
                </c:pt>
                <c:pt idx="149">
                  <c:v>8.1265468860294519</c:v>
                </c:pt>
                <c:pt idx="150">
                  <c:v>9.7938041485985394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E8-994A-9315-C561DA83DE46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</c:v>
                </c:pt>
                <c:pt idx="2">
                  <c:v>23.5</c:v>
                </c:pt>
                <c:pt idx="3">
                  <c:v>24</c:v>
                </c:pt>
                <c:pt idx="4">
                  <c:v>24.5</c:v>
                </c:pt>
                <c:pt idx="5">
                  <c:v>25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</c:v>
                </c:pt>
                <c:pt idx="12">
                  <c:v>28.5</c:v>
                </c:pt>
                <c:pt idx="13">
                  <c:v>29</c:v>
                </c:pt>
                <c:pt idx="14">
                  <c:v>29.5</c:v>
                </c:pt>
                <c:pt idx="15">
                  <c:v>30</c:v>
                </c:pt>
                <c:pt idx="16">
                  <c:v>30.5</c:v>
                </c:pt>
                <c:pt idx="17">
                  <c:v>31</c:v>
                </c:pt>
                <c:pt idx="18">
                  <c:v>31.5</c:v>
                </c:pt>
                <c:pt idx="19">
                  <c:v>32</c:v>
                </c:pt>
                <c:pt idx="20">
                  <c:v>32.5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34.5</c:v>
                </c:pt>
                <c:pt idx="25">
                  <c:v>35</c:v>
                </c:pt>
                <c:pt idx="26">
                  <c:v>35.5</c:v>
                </c:pt>
                <c:pt idx="27">
                  <c:v>36</c:v>
                </c:pt>
                <c:pt idx="28">
                  <c:v>36.5</c:v>
                </c:pt>
                <c:pt idx="29">
                  <c:v>37</c:v>
                </c:pt>
                <c:pt idx="30">
                  <c:v>37.5</c:v>
                </c:pt>
                <c:pt idx="31">
                  <c:v>38</c:v>
                </c:pt>
                <c:pt idx="32">
                  <c:v>38.5</c:v>
                </c:pt>
                <c:pt idx="33">
                  <c:v>39</c:v>
                </c:pt>
                <c:pt idx="34">
                  <c:v>39.5</c:v>
                </c:pt>
                <c:pt idx="35">
                  <c:v>40</c:v>
                </c:pt>
                <c:pt idx="36">
                  <c:v>40.5</c:v>
                </c:pt>
                <c:pt idx="37">
                  <c:v>41</c:v>
                </c:pt>
                <c:pt idx="38">
                  <c:v>41.5</c:v>
                </c:pt>
                <c:pt idx="39">
                  <c:v>42</c:v>
                </c:pt>
                <c:pt idx="40">
                  <c:v>42.5</c:v>
                </c:pt>
              </c:numCache>
            </c:numRef>
          </c:xVal>
          <c:yVal>
            <c:numRef>
              <c:f>summary!$X$46:$X$86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E8-994A-9315-C561DA83D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2098064"/>
        <c:axId val="862101456"/>
      </c:scatterChart>
      <c:valAx>
        <c:axId val="862098064"/>
        <c:scaling>
          <c:orientation val="minMax"/>
          <c:max val="7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2101456"/>
        <c:crossesAt val="0"/>
        <c:crossBetween val="midCat"/>
        <c:majorUnit val="10"/>
      </c:valAx>
      <c:valAx>
        <c:axId val="862101456"/>
        <c:scaling>
          <c:orientation val="minMax"/>
          <c:max val="20"/>
          <c:min val="-15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2098064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'6761'!$L$1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'6761'!$A$2:$A$141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'6761'!$M$2:$M$177</c:f>
              <c:numCache>
                <c:formatCode>0.00</c:formatCode>
                <c:ptCount val="176"/>
                <c:pt idx="4">
                  <c:v>2.6149383394511148</c:v>
                </c:pt>
                <c:pt idx="5">
                  <c:v>2.5892865527871725</c:v>
                </c:pt>
                <c:pt idx="6">
                  <c:v>2.5742550337822561</c:v>
                </c:pt>
                <c:pt idx="7">
                  <c:v>2.5674672197732114</c:v>
                </c:pt>
                <c:pt idx="8">
                  <c:v>2.5438204227899353</c:v>
                </c:pt>
                <c:pt idx="9">
                  <c:v>2.545175296509556</c:v>
                </c:pt>
                <c:pt idx="10">
                  <c:v>2.5304647897310755</c:v>
                </c:pt>
                <c:pt idx="11">
                  <c:v>2.4859142719436722</c:v>
                </c:pt>
                <c:pt idx="12">
                  <c:v>2.4880138802540741</c:v>
                </c:pt>
                <c:pt idx="13">
                  <c:v>2.4777947825822828</c:v>
                </c:pt>
                <c:pt idx="14">
                  <c:v>2.5038647433574108</c:v>
                </c:pt>
                <c:pt idx="15">
                  <c:v>2.4630258640490457</c:v>
                </c:pt>
                <c:pt idx="16">
                  <c:v>2.46552535126717</c:v>
                </c:pt>
                <c:pt idx="17">
                  <c:v>2.4786208767172275</c:v>
                </c:pt>
                <c:pt idx="18">
                  <c:v>2.4888237925123189</c:v>
                </c:pt>
                <c:pt idx="19">
                  <c:v>2.4749665934358789</c:v>
                </c:pt>
                <c:pt idx="20">
                  <c:v>2.483549938292422</c:v>
                </c:pt>
                <c:pt idx="21">
                  <c:v>2.5124354081496953</c:v>
                </c:pt>
                <c:pt idx="22">
                  <c:v>2.5172769339450203</c:v>
                </c:pt>
                <c:pt idx="23">
                  <c:v>2.5634276066164969</c:v>
                </c:pt>
                <c:pt idx="24">
                  <c:v>2.5619516069317623</c:v>
                </c:pt>
                <c:pt idx="25">
                  <c:v>2.5520989872581317</c:v>
                </c:pt>
                <c:pt idx="26">
                  <c:v>2.55968770252549</c:v>
                </c:pt>
                <c:pt idx="27">
                  <c:v>2.5406584721246324</c:v>
                </c:pt>
                <c:pt idx="28">
                  <c:v>2.4879397548431577</c:v>
                </c:pt>
                <c:pt idx="29">
                  <c:v>2.462440850041776</c:v>
                </c:pt>
                <c:pt idx="30">
                  <c:v>2.4547547258351039</c:v>
                </c:pt>
                <c:pt idx="31">
                  <c:v>2.4731438117633857</c:v>
                </c:pt>
                <c:pt idx="32">
                  <c:v>2.5099994724869878</c:v>
                </c:pt>
                <c:pt idx="33">
                  <c:v>2.531521385217764</c:v>
                </c:pt>
                <c:pt idx="34">
                  <c:v>2.5102893958198456</c:v>
                </c:pt>
                <c:pt idx="35">
                  <c:v>2.5003112173450206</c:v>
                </c:pt>
                <c:pt idx="36">
                  <c:v>2.4994402076720617</c:v>
                </c:pt>
                <c:pt idx="37">
                  <c:v>2.5010390668480467</c:v>
                </c:pt>
                <c:pt idx="38">
                  <c:v>2.4969043168673273</c:v>
                </c:pt>
                <c:pt idx="39">
                  <c:v>2.5049881276531671</c:v>
                </c:pt>
                <c:pt idx="40">
                  <c:v>2.4890932345244607</c:v>
                </c:pt>
                <c:pt idx="41">
                  <c:v>2.4956866514826563</c:v>
                </c:pt>
                <c:pt idx="42">
                  <c:v>2.4263684599376645</c:v>
                </c:pt>
                <c:pt idx="43">
                  <c:v>2.3941843979002861</c:v>
                </c:pt>
                <c:pt idx="44">
                  <c:v>2.41363874621555</c:v>
                </c:pt>
                <c:pt idx="45">
                  <c:v>2.4320215877156413</c:v>
                </c:pt>
                <c:pt idx="46">
                  <c:v>2.431313547516023</c:v>
                </c:pt>
                <c:pt idx="47">
                  <c:v>2.4214348320862258</c:v>
                </c:pt>
                <c:pt idx="48">
                  <c:v>2.40536964812331</c:v>
                </c:pt>
                <c:pt idx="49">
                  <c:v>2.3463876929264567</c:v>
                </c:pt>
                <c:pt idx="50">
                  <c:v>2.3089683229079565</c:v>
                </c:pt>
                <c:pt idx="51">
                  <c:v>2.284607997928346</c:v>
                </c:pt>
                <c:pt idx="52">
                  <c:v>2.2536355592220176</c:v>
                </c:pt>
                <c:pt idx="53">
                  <c:v>2.2419440970112205</c:v>
                </c:pt>
                <c:pt idx="54">
                  <c:v>2.2516780129843017</c:v>
                </c:pt>
                <c:pt idx="55">
                  <c:v>2.2276727480216825</c:v>
                </c:pt>
                <c:pt idx="56">
                  <c:v>2.2251497502192721</c:v>
                </c:pt>
                <c:pt idx="57">
                  <c:v>2.2099662962639184</c:v>
                </c:pt>
                <c:pt idx="58">
                  <c:v>2.2305077007126508</c:v>
                </c:pt>
                <c:pt idx="59">
                  <c:v>2.2067483172162077</c:v>
                </c:pt>
                <c:pt idx="60">
                  <c:v>2.1962582679671145</c:v>
                </c:pt>
                <c:pt idx="61">
                  <c:v>2.1924549710197834</c:v>
                </c:pt>
                <c:pt idx="62">
                  <c:v>2.2252094974586671</c:v>
                </c:pt>
                <c:pt idx="63">
                  <c:v>2.220233120942511</c:v>
                </c:pt>
                <c:pt idx="64">
                  <c:v>2.2306131770055457</c:v>
                </c:pt>
                <c:pt idx="65">
                  <c:v>2.2240863128615658</c:v>
                </c:pt>
                <c:pt idx="66">
                  <c:v>2.239318768244877</c:v>
                </c:pt>
                <c:pt idx="67">
                  <c:v>2.2821482495260836</c:v>
                </c:pt>
                <c:pt idx="68">
                  <c:v>2.2836172435540201</c:v>
                </c:pt>
                <c:pt idx="69">
                  <c:v>2.3145614973299358</c:v>
                </c:pt>
                <c:pt idx="70">
                  <c:v>2.3157734520683841</c:v>
                </c:pt>
                <c:pt idx="71">
                  <c:v>2.3062912262131054</c:v>
                </c:pt>
                <c:pt idx="72">
                  <c:v>2.2827338586265169</c:v>
                </c:pt>
                <c:pt idx="73">
                  <c:v>2.2571615684152579</c:v>
                </c:pt>
                <c:pt idx="74">
                  <c:v>2.2514354807610144</c:v>
                </c:pt>
                <c:pt idx="75">
                  <c:v>2.2688526743503092</c:v>
                </c:pt>
                <c:pt idx="76">
                  <c:v>2.2532978824276784</c:v>
                </c:pt>
                <c:pt idx="77">
                  <c:v>2.2262576422650913</c:v>
                </c:pt>
                <c:pt idx="78">
                  <c:v>2.2053729089782426</c:v>
                </c:pt>
                <c:pt idx="79">
                  <c:v>2.1826078828452111</c:v>
                </c:pt>
                <c:pt idx="80">
                  <c:v>2.1804695672012766</c:v>
                </c:pt>
                <c:pt idx="81">
                  <c:v>2.15533276750228</c:v>
                </c:pt>
                <c:pt idx="82">
                  <c:v>2.1556472953072641</c:v>
                </c:pt>
                <c:pt idx="83">
                  <c:v>2.1404312246879145</c:v>
                </c:pt>
                <c:pt idx="84">
                  <c:v>2.1402585490474362</c:v>
                </c:pt>
                <c:pt idx="85">
                  <c:v>2.1403613532360408</c:v>
                </c:pt>
                <c:pt idx="86">
                  <c:v>2.1419354037209053</c:v>
                </c:pt>
                <c:pt idx="87">
                  <c:v>2.1441984152957803</c:v>
                </c:pt>
                <c:pt idx="88">
                  <c:v>2.1325879676210371</c:v>
                </c:pt>
                <c:pt idx="89">
                  <c:v>2.1230586798351121</c:v>
                </c:pt>
                <c:pt idx="90">
                  <c:v>2.1244334990187355</c:v>
                </c:pt>
                <c:pt idx="91">
                  <c:v>2.1192002991244485</c:v>
                </c:pt>
                <c:pt idx="92">
                  <c:v>2.1275500534401681</c:v>
                </c:pt>
                <c:pt idx="93">
                  <c:v>2.1357342752443009</c:v>
                </c:pt>
                <c:pt idx="94">
                  <c:v>2.1511876698277614</c:v>
                </c:pt>
                <c:pt idx="95">
                  <c:v>2.1772168422522347</c:v>
                </c:pt>
                <c:pt idx="96">
                  <c:v>2.1825200034186096</c:v>
                </c:pt>
                <c:pt idx="97">
                  <c:v>2.1533140259979806</c:v>
                </c:pt>
                <c:pt idx="98">
                  <c:v>2.1498902351013558</c:v>
                </c:pt>
                <c:pt idx="99">
                  <c:v>2.1527947924135962</c:v>
                </c:pt>
                <c:pt idx="100">
                  <c:v>2.1448162266171051</c:v>
                </c:pt>
                <c:pt idx="101">
                  <c:v>2.1548629109725921</c:v>
                </c:pt>
                <c:pt idx="102">
                  <c:v>2.1599581138210802</c:v>
                </c:pt>
                <c:pt idx="103">
                  <c:v>2.1725807388637692</c:v>
                </c:pt>
                <c:pt idx="104">
                  <c:v>2.2363222253395221</c:v>
                </c:pt>
                <c:pt idx="105">
                  <c:v>2.2786348105899625</c:v>
                </c:pt>
                <c:pt idx="106">
                  <c:v>2.2898144704574954</c:v>
                </c:pt>
                <c:pt idx="107">
                  <c:v>2.2991983670937524</c:v>
                </c:pt>
                <c:pt idx="108">
                  <c:v>2.2894372103028915</c:v>
                </c:pt>
                <c:pt idx="109">
                  <c:v>2.2783219043328526</c:v>
                </c:pt>
                <c:pt idx="110">
                  <c:v>2.2769437849807055</c:v>
                </c:pt>
                <c:pt idx="111">
                  <c:v>2.2813775637078981</c:v>
                </c:pt>
                <c:pt idx="112">
                  <c:v>2.2839609199661552</c:v>
                </c:pt>
                <c:pt idx="113">
                  <c:v>2.2953835214921976</c:v>
                </c:pt>
                <c:pt idx="114">
                  <c:v>2.3009390382736443</c:v>
                </c:pt>
                <c:pt idx="115">
                  <c:v>2.3648063887159401</c:v>
                </c:pt>
                <c:pt idx="116">
                  <c:v>2.3848285166366496</c:v>
                </c:pt>
                <c:pt idx="117">
                  <c:v>2.3953588240606178</c:v>
                </c:pt>
                <c:pt idx="118">
                  <c:v>2.4006375223556642</c:v>
                </c:pt>
                <c:pt idx="119">
                  <c:v>2.398445487496311</c:v>
                </c:pt>
                <c:pt idx="120">
                  <c:v>2.4280570655561635</c:v>
                </c:pt>
                <c:pt idx="121">
                  <c:v>2.4462223719202862</c:v>
                </c:pt>
                <c:pt idx="122">
                  <c:v>2.4697461193255563</c:v>
                </c:pt>
                <c:pt idx="123">
                  <c:v>2.4791296546502122</c:v>
                </c:pt>
                <c:pt idx="124">
                  <c:v>2.4996350565133509</c:v>
                </c:pt>
                <c:pt idx="125">
                  <c:v>2.4866187818157632</c:v>
                </c:pt>
                <c:pt idx="126">
                  <c:v>2.4706852561337844</c:v>
                </c:pt>
                <c:pt idx="127">
                  <c:v>2.4835482471252881</c:v>
                </c:pt>
                <c:pt idx="128">
                  <c:v>2.4804371004017289</c:v>
                </c:pt>
                <c:pt idx="129">
                  <c:v>2.4751844466867623</c:v>
                </c:pt>
                <c:pt idx="130">
                  <c:v>2.4537178217694882</c:v>
                </c:pt>
                <c:pt idx="131">
                  <c:v>2.4359640366460353</c:v>
                </c:pt>
                <c:pt idx="132">
                  <c:v>2.4172313082206873</c:v>
                </c:pt>
                <c:pt idx="133">
                  <c:v>2.4020454881584978</c:v>
                </c:pt>
                <c:pt idx="134">
                  <c:v>2.3977629008329022</c:v>
                </c:pt>
                <c:pt idx="135">
                  <c:v>2.4119137722598598</c:v>
                </c:pt>
                <c:pt idx="136">
                  <c:v>2.4224044984152187</c:v>
                </c:pt>
                <c:pt idx="137">
                  <c:v>2.4318169595669676</c:v>
                </c:pt>
                <c:pt idx="138">
                  <c:v>2.437559131273503</c:v>
                </c:pt>
                <c:pt idx="139">
                  <c:v>2.4457312743001518</c:v>
                </c:pt>
                <c:pt idx="140">
                  <c:v>2.4550564474030399</c:v>
                </c:pt>
                <c:pt idx="141">
                  <c:v>2.4752266857839569</c:v>
                </c:pt>
                <c:pt idx="142">
                  <c:v>2.4960131976923412</c:v>
                </c:pt>
                <c:pt idx="143">
                  <c:v>2.5304711780199796</c:v>
                </c:pt>
                <c:pt idx="144">
                  <c:v>2.5370525638999082</c:v>
                </c:pt>
                <c:pt idx="145">
                  <c:v>2.5582030429653377</c:v>
                </c:pt>
                <c:pt idx="146">
                  <c:v>2.5913548157885842</c:v>
                </c:pt>
                <c:pt idx="147">
                  <c:v>2.6283478926007637</c:v>
                </c:pt>
                <c:pt idx="148">
                  <c:v>2.6536282081726146</c:v>
                </c:pt>
                <c:pt idx="149">
                  <c:v>2.6771733566385278</c:v>
                </c:pt>
                <c:pt idx="150">
                  <c:v>2.7184540305392382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21-A945-92E2-B7AA1CE85B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2124544"/>
        <c:axId val="862127936"/>
      </c:scatterChart>
      <c:valAx>
        <c:axId val="862124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2127936"/>
        <c:crossesAt val="0"/>
        <c:crossBetween val="midCat"/>
        <c:majorUnit val="10"/>
      </c:valAx>
      <c:valAx>
        <c:axId val="862127936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2124544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'6762'!$L$1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'6762'!$A$2:$A$141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'6762'!$L$2:$L$141</c:f>
              <c:numCache>
                <c:formatCode>0.00</c:formatCode>
                <c:ptCount val="140"/>
                <c:pt idx="0">
                  <c:v>2.2788410956020644</c:v>
                </c:pt>
                <c:pt idx="1">
                  <c:v>2.2859689692738572</c:v>
                </c:pt>
                <c:pt idx="2">
                  <c:v>2.2746688701916793</c:v>
                </c:pt>
                <c:pt idx="3">
                  <c:v>2.254378436348595</c:v>
                </c:pt>
                <c:pt idx="4">
                  <c:v>2.2376002975112561</c:v>
                </c:pt>
                <c:pt idx="5">
                  <c:v>2.2390681579436915</c:v>
                </c:pt>
                <c:pt idx="6">
                  <c:v>2.2058882338517312</c:v>
                </c:pt>
                <c:pt idx="7">
                  <c:v>2.1905521831575121</c:v>
                </c:pt>
                <c:pt idx="8">
                  <c:v>2.224773167976918</c:v>
                </c:pt>
                <c:pt idx="9">
                  <c:v>2.3863448856473406</c:v>
                </c:pt>
                <c:pt idx="10">
                  <c:v>2.4225913175597831</c:v>
                </c:pt>
                <c:pt idx="11">
                  <c:v>2.4133343958714519</c:v>
                </c:pt>
                <c:pt idx="12">
                  <c:v>2.3879902977156795</c:v>
                </c:pt>
                <c:pt idx="13">
                  <c:v>2.3419960384296941</c:v>
                </c:pt>
                <c:pt idx="14">
                  <c:v>2.2977876719919546</c:v>
                </c:pt>
                <c:pt idx="15">
                  <c:v>2.2667977865467539</c:v>
                </c:pt>
                <c:pt idx="16">
                  <c:v>2.2290373279861635</c:v>
                </c:pt>
                <c:pt idx="17">
                  <c:v>2.1989749382848562</c:v>
                </c:pt>
                <c:pt idx="18">
                  <c:v>2.1574808823486276</c:v>
                </c:pt>
                <c:pt idx="19">
                  <c:v>2.1155119591782285</c:v>
                </c:pt>
                <c:pt idx="20">
                  <c:v>2.1142883380380328</c:v>
                </c:pt>
                <c:pt idx="21">
                  <c:v>2.0767085803891288</c:v>
                </c:pt>
                <c:pt idx="22">
                  <c:v>2.0364012746877918</c:v>
                </c:pt>
                <c:pt idx="23">
                  <c:v>2.0389513501983085</c:v>
                </c:pt>
                <c:pt idx="24">
                  <c:v>1.9973898370109622</c:v>
                </c:pt>
                <c:pt idx="25">
                  <c:v>1.9627327881216401</c:v>
                </c:pt>
                <c:pt idx="26">
                  <c:v>1.9812471114303758</c:v>
                </c:pt>
                <c:pt idx="27">
                  <c:v>1.9536442450637344</c:v>
                </c:pt>
                <c:pt idx="28">
                  <c:v>1.9326284188299252</c:v>
                </c:pt>
                <c:pt idx="29">
                  <c:v>1.9111890853618017</c:v>
                </c:pt>
                <c:pt idx="30">
                  <c:v>1.8509724465236996</c:v>
                </c:pt>
                <c:pt idx="31">
                  <c:v>1.8683264636298755</c:v>
                </c:pt>
                <c:pt idx="32">
                  <c:v>1.8535704668380799</c:v>
                </c:pt>
                <c:pt idx="33">
                  <c:v>1.9089356339221182</c:v>
                </c:pt>
                <c:pt idx="34">
                  <c:v>2.0147017700791037</c:v>
                </c:pt>
                <c:pt idx="35">
                  <c:v>2.0175256235801609</c:v>
                </c:pt>
                <c:pt idx="36">
                  <c:v>2.045120088587594</c:v>
                </c:pt>
                <c:pt idx="37">
                  <c:v>2.0603391853202484</c:v>
                </c:pt>
                <c:pt idx="38">
                  <c:v>2.0092617076703454</c:v>
                </c:pt>
                <c:pt idx="39">
                  <c:v>2.0012509013648656</c:v>
                </c:pt>
                <c:pt idx="40">
                  <c:v>1.9903258926873892</c:v>
                </c:pt>
                <c:pt idx="41">
                  <c:v>1.9917518515096293</c:v>
                </c:pt>
                <c:pt idx="42">
                  <c:v>1.9778267760398072</c:v>
                </c:pt>
                <c:pt idx="43">
                  <c:v>2.0103834433540797</c:v>
                </c:pt>
                <c:pt idx="44">
                  <c:v>1.9787586531642141</c:v>
                </c:pt>
                <c:pt idx="45">
                  <c:v>1.9820466835827648</c:v>
                </c:pt>
                <c:pt idx="46">
                  <c:v>1.9798045872646333</c:v>
                </c:pt>
                <c:pt idx="47">
                  <c:v>1.9792324434610291</c:v>
                </c:pt>
                <c:pt idx="48">
                  <c:v>1.9763753234762154</c:v>
                </c:pt>
                <c:pt idx="49">
                  <c:v>2.0034682346396617</c:v>
                </c:pt>
                <c:pt idx="50">
                  <c:v>1.9972757840447721</c:v>
                </c:pt>
                <c:pt idx="51">
                  <c:v>1.9775683685693846</c:v>
                </c:pt>
                <c:pt idx="52">
                  <c:v>1.9637842818126918</c:v>
                </c:pt>
                <c:pt idx="53">
                  <c:v>1.9354953538914097</c:v>
                </c:pt>
                <c:pt idx="54">
                  <c:v>1.9023782169466443</c:v>
                </c:pt>
                <c:pt idx="55">
                  <c:v>1.8957662571519609</c:v>
                </c:pt>
                <c:pt idx="56">
                  <c:v>1.8708451782613413</c:v>
                </c:pt>
                <c:pt idx="57">
                  <c:v>1.8418329540126506</c:v>
                </c:pt>
                <c:pt idx="58">
                  <c:v>1.8224565216731827</c:v>
                </c:pt>
                <c:pt idx="59">
                  <c:v>1.8075336676503435</c:v>
                </c:pt>
                <c:pt idx="60">
                  <c:v>1.8059455100643516</c:v>
                </c:pt>
                <c:pt idx="61">
                  <c:v>1.8121865917753825</c:v>
                </c:pt>
                <c:pt idx="62">
                  <c:v>1.7966050955703532</c:v>
                </c:pt>
                <c:pt idx="63">
                  <c:v>1.8119321092805825</c:v>
                </c:pt>
                <c:pt idx="64">
                  <c:v>1.7911184616400475</c:v>
                </c:pt>
                <c:pt idx="65">
                  <c:v>1.7471949173410302</c:v>
                </c:pt>
                <c:pt idx="66">
                  <c:v>1.735098724528694</c:v>
                </c:pt>
                <c:pt idx="67">
                  <c:v>1.7216455574762228</c:v>
                </c:pt>
                <c:pt idx="68">
                  <c:v>1.7039691042587941</c:v>
                </c:pt>
                <c:pt idx="69">
                  <c:v>1.6777348049551717</c:v>
                </c:pt>
                <c:pt idx="70">
                  <c:v>1.677513072020461</c:v>
                </c:pt>
                <c:pt idx="71">
                  <c:v>1.663035272796259</c:v>
                </c:pt>
                <c:pt idx="72">
                  <c:v>1.6488814376476191</c:v>
                </c:pt>
                <c:pt idx="73">
                  <c:v>1.6630056832082407</c:v>
                </c:pt>
                <c:pt idx="74">
                  <c:v>1.6348617499363827</c:v>
                </c:pt>
                <c:pt idx="75">
                  <c:v>1.6293234525036919</c:v>
                </c:pt>
                <c:pt idx="76">
                  <c:v>1.6331402336470671</c:v>
                </c:pt>
                <c:pt idx="77">
                  <c:v>1.6055262627109148</c:v>
                </c:pt>
                <c:pt idx="78">
                  <c:v>1.6103601618911125</c:v>
                </c:pt>
                <c:pt idx="79">
                  <c:v>1.6062039876696017</c:v>
                </c:pt>
                <c:pt idx="80">
                  <c:v>1.6065977183881723</c:v>
                </c:pt>
                <c:pt idx="81">
                  <c:v>1.6132143457296073</c:v>
                </c:pt>
                <c:pt idx="82">
                  <c:v>1.6016175888740578</c:v>
                </c:pt>
                <c:pt idx="83">
                  <c:v>1.5943226083796296</c:v>
                </c:pt>
                <c:pt idx="84">
                  <c:v>1.5990693041350894</c:v>
                </c:pt>
                <c:pt idx="85">
                  <c:v>1.6133954543630582</c:v>
                </c:pt>
                <c:pt idx="86">
                  <c:v>1.5994376720514996</c:v>
                </c:pt>
                <c:pt idx="87">
                  <c:v>1.6111070332373574</c:v>
                </c:pt>
                <c:pt idx="88">
                  <c:v>1.6126180387262572</c:v>
                </c:pt>
                <c:pt idx="89">
                  <c:v>1.6080717424018391</c:v>
                </c:pt>
                <c:pt idx="90">
                  <c:v>1.595238757668562</c:v>
                </c:pt>
                <c:pt idx="91">
                  <c:v>1.5897815499299575</c:v>
                </c:pt>
                <c:pt idx="92">
                  <c:v>1.5866736511344135</c:v>
                </c:pt>
                <c:pt idx="93">
                  <c:v>1.5908566827718442</c:v>
                </c:pt>
                <c:pt idx="94">
                  <c:v>1.568644108189946</c:v>
                </c:pt>
                <c:pt idx="95">
                  <c:v>1.5473948662878767</c:v>
                </c:pt>
                <c:pt idx="96">
                  <c:v>1.5594092540181634</c:v>
                </c:pt>
                <c:pt idx="97">
                  <c:v>1.5252972598870542</c:v>
                </c:pt>
                <c:pt idx="98">
                  <c:v>1.5374668417724504</c:v>
                </c:pt>
                <c:pt idx="99">
                  <c:v>1.5284076158893667</c:v>
                </c:pt>
                <c:pt idx="100">
                  <c:v>1.5217621960895846</c:v>
                </c:pt>
                <c:pt idx="101">
                  <c:v>1.5178515194884921</c:v>
                </c:pt>
                <c:pt idx="102">
                  <c:v>1.5187542574882271</c:v>
                </c:pt>
                <c:pt idx="103">
                  <c:v>1.50510695199588</c:v>
                </c:pt>
                <c:pt idx="104">
                  <c:v>1.4956795331090835</c:v>
                </c:pt>
                <c:pt idx="105">
                  <c:v>1.4977393621183859</c:v>
                </c:pt>
                <c:pt idx="106">
                  <c:v>1.4904338876339844</c:v>
                </c:pt>
                <c:pt idx="107">
                  <c:v>1.4808778292907321</c:v>
                </c:pt>
                <c:pt idx="108">
                  <c:v>1.4748705106788236</c:v>
                </c:pt>
                <c:pt idx="109">
                  <c:v>1.4746342497110416</c:v>
                </c:pt>
                <c:pt idx="110">
                  <c:v>1.4733973584191948</c:v>
                </c:pt>
                <c:pt idx="111">
                  <c:v>1.4769838132196349</c:v>
                </c:pt>
                <c:pt idx="112">
                  <c:v>1.4921938994632822</c:v>
                </c:pt>
                <c:pt idx="113">
                  <c:v>1.4892619018490749</c:v>
                </c:pt>
                <c:pt idx="114">
                  <c:v>1.4913366544414892</c:v>
                </c:pt>
                <c:pt idx="115">
                  <c:v>1.4879805737438434</c:v>
                </c:pt>
                <c:pt idx="116">
                  <c:v>1.4820390633906875</c:v>
                </c:pt>
                <c:pt idx="117">
                  <c:v>1.479960031570227</c:v>
                </c:pt>
                <c:pt idx="118">
                  <c:v>1.4770227430176157</c:v>
                </c:pt>
                <c:pt idx="119">
                  <c:v>1.4754752549179571</c:v>
                </c:pt>
                <c:pt idx="120">
                  <c:v>1.4625772905379841</c:v>
                </c:pt>
                <c:pt idx="121">
                  <c:v>1.4663073181342738</c:v>
                </c:pt>
                <c:pt idx="122">
                  <c:v>1.4592833651960855</c:v>
                </c:pt>
                <c:pt idx="123">
                  <c:v>1.4618929758798884</c:v>
                </c:pt>
                <c:pt idx="124">
                  <c:v>1.4774073174386129</c:v>
                </c:pt>
                <c:pt idx="125">
                  <c:v>1.4796477647743751</c:v>
                </c:pt>
                <c:pt idx="126">
                  <c:v>1.4938827791974116</c:v>
                </c:pt>
                <c:pt idx="127">
                  <c:v>1.4879887831183287</c:v>
                </c:pt>
                <c:pt idx="128">
                  <c:v>1.4886589613637446</c:v>
                </c:pt>
                <c:pt idx="129">
                  <c:v>1.4697395602996228</c:v>
                </c:pt>
                <c:pt idx="130">
                  <c:v>1.4814874328265077</c:v>
                </c:pt>
                <c:pt idx="131">
                  <c:v>1.475693026723357</c:v>
                </c:pt>
                <c:pt idx="132">
                  <c:v>1.4767172114662526</c:v>
                </c:pt>
                <c:pt idx="133">
                  <c:v>1.4669112057087943</c:v>
                </c:pt>
                <c:pt idx="134">
                  <c:v>1.4759517009594045</c:v>
                </c:pt>
                <c:pt idx="135">
                  <c:v>1.4638716086646861</c:v>
                </c:pt>
                <c:pt idx="136">
                  <c:v>1.4643445410977538</c:v>
                </c:pt>
                <c:pt idx="137">
                  <c:v>1.4729273879361204</c:v>
                </c:pt>
                <c:pt idx="138">
                  <c:v>1.4673020884637962</c:v>
                </c:pt>
                <c:pt idx="139">
                  <c:v>1.4658443291885817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1D-104E-BA7C-2E060A9741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2243120"/>
        <c:axId val="862246240"/>
      </c:scatterChart>
      <c:valAx>
        <c:axId val="862243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2246240"/>
        <c:crossesAt val="0"/>
        <c:crossBetween val="midCat"/>
        <c:majorUnit val="10"/>
      </c:valAx>
      <c:valAx>
        <c:axId val="862246240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2243120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'6762'!$A$2:$A$179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</c:numCache>
            </c:numRef>
          </c:xVal>
          <c:yVal>
            <c:numRef>
              <c:f>'6762'!$P$2:$P$177</c:f>
              <c:numCache>
                <c:formatCode>General</c:formatCode>
                <c:ptCount val="176"/>
                <c:pt idx="4">
                  <c:v>3.4399509600687814</c:v>
                </c:pt>
                <c:pt idx="5">
                  <c:v>3.7028339406309869</c:v>
                </c:pt>
                <c:pt idx="6">
                  <c:v>2.3791655825250952</c:v>
                </c:pt>
                <c:pt idx="7">
                  <c:v>1.8725832694526663</c:v>
                </c:pt>
                <c:pt idx="8">
                  <c:v>3.6352594995694236</c:v>
                </c:pt>
                <c:pt idx="9">
                  <c:v>11.229433427407026</c:v>
                </c:pt>
                <c:pt idx="10">
                  <c:v>13.084856591879596</c:v>
                </c:pt>
                <c:pt idx="11">
                  <c:v>12.856642734240051</c:v>
                </c:pt>
                <c:pt idx="12">
                  <c:v>11.891783468815845</c:v>
                </c:pt>
                <c:pt idx="13">
                  <c:v>9.9813358711338598</c:v>
                </c:pt>
                <c:pt idx="14">
                  <c:v>8.1526658164606243</c:v>
                </c:pt>
                <c:pt idx="15">
                  <c:v>6.9292811790730058</c:v>
                </c:pt>
                <c:pt idx="16">
                  <c:v>5.3958662760501479</c:v>
                </c:pt>
                <c:pt idx="17">
                  <c:v>4.2149524527212732</c:v>
                </c:pt>
                <c:pt idx="18">
                  <c:v>2.5105729701248944</c:v>
                </c:pt>
                <c:pt idx="19">
                  <c:v>0.78444891550452178</c:v>
                </c:pt>
                <c:pt idx="20">
                  <c:v>0.92408667993893501</c:v>
                </c:pt>
                <c:pt idx="21">
                  <c:v>-0.60105377560426154</c:v>
                </c:pt>
                <c:pt idx="22">
                  <c:v>-2.2510909618697932</c:v>
                </c:pt>
                <c:pt idx="23">
                  <c:v>-1.9386524381632015</c:v>
                </c:pt>
                <c:pt idx="24">
                  <c:v>-3.6461208453050418</c:v>
                </c:pt>
                <c:pt idx="25">
                  <c:v>-5.0374279963901492</c:v>
                </c:pt>
                <c:pt idx="26">
                  <c:v>-3.9939730725653968</c:v>
                </c:pt>
                <c:pt idx="27">
                  <c:v>-5.062263243540631</c:v>
                </c:pt>
                <c:pt idx="28">
                  <c:v>-5.8289272792792026</c:v>
                </c:pt>
                <c:pt idx="29">
                  <c:v>-6.6149840692374573</c:v>
                </c:pt>
                <c:pt idx="30">
                  <c:v>-9.1766864477718268</c:v>
                </c:pt>
                <c:pt idx="31">
                  <c:v>-8.1863629256862165</c:v>
                </c:pt>
                <c:pt idx="32">
                  <c:v>-8.6663840802885588</c:v>
                </c:pt>
                <c:pt idx="33">
                  <c:v>-5.9354978726081642</c:v>
                </c:pt>
                <c:pt idx="34">
                  <c:v>-0.89670869074052661</c:v>
                </c:pt>
                <c:pt idx="35">
                  <c:v>-0.57173364144210115</c:v>
                </c:pt>
                <c:pt idx="36">
                  <c:v>0.88750864556081888</c:v>
                </c:pt>
                <c:pt idx="37">
                  <c:v>1.7800723592472822</c:v>
                </c:pt>
                <c:pt idx="38">
                  <c:v>-0.36314010379969475</c:v>
                </c:pt>
                <c:pt idx="39">
                  <c:v>-0.53429328480618288</c:v>
                </c:pt>
                <c:pt idx="40">
                  <c:v>-0.8388902555934028</c:v>
                </c:pt>
                <c:pt idx="41">
                  <c:v>-0.5779259851784988</c:v>
                </c:pt>
                <c:pt idx="42">
                  <c:v>-1.0198985501292672</c:v>
                </c:pt>
                <c:pt idx="43">
                  <c:v>0.666567174698803</c:v>
                </c:pt>
                <c:pt idx="44">
                  <c:v>-0.58589028758663908</c:v>
                </c:pt>
                <c:pt idx="45">
                  <c:v>-0.23966018490060945</c:v>
                </c:pt>
                <c:pt idx="46">
                  <c:v>-0.14665925970817706</c:v>
                </c:pt>
                <c:pt idx="47">
                  <c:v>2.2810202615974457E-2</c:v>
                </c:pt>
                <c:pt idx="48">
                  <c:v>8.764867427549923E-2</c:v>
                </c:pt>
                <c:pt idx="49">
                  <c:v>1.523924386834637</c:v>
                </c:pt>
                <c:pt idx="50">
                  <c:v>1.4360352507421885</c:v>
                </c:pt>
                <c:pt idx="51">
                  <c:v>0.72928444953783367</c:v>
                </c:pt>
                <c:pt idx="52">
                  <c:v>0.29376787692893297</c:v>
                </c:pt>
                <c:pt idx="53">
                  <c:v>-0.80593763251208694</c:v>
                </c:pt>
                <c:pt idx="54">
                  <c:v>-2.1267309140784221</c:v>
                </c:pt>
                <c:pt idx="55">
                  <c:v>-2.2338297310105943</c:v>
                </c:pt>
                <c:pt idx="56">
                  <c:v>-3.1793185867354889</c:v>
                </c:pt>
                <c:pt idx="57">
                  <c:v>-4.312144446359242</c:v>
                </c:pt>
                <c:pt idx="58">
                  <c:v>-5.0037392500134432</c:v>
                </c:pt>
                <c:pt idx="59">
                  <c:v>-5.4914009382577849</c:v>
                </c:pt>
                <c:pt idx="60">
                  <c:v>-5.3684556057929962</c:v>
                </c:pt>
                <c:pt idx="61">
                  <c:v>-4.8870027884210927</c:v>
                </c:pt>
                <c:pt idx="62">
                  <c:v>-5.4048242588910833</c:v>
                </c:pt>
                <c:pt idx="63">
                  <c:v>-4.507318935586949</c:v>
                </c:pt>
                <c:pt idx="64">
                  <c:v>-5.2647250426524002</c:v>
                </c:pt>
                <c:pt idx="65">
                  <c:v>-7.0803528508537301</c:v>
                </c:pt>
                <c:pt idx="66">
                  <c:v>-7.4385793330944372</c:v>
                </c:pt>
                <c:pt idx="67">
                  <c:v>-7.8589428127442353</c:v>
                </c:pt>
                <c:pt idx="68">
                  <c:v>-8.4726941355294194</c:v>
                </c:pt>
                <c:pt idx="69">
                  <c:v>-9.4783164639370856</c:v>
                </c:pt>
                <c:pt idx="70">
                  <c:v>-9.2928013917490304</c:v>
                </c:pt>
                <c:pt idx="71">
                  <c:v>-9.7600836445907486</c:v>
                </c:pt>
                <c:pt idx="72">
                  <c:v>-10.212531308588789</c:v>
                </c:pt>
                <c:pt idx="73">
                  <c:v>-9.3701017554691539</c:v>
                </c:pt>
                <c:pt idx="74">
                  <c:v>-10.46316783735943</c:v>
                </c:pt>
                <c:pt idx="75">
                  <c:v>-10.521102747245878</c:v>
                </c:pt>
                <c:pt idx="76">
                  <c:v>-10.150660701954962</c:v>
                </c:pt>
                <c:pt idx="77">
                  <c:v>-11.219459360553993</c:v>
                </c:pt>
                <c:pt idx="78">
                  <c:v>-10.802442620659777</c:v>
                </c:pt>
                <c:pt idx="79">
                  <c:v>-10.797088940496327</c:v>
                </c:pt>
                <c:pt idx="80">
                  <c:v>-10.583391267417088</c:v>
                </c:pt>
                <c:pt idx="81">
                  <c:v>-10.084741898207113</c:v>
                </c:pt>
                <c:pt idx="82">
                  <c:v>-10.420098785849028</c:v>
                </c:pt>
                <c:pt idx="83">
                  <c:v>-10.558473697931078</c:v>
                </c:pt>
                <c:pt idx="84">
                  <c:v>-10.145450076562442</c:v>
                </c:pt>
                <c:pt idx="85">
                  <c:v>-9.2937751380693872</c:v>
                </c:pt>
                <c:pt idx="86">
                  <c:v>-9.7372453769480352</c:v>
                </c:pt>
                <c:pt idx="87">
                  <c:v>-9.0072270542871369</c:v>
                </c:pt>
                <c:pt idx="88">
                  <c:v>-8.7423684251220148</c:v>
                </c:pt>
                <c:pt idx="89">
                  <c:v>-8.7548787657930163</c:v>
                </c:pt>
                <c:pt idx="90">
                  <c:v>-9.1468435728511484</c:v>
                </c:pt>
                <c:pt idx="91">
                  <c:v>-9.2010653171060675</c:v>
                </c:pt>
                <c:pt idx="92">
                  <c:v>-9.1477102191553055</c:v>
                </c:pt>
                <c:pt idx="93">
                  <c:v>-8.7604972541762063</c:v>
                </c:pt>
                <c:pt idx="94">
                  <c:v>-9.5819614082996338</c:v>
                </c:pt>
                <c:pt idx="95">
                  <c:v>-10.35931374477744</c:v>
                </c:pt>
                <c:pt idx="96">
                  <c:v>-9.6134963650208647</c:v>
                </c:pt>
                <c:pt idx="97">
                  <c:v>-10.97984499803157</c:v>
                </c:pt>
                <c:pt idx="98">
                  <c:v>-10.226921146738006</c:v>
                </c:pt>
                <c:pt idx="99">
                  <c:v>-10.446082346357137</c:v>
                </c:pt>
                <c:pt idx="100">
                  <c:v>-10.554713325204105</c:v>
                </c:pt>
                <c:pt idx="101">
                  <c:v>-10.538118101500119</c:v>
                </c:pt>
                <c:pt idx="102">
                  <c:v>-10.301112554788876</c:v>
                </c:pt>
                <c:pt idx="103">
                  <c:v>-10.730365797691965</c:v>
                </c:pt>
                <c:pt idx="104">
                  <c:v>-10.966386866158324</c:v>
                </c:pt>
                <c:pt idx="105">
                  <c:v>-10.67639714411267</c:v>
                </c:pt>
                <c:pt idx="106">
                  <c:v>-10.815252584865412</c:v>
                </c:pt>
                <c:pt idx="107">
                  <c:v>-11.057164162772626</c:v>
                </c:pt>
                <c:pt idx="108">
                  <c:v>-11.136575948885547</c:v>
                </c:pt>
                <c:pt idx="109">
                  <c:v>-10.951726127611341</c:v>
                </c:pt>
                <c:pt idx="110">
                  <c:v>-10.812696014637352</c:v>
                </c:pt>
                <c:pt idx="111">
                  <c:v>-10.452800807267819</c:v>
                </c:pt>
                <c:pt idx="112">
                  <c:v>-9.5606496914889156</c:v>
                </c:pt>
                <c:pt idx="113">
                  <c:v>-9.4992399297680468</c:v>
                </c:pt>
                <c:pt idx="114">
                  <c:v>-9.2085668442378505</c:v>
                </c:pt>
                <c:pt idx="115">
                  <c:v>-9.1665762053547457</c:v>
                </c:pt>
                <c:pt idx="116">
                  <c:v>-9.2429745756763673</c:v>
                </c:pt>
                <c:pt idx="117">
                  <c:v>-9.1425067893088094</c:v>
                </c:pt>
                <c:pt idx="118">
                  <c:v>-9.0813393041295072</c:v>
                </c:pt>
                <c:pt idx="119">
                  <c:v>-8.9565316815105067</c:v>
                </c:pt>
                <c:pt idx="120">
                  <c:v>-9.3514719615134823</c:v>
                </c:pt>
                <c:pt idx="121">
                  <c:v>-8.9850024344701804</c:v>
                </c:pt>
                <c:pt idx="122">
                  <c:v>-9.1109667656717832</c:v>
                </c:pt>
                <c:pt idx="123">
                  <c:v>-8.7958020760595925</c:v>
                </c:pt>
                <c:pt idx="124">
                  <c:v>-7.8897188522380217</c:v>
                </c:pt>
                <c:pt idx="125">
                  <c:v>-7.5914584643600085</c:v>
                </c:pt>
                <c:pt idx="126">
                  <c:v>-6.7439567114053816</c:v>
                </c:pt>
                <c:pt idx="127">
                  <c:v>-6.8181793629567711</c:v>
                </c:pt>
                <c:pt idx="128">
                  <c:v>-6.5918229239619599</c:v>
                </c:pt>
                <c:pt idx="129">
                  <c:v>-7.2624898792221835</c:v>
                </c:pt>
                <c:pt idx="130">
                  <c:v>-6.5288764558956505</c:v>
                </c:pt>
                <c:pt idx="131">
                  <c:v>-6.5985387982728154</c:v>
                </c:pt>
                <c:pt idx="132">
                  <c:v>-6.3559721025420002</c:v>
                </c:pt>
                <c:pt idx="133">
                  <c:v>-6.609328983808398</c:v>
                </c:pt>
                <c:pt idx="134">
                  <c:v>-5.9996886543149781</c:v>
                </c:pt>
                <c:pt idx="135">
                  <c:v>-6.3571778802453505</c:v>
                </c:pt>
                <c:pt idx="136">
                  <c:v>-6.1398534937157123</c:v>
                </c:pt>
                <c:pt idx="137">
                  <c:v>-5.5511692718364332</c:v>
                </c:pt>
                <c:pt idx="138">
                  <c:v>-5.6130880786543056</c:v>
                </c:pt>
                <c:pt idx="139">
                  <c:v>-5.4841716973226564</c:v>
                </c:pt>
                <c:pt idx="140">
                  <c:v>-5.3927365244770211</c:v>
                </c:pt>
                <c:pt idx="141">
                  <c:v>-4.7614563909952974</c:v>
                </c:pt>
                <c:pt idx="142">
                  <c:v>-4.8476306505667113</c:v>
                </c:pt>
                <c:pt idx="143">
                  <c:v>-4.6515391070268999</c:v>
                </c:pt>
                <c:pt idx="144">
                  <c:v>-4.2055792508516987</c:v>
                </c:pt>
                <c:pt idx="145">
                  <c:v>-1.461710297506301</c:v>
                </c:pt>
                <c:pt idx="146">
                  <c:v>1.8516253417710153</c:v>
                </c:pt>
                <c:pt idx="147">
                  <c:v>2.851473595968947</c:v>
                </c:pt>
                <c:pt idx="148">
                  <c:v>4.9818653944405122</c:v>
                </c:pt>
                <c:pt idx="149">
                  <c:v>4.3848590965285688</c:v>
                </c:pt>
                <c:pt idx="150">
                  <c:v>3.3009912699036246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C1-9C44-BBAC-4D3CC3C7EFAA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</c:v>
                </c:pt>
                <c:pt idx="2">
                  <c:v>23.5</c:v>
                </c:pt>
                <c:pt idx="3">
                  <c:v>24</c:v>
                </c:pt>
                <c:pt idx="4">
                  <c:v>24.5</c:v>
                </c:pt>
                <c:pt idx="5">
                  <c:v>25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</c:v>
                </c:pt>
                <c:pt idx="12">
                  <c:v>28.5</c:v>
                </c:pt>
                <c:pt idx="13">
                  <c:v>29</c:v>
                </c:pt>
                <c:pt idx="14">
                  <c:v>29.5</c:v>
                </c:pt>
                <c:pt idx="15">
                  <c:v>30</c:v>
                </c:pt>
                <c:pt idx="16">
                  <c:v>30.5</c:v>
                </c:pt>
                <c:pt idx="17">
                  <c:v>31</c:v>
                </c:pt>
                <c:pt idx="18">
                  <c:v>31.5</c:v>
                </c:pt>
                <c:pt idx="19">
                  <c:v>32</c:v>
                </c:pt>
                <c:pt idx="20">
                  <c:v>32.5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34.5</c:v>
                </c:pt>
                <c:pt idx="25">
                  <c:v>35</c:v>
                </c:pt>
                <c:pt idx="26">
                  <c:v>35.5</c:v>
                </c:pt>
                <c:pt idx="27">
                  <c:v>36</c:v>
                </c:pt>
                <c:pt idx="28">
                  <c:v>36.5</c:v>
                </c:pt>
                <c:pt idx="29">
                  <c:v>37</c:v>
                </c:pt>
                <c:pt idx="30">
                  <c:v>37.5</c:v>
                </c:pt>
                <c:pt idx="31">
                  <c:v>38</c:v>
                </c:pt>
                <c:pt idx="32">
                  <c:v>38.5</c:v>
                </c:pt>
                <c:pt idx="33">
                  <c:v>39</c:v>
                </c:pt>
                <c:pt idx="34">
                  <c:v>39.5</c:v>
                </c:pt>
                <c:pt idx="35">
                  <c:v>40</c:v>
                </c:pt>
                <c:pt idx="36">
                  <c:v>40.5</c:v>
                </c:pt>
                <c:pt idx="37">
                  <c:v>41</c:v>
                </c:pt>
                <c:pt idx="38">
                  <c:v>41.5</c:v>
                </c:pt>
                <c:pt idx="39">
                  <c:v>42</c:v>
                </c:pt>
                <c:pt idx="40">
                  <c:v>42.5</c:v>
                </c:pt>
              </c:numCache>
            </c:numRef>
          </c:xVal>
          <c:yVal>
            <c:numRef>
              <c:f>summary!$X$46:$X$86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9C1-9C44-BBAC-4D3CC3C7EF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7523008"/>
        <c:axId val="737526128"/>
      </c:scatterChart>
      <c:valAx>
        <c:axId val="737523008"/>
        <c:scaling>
          <c:orientation val="minMax"/>
          <c:max val="7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37526128"/>
        <c:crossesAt val="0"/>
        <c:crossBetween val="midCat"/>
        <c:majorUnit val="10"/>
      </c:valAx>
      <c:valAx>
        <c:axId val="737526128"/>
        <c:scaling>
          <c:orientation val="minMax"/>
          <c:max val="20"/>
          <c:min val="-15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37523008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'6762'!$L$1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'6762'!$A$2:$A$141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'6762'!$M$2:$M$177</c:f>
              <c:numCache>
                <c:formatCode>0.00</c:formatCode>
                <c:ptCount val="176"/>
                <c:pt idx="4">
                  <c:v>2.2589657483679639</c:v>
                </c:pt>
                <c:pt idx="5">
                  <c:v>2.2647066989717413</c:v>
                </c:pt>
                <c:pt idx="6">
                  <c:v>2.2357998650511224</c:v>
                </c:pt>
                <c:pt idx="7">
                  <c:v>2.2247369045282448</c:v>
                </c:pt>
                <c:pt idx="8">
                  <c:v>2.2632309795189922</c:v>
                </c:pt>
                <c:pt idx="9">
                  <c:v>2.4290757873607567</c:v>
                </c:pt>
                <c:pt idx="10">
                  <c:v>2.4695953094445406</c:v>
                </c:pt>
                <c:pt idx="11">
                  <c:v>2.464611477927551</c:v>
                </c:pt>
                <c:pt idx="12">
                  <c:v>2.44354046994312</c:v>
                </c:pt>
                <c:pt idx="13">
                  <c:v>2.4018193008284765</c:v>
                </c:pt>
                <c:pt idx="14">
                  <c:v>2.3618840245620785</c:v>
                </c:pt>
                <c:pt idx="15">
                  <c:v>2.3351672292882193</c:v>
                </c:pt>
                <c:pt idx="16">
                  <c:v>2.3016798608989708</c:v>
                </c:pt>
                <c:pt idx="17">
                  <c:v>2.275890561369005</c:v>
                </c:pt>
                <c:pt idx="18">
                  <c:v>2.2386695956041178</c:v>
                </c:pt>
                <c:pt idx="19">
                  <c:v>2.2009737626050603</c:v>
                </c:pt>
                <c:pt idx="20">
                  <c:v>2.2040232316362065</c:v>
                </c:pt>
                <c:pt idx="21">
                  <c:v>2.1707165641586439</c:v>
                </c:pt>
                <c:pt idx="22">
                  <c:v>2.1346823486286484</c:v>
                </c:pt>
                <c:pt idx="23">
                  <c:v>2.1415055143105066</c:v>
                </c:pt>
                <c:pt idx="24">
                  <c:v>2.104217091294502</c:v>
                </c:pt>
                <c:pt idx="25">
                  <c:v>2.0738331325765214</c:v>
                </c:pt>
                <c:pt idx="26">
                  <c:v>2.0966205460565988</c:v>
                </c:pt>
                <c:pt idx="27">
                  <c:v>2.0732907698612988</c:v>
                </c:pt>
                <c:pt idx="28">
                  <c:v>2.0565480337988316</c:v>
                </c:pt>
                <c:pt idx="29">
                  <c:v>2.0393817905020493</c:v>
                </c:pt>
                <c:pt idx="30">
                  <c:v>1.9834382418352892</c:v>
                </c:pt>
                <c:pt idx="31">
                  <c:v>2.0050653491128063</c:v>
                </c:pt>
                <c:pt idx="32">
                  <c:v>1.9945824424923524</c:v>
                </c:pt>
                <c:pt idx="33">
                  <c:v>2.0542206997477326</c:v>
                </c:pt>
                <c:pt idx="34">
                  <c:v>2.1642599260760593</c:v>
                </c:pt>
                <c:pt idx="35">
                  <c:v>2.1713568697484584</c:v>
                </c:pt>
                <c:pt idx="36">
                  <c:v>2.203224424927233</c:v>
                </c:pt>
                <c:pt idx="37">
                  <c:v>2.2227166118312289</c:v>
                </c:pt>
                <c:pt idx="38">
                  <c:v>2.1759122243526674</c:v>
                </c:pt>
                <c:pt idx="39">
                  <c:v>2.1721745082185295</c:v>
                </c:pt>
                <c:pt idx="40">
                  <c:v>2.1655225897123946</c:v>
                </c:pt>
                <c:pt idx="41">
                  <c:v>2.1712216387059762</c:v>
                </c:pt>
                <c:pt idx="42">
                  <c:v>2.1615696534074957</c:v>
                </c:pt>
                <c:pt idx="43">
                  <c:v>2.19839941089311</c:v>
                </c:pt>
                <c:pt idx="44">
                  <c:v>2.1710477108745856</c:v>
                </c:pt>
                <c:pt idx="45">
                  <c:v>2.1786088314644783</c:v>
                </c:pt>
                <c:pt idx="46">
                  <c:v>2.1806398253176882</c:v>
                </c:pt>
                <c:pt idx="47">
                  <c:v>2.1843407716854255</c:v>
                </c:pt>
                <c:pt idx="48">
                  <c:v>2.1857567418719537</c:v>
                </c:pt>
                <c:pt idx="49">
                  <c:v>2.2171227432067413</c:v>
                </c:pt>
                <c:pt idx="50">
                  <c:v>2.2152033827831934</c:v>
                </c:pt>
                <c:pt idx="51">
                  <c:v>2.1997690574791475</c:v>
                </c:pt>
                <c:pt idx="52">
                  <c:v>2.1902580608937963</c:v>
                </c:pt>
                <c:pt idx="53">
                  <c:v>2.1662422231438558</c:v>
                </c:pt>
                <c:pt idx="54">
                  <c:v>2.1373981763704322</c:v>
                </c:pt>
                <c:pt idx="55">
                  <c:v>2.13505930674709</c:v>
                </c:pt>
                <c:pt idx="56">
                  <c:v>2.1144113180278121</c:v>
                </c:pt>
                <c:pt idx="57">
                  <c:v>2.0896721839504631</c:v>
                </c:pt>
                <c:pt idx="58">
                  <c:v>2.0745688417823369</c:v>
                </c:pt>
                <c:pt idx="59">
                  <c:v>2.063919077930839</c:v>
                </c:pt>
                <c:pt idx="60">
                  <c:v>2.0666040105161887</c:v>
                </c:pt>
                <c:pt idx="61">
                  <c:v>2.0771181823985616</c:v>
                </c:pt>
                <c:pt idx="62">
                  <c:v>2.0658097763648735</c:v>
                </c:pt>
                <c:pt idx="63">
                  <c:v>2.0854098802464445</c:v>
                </c:pt>
                <c:pt idx="64">
                  <c:v>2.068869322777251</c:v>
                </c:pt>
                <c:pt idx="65">
                  <c:v>2.0292188686495756</c:v>
                </c:pt>
                <c:pt idx="66">
                  <c:v>2.0213957660085806</c:v>
                </c:pt>
                <c:pt idx="67">
                  <c:v>2.0122156891274514</c:v>
                </c:pt>
                <c:pt idx="68">
                  <c:v>1.9988123260813642</c:v>
                </c:pt>
                <c:pt idx="69">
                  <c:v>1.9768511169490832</c:v>
                </c:pt>
                <c:pt idx="70">
                  <c:v>1.9809024741857142</c:v>
                </c:pt>
                <c:pt idx="71">
                  <c:v>1.9706977651328537</c:v>
                </c:pt>
                <c:pt idx="72">
                  <c:v>1.9608170201555555</c:v>
                </c:pt>
                <c:pt idx="73">
                  <c:v>1.9792143558875186</c:v>
                </c:pt>
                <c:pt idx="74">
                  <c:v>1.9553435127870022</c:v>
                </c:pt>
                <c:pt idx="75">
                  <c:v>1.9540783055256532</c:v>
                </c:pt>
                <c:pt idx="76">
                  <c:v>1.9621681768403698</c:v>
                </c:pt>
                <c:pt idx="77">
                  <c:v>1.938827296075559</c:v>
                </c:pt>
                <c:pt idx="78">
                  <c:v>1.9479342854270985</c:v>
                </c:pt>
                <c:pt idx="79">
                  <c:v>1.9480512013769293</c:v>
                </c:pt>
                <c:pt idx="80">
                  <c:v>1.9527180222668414</c:v>
                </c:pt>
                <c:pt idx="81">
                  <c:v>1.9636077397796181</c:v>
                </c:pt>
                <c:pt idx="82">
                  <c:v>1.9562840730954101</c:v>
                </c:pt>
                <c:pt idx="83">
                  <c:v>1.9532621827723236</c:v>
                </c:pt>
                <c:pt idx="84">
                  <c:v>1.9622819686991249</c:v>
                </c:pt>
                <c:pt idx="85">
                  <c:v>1.9808812090984353</c:v>
                </c:pt>
                <c:pt idx="86">
                  <c:v>1.9711965169582182</c:v>
                </c:pt>
                <c:pt idx="87">
                  <c:v>1.9871389683154177</c:v>
                </c:pt>
                <c:pt idx="88">
                  <c:v>1.992923063975659</c:v>
                </c:pt>
                <c:pt idx="89">
                  <c:v>1.9926498578225826</c:v>
                </c:pt>
                <c:pt idx="90">
                  <c:v>1.984089963260647</c:v>
                </c:pt>
                <c:pt idx="91">
                  <c:v>1.9829058456933841</c:v>
                </c:pt>
                <c:pt idx="92">
                  <c:v>1.9840710370691816</c:v>
                </c:pt>
                <c:pt idx="93">
                  <c:v>1.9925271588779541</c:v>
                </c:pt>
                <c:pt idx="94">
                  <c:v>1.9745876744673976</c:v>
                </c:pt>
                <c:pt idx="95">
                  <c:v>1.9576115227366697</c:v>
                </c:pt>
                <c:pt idx="96">
                  <c:v>1.9738990006382982</c:v>
                </c:pt>
                <c:pt idx="97">
                  <c:v>1.9440600966785304</c:v>
                </c:pt>
                <c:pt idx="98">
                  <c:v>1.9605027687352683</c:v>
                </c:pt>
                <c:pt idx="99">
                  <c:v>1.9557166330235261</c:v>
                </c:pt>
                <c:pt idx="100">
                  <c:v>1.9533443033950857</c:v>
                </c:pt>
                <c:pt idx="101">
                  <c:v>1.9537067169653346</c:v>
                </c:pt>
                <c:pt idx="102">
                  <c:v>1.9588825451364114</c:v>
                </c:pt>
                <c:pt idx="103">
                  <c:v>1.9495083298154057</c:v>
                </c:pt>
                <c:pt idx="104">
                  <c:v>1.9443540010999509</c:v>
                </c:pt>
                <c:pt idx="105">
                  <c:v>1.9506869202805948</c:v>
                </c:pt>
                <c:pt idx="106">
                  <c:v>1.947654535967535</c:v>
                </c:pt>
                <c:pt idx="107">
                  <c:v>1.9423715677956244</c:v>
                </c:pt>
                <c:pt idx="108">
                  <c:v>1.9406373393550573</c:v>
                </c:pt>
                <c:pt idx="109">
                  <c:v>1.9446741685586169</c:v>
                </c:pt>
                <c:pt idx="110">
                  <c:v>1.9477103674381118</c:v>
                </c:pt>
                <c:pt idx="111">
                  <c:v>1.9555699124098935</c:v>
                </c:pt>
                <c:pt idx="112">
                  <c:v>1.9750530888248823</c:v>
                </c:pt>
                <c:pt idx="113">
                  <c:v>1.9763941813820165</c:v>
                </c:pt>
                <c:pt idx="114">
                  <c:v>1.9827420241457725</c:v>
                </c:pt>
                <c:pt idx="115">
                  <c:v>1.9836590336194684</c:v>
                </c:pt>
                <c:pt idx="116">
                  <c:v>1.9819906134376539</c:v>
                </c:pt>
                <c:pt idx="117">
                  <c:v>1.984184671788535</c:v>
                </c:pt>
                <c:pt idx="118">
                  <c:v>1.9855204734072653</c:v>
                </c:pt>
                <c:pt idx="119">
                  <c:v>1.9882460754789484</c:v>
                </c:pt>
                <c:pt idx="120">
                  <c:v>1.9796212012703172</c:v>
                </c:pt>
                <c:pt idx="121">
                  <c:v>1.9876243190379483</c:v>
                </c:pt>
                <c:pt idx="122">
                  <c:v>1.9848734562711017</c:v>
                </c:pt>
                <c:pt idx="123">
                  <c:v>1.9917561571262461</c:v>
                </c:pt>
                <c:pt idx="124">
                  <c:v>2.0115435888563122</c:v>
                </c:pt>
                <c:pt idx="125">
                  <c:v>2.0180571263634159</c:v>
                </c:pt>
                <c:pt idx="126">
                  <c:v>2.0365652309577942</c:v>
                </c:pt>
                <c:pt idx="127">
                  <c:v>2.034944325050053</c:v>
                </c:pt>
                <c:pt idx="128">
                  <c:v>2.0398875934668101</c:v>
                </c:pt>
                <c:pt idx="129">
                  <c:v>2.0252412825740302</c:v>
                </c:pt>
                <c:pt idx="130">
                  <c:v>2.0412622452722564</c:v>
                </c:pt>
                <c:pt idx="131">
                  <c:v>2.0397409293404474</c:v>
                </c:pt>
                <c:pt idx="132">
                  <c:v>2.0450382042546846</c:v>
                </c:pt>
                <c:pt idx="133">
                  <c:v>2.0395052886685678</c:v>
                </c:pt>
                <c:pt idx="134">
                  <c:v>2.0528188740905198</c:v>
                </c:pt>
                <c:pt idx="135">
                  <c:v>2.0450118719671426</c:v>
                </c:pt>
                <c:pt idx="136">
                  <c:v>2.0497578945715524</c:v>
                </c:pt>
                <c:pt idx="137">
                  <c:v>2.0626138315812605</c:v>
                </c:pt>
                <c:pt idx="138">
                  <c:v>2.061261622280278</c:v>
                </c:pt>
                <c:pt idx="139">
                  <c:v>2.0640769531764049</c:v>
                </c:pt>
                <c:pt idx="140">
                  <c:v>2.0660737534623421</c:v>
                </c:pt>
                <c:pt idx="141">
                  <c:v>2.0798599181494355</c:v>
                </c:pt>
                <c:pt idx="142">
                  <c:v>2.0779780079304531</c:v>
                </c:pt>
                <c:pt idx="143">
                  <c:v>2.0822603386575049</c:v>
                </c:pt>
                <c:pt idx="144">
                  <c:v>2.0919994001216367</c:v>
                </c:pt>
                <c:pt idx="145">
                  <c:v>2.1519211801117515</c:v>
                </c:pt>
                <c:pt idx="146">
                  <c:v>2.2242792163685907</c:v>
                </c:pt>
                <c:pt idx="147">
                  <c:v>2.2461143288066325</c:v>
                </c:pt>
                <c:pt idx="148">
                  <c:v>2.2926387331463935</c:v>
                </c:pt>
                <c:pt idx="149">
                  <c:v>2.2796010550923538</c:v>
                </c:pt>
                <c:pt idx="150">
                  <c:v>2.2559310874117915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40-F049-A570-8F7581D400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1377856"/>
        <c:axId val="590654224"/>
      </c:scatterChart>
      <c:valAx>
        <c:axId val="591377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90654224"/>
        <c:crossesAt val="0"/>
        <c:crossBetween val="midCat"/>
        <c:majorUnit val="10"/>
      </c:valAx>
      <c:valAx>
        <c:axId val="590654224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91377856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'6763'!$L$1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'6763'!$A$2:$A$141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'6763'!$L$2:$L$141</c:f>
              <c:numCache>
                <c:formatCode>0.00</c:formatCode>
                <c:ptCount val="140"/>
                <c:pt idx="0">
                  <c:v>1.8251493224748254</c:v>
                </c:pt>
                <c:pt idx="1">
                  <c:v>1.8338502539522865</c:v>
                </c:pt>
                <c:pt idx="2">
                  <c:v>1.8486027664342621</c:v>
                </c:pt>
                <c:pt idx="3">
                  <c:v>1.8430023716086443</c:v>
                </c:pt>
                <c:pt idx="4">
                  <c:v>1.8310760747622685</c:v>
                </c:pt>
                <c:pt idx="5">
                  <c:v>1.850168894233212</c:v>
                </c:pt>
                <c:pt idx="6">
                  <c:v>1.8679910022190434</c:v>
                </c:pt>
                <c:pt idx="7">
                  <c:v>1.8349899309387121</c:v>
                </c:pt>
                <c:pt idx="8">
                  <c:v>1.8141562473431738</c:v>
                </c:pt>
                <c:pt idx="9">
                  <c:v>1.8074709663916546</c:v>
                </c:pt>
                <c:pt idx="10">
                  <c:v>1.8296695831014671</c:v>
                </c:pt>
                <c:pt idx="11">
                  <c:v>1.7910422262529697</c:v>
                </c:pt>
                <c:pt idx="12">
                  <c:v>1.8142180697338681</c:v>
                </c:pt>
                <c:pt idx="13">
                  <c:v>1.8114213200315572</c:v>
                </c:pt>
                <c:pt idx="14">
                  <c:v>1.8170174454922436</c:v>
                </c:pt>
                <c:pt idx="15">
                  <c:v>1.8116916138268575</c:v>
                </c:pt>
                <c:pt idx="16">
                  <c:v>1.7897928322139522</c:v>
                </c:pt>
                <c:pt idx="17">
                  <c:v>1.7557603253133525</c:v>
                </c:pt>
                <c:pt idx="18">
                  <c:v>1.748199752154429</c:v>
                </c:pt>
                <c:pt idx="19">
                  <c:v>1.7408562246971935</c:v>
                </c:pt>
                <c:pt idx="20">
                  <c:v>1.7422644538817991</c:v>
                </c:pt>
                <c:pt idx="21">
                  <c:v>1.754855359888728</c:v>
                </c:pt>
                <c:pt idx="22">
                  <c:v>1.7428045346020558</c:v>
                </c:pt>
                <c:pt idx="23">
                  <c:v>1.7465933088197891</c:v>
                </c:pt>
                <c:pt idx="24">
                  <c:v>1.7513659453636594</c:v>
                </c:pt>
                <c:pt idx="25">
                  <c:v>1.7350307715151232</c:v>
                </c:pt>
                <c:pt idx="26">
                  <c:v>1.7276021867190439</c:v>
                </c:pt>
                <c:pt idx="27">
                  <c:v>1.7330661579309206</c:v>
                </c:pt>
                <c:pt idx="28">
                  <c:v>1.727189586305095</c:v>
                </c:pt>
                <c:pt idx="29">
                  <c:v>1.7100540575147061</c:v>
                </c:pt>
                <c:pt idx="30">
                  <c:v>1.7050399312433007</c:v>
                </c:pt>
                <c:pt idx="31">
                  <c:v>1.6995255954811312</c:v>
                </c:pt>
                <c:pt idx="32">
                  <c:v>1.6933935989535216</c:v>
                </c:pt>
                <c:pt idx="33">
                  <c:v>1.6839891706607728</c:v>
                </c:pt>
                <c:pt idx="34">
                  <c:v>1.6693140775079134</c:v>
                </c:pt>
                <c:pt idx="35">
                  <c:v>1.6553045682713889</c:v>
                </c:pt>
                <c:pt idx="36">
                  <c:v>1.6863825134313897</c:v>
                </c:pt>
                <c:pt idx="37">
                  <c:v>1.6439413434050019</c:v>
                </c:pt>
                <c:pt idx="38">
                  <c:v>1.6375536126690837</c:v>
                </c:pt>
                <c:pt idx="39">
                  <c:v>1.6738739378820633</c:v>
                </c:pt>
                <c:pt idx="40">
                  <c:v>1.6678231500843412</c:v>
                </c:pt>
                <c:pt idx="41">
                  <c:v>1.6852704809883681</c:v>
                </c:pt>
                <c:pt idx="42">
                  <c:v>1.6812320742933797</c:v>
                </c:pt>
                <c:pt idx="43">
                  <c:v>1.6841068242381079</c:v>
                </c:pt>
                <c:pt idx="44">
                  <c:v>1.6722369260102878</c:v>
                </c:pt>
                <c:pt idx="45">
                  <c:v>1.6654317305696522</c:v>
                </c:pt>
                <c:pt idx="46">
                  <c:v>1.6512248324227206</c:v>
                </c:pt>
                <c:pt idx="47">
                  <c:v>1.6420522459324747</c:v>
                </c:pt>
                <c:pt idx="48">
                  <c:v>1.6376844484851429</c:v>
                </c:pt>
                <c:pt idx="49">
                  <c:v>1.6354914504549856</c:v>
                </c:pt>
                <c:pt idx="50">
                  <c:v>1.6386207609903829</c:v>
                </c:pt>
                <c:pt idx="51">
                  <c:v>1.6385361841170913</c:v>
                </c:pt>
                <c:pt idx="52">
                  <c:v>1.6452966049729394</c:v>
                </c:pt>
                <c:pt idx="53">
                  <c:v>1.6341914416342294</c:v>
                </c:pt>
                <c:pt idx="54">
                  <c:v>1.622035548751638</c:v>
                </c:pt>
                <c:pt idx="55">
                  <c:v>1.6259860014812544</c:v>
                </c:pt>
                <c:pt idx="56">
                  <c:v>1.6246611508095175</c:v>
                </c:pt>
                <c:pt idx="57">
                  <c:v>1.6130125206592014</c:v>
                </c:pt>
                <c:pt idx="58">
                  <c:v>1.6294829331105616</c:v>
                </c:pt>
                <c:pt idx="59">
                  <c:v>1.6169708170201316</c:v>
                </c:pt>
                <c:pt idx="60">
                  <c:v>1.6259927519935065</c:v>
                </c:pt>
                <c:pt idx="61">
                  <c:v>1.6265067792072763</c:v>
                </c:pt>
                <c:pt idx="62">
                  <c:v>1.6178813131207688</c:v>
                </c:pt>
                <c:pt idx="63">
                  <c:v>1.6540205442893081</c:v>
                </c:pt>
                <c:pt idx="64">
                  <c:v>1.6588308999901336</c:v>
                </c:pt>
                <c:pt idx="65">
                  <c:v>1.6490130790826751</c:v>
                </c:pt>
                <c:pt idx="66">
                  <c:v>1.649112625428292</c:v>
                </c:pt>
                <c:pt idx="67">
                  <c:v>1.6409601400610723</c:v>
                </c:pt>
                <c:pt idx="68">
                  <c:v>1.6056247646932542</c:v>
                </c:pt>
                <c:pt idx="69">
                  <c:v>1.5972679534211127</c:v>
                </c:pt>
                <c:pt idx="70">
                  <c:v>1.584539534130202</c:v>
                </c:pt>
                <c:pt idx="71">
                  <c:v>1.5918535240142124</c:v>
                </c:pt>
                <c:pt idx="72">
                  <c:v>1.5696119316084314</c:v>
                </c:pt>
                <c:pt idx="73">
                  <c:v>1.557755470412495</c:v>
                </c:pt>
                <c:pt idx="74">
                  <c:v>1.5700055002998392</c:v>
                </c:pt>
                <c:pt idx="75">
                  <c:v>1.5631221244986888</c:v>
                </c:pt>
                <c:pt idx="76">
                  <c:v>1.5408191846887509</c:v>
                </c:pt>
                <c:pt idx="77">
                  <c:v>1.5470947783955629</c:v>
                </c:pt>
                <c:pt idx="78">
                  <c:v>1.5240172102640375</c:v>
                </c:pt>
                <c:pt idx="79">
                  <c:v>1.5051623101337799</c:v>
                </c:pt>
                <c:pt idx="80">
                  <c:v>1.5101995471140148</c:v>
                </c:pt>
                <c:pt idx="81">
                  <c:v>1.5005785327887866</c:v>
                </c:pt>
                <c:pt idx="82">
                  <c:v>1.4960749117674317</c:v>
                </c:pt>
                <c:pt idx="83">
                  <c:v>1.4812783367584985</c:v>
                </c:pt>
                <c:pt idx="84">
                  <c:v>1.4926479097440757</c:v>
                </c:pt>
                <c:pt idx="85">
                  <c:v>1.5119091078146922</c:v>
                </c:pt>
                <c:pt idx="86">
                  <c:v>1.5229203232857005</c:v>
                </c:pt>
                <c:pt idx="87">
                  <c:v>1.5128949401518303</c:v>
                </c:pt>
                <c:pt idx="88">
                  <c:v>1.5118397822500889</c:v>
                </c:pt>
                <c:pt idx="89">
                  <c:v>1.5298141746636915</c:v>
                </c:pt>
                <c:pt idx="90">
                  <c:v>1.4962318938563599</c:v>
                </c:pt>
                <c:pt idx="91">
                  <c:v>1.4836194478022866</c:v>
                </c:pt>
                <c:pt idx="92">
                  <c:v>1.4985404167728902</c:v>
                </c:pt>
                <c:pt idx="93">
                  <c:v>1.5067006341832081</c:v>
                </c:pt>
                <c:pt idx="94">
                  <c:v>1.4920283099658285</c:v>
                </c:pt>
                <c:pt idx="95">
                  <c:v>1.505371427827505</c:v>
                </c:pt>
                <c:pt idx="96">
                  <c:v>1.4911001668340289</c:v>
                </c:pt>
                <c:pt idx="97">
                  <c:v>1.4733395797026383</c:v>
                </c:pt>
                <c:pt idx="98">
                  <c:v>1.4654587664695919</c:v>
                </c:pt>
                <c:pt idx="99">
                  <c:v>1.4371185197039649</c:v>
                </c:pt>
                <c:pt idx="100">
                  <c:v>1.4163199537098254</c:v>
                </c:pt>
                <c:pt idx="101">
                  <c:v>1.4016873005287471</c:v>
                </c:pt>
                <c:pt idx="102">
                  <c:v>1.4226363656742655</c:v>
                </c:pt>
                <c:pt idx="103">
                  <c:v>1.4079472052769535</c:v>
                </c:pt>
                <c:pt idx="104">
                  <c:v>1.4214226775487528</c:v>
                </c:pt>
                <c:pt idx="105">
                  <c:v>1.4065457540245081</c:v>
                </c:pt>
                <c:pt idx="106">
                  <c:v>1.3992812606792469</c:v>
                </c:pt>
                <c:pt idx="107">
                  <c:v>1.384781482404539</c:v>
                </c:pt>
                <c:pt idx="108">
                  <c:v>1.4068153150762748</c:v>
                </c:pt>
                <c:pt idx="109">
                  <c:v>1.4202562455360537</c:v>
                </c:pt>
                <c:pt idx="110">
                  <c:v>1.4273084606280753</c:v>
                </c:pt>
                <c:pt idx="111">
                  <c:v>1.4141341920444572</c:v>
                </c:pt>
                <c:pt idx="112">
                  <c:v>1.448969011235127</c:v>
                </c:pt>
                <c:pt idx="113">
                  <c:v>1.4300937434723187</c:v>
                </c:pt>
                <c:pt idx="114">
                  <c:v>1.4211820439700353</c:v>
                </c:pt>
                <c:pt idx="115">
                  <c:v>1.4083597179231078</c:v>
                </c:pt>
                <c:pt idx="116">
                  <c:v>1.4140671278651189</c:v>
                </c:pt>
                <c:pt idx="117">
                  <c:v>1.4244028374270143</c:v>
                </c:pt>
                <c:pt idx="118">
                  <c:v>1.4253841850910078</c:v>
                </c:pt>
                <c:pt idx="119">
                  <c:v>1.4270116693357495</c:v>
                </c:pt>
                <c:pt idx="120">
                  <c:v>1.4417770434625801</c:v>
                </c:pt>
                <c:pt idx="121">
                  <c:v>1.4459738143574117</c:v>
                </c:pt>
                <c:pt idx="122">
                  <c:v>1.4514533085189147</c:v>
                </c:pt>
                <c:pt idx="123">
                  <c:v>1.4377663391270101</c:v>
                </c:pt>
                <c:pt idx="124">
                  <c:v>1.419987802918345</c:v>
                </c:pt>
                <c:pt idx="125">
                  <c:v>1.4220445734879603</c:v>
                </c:pt>
                <c:pt idx="126">
                  <c:v>1.4151719270497627</c:v>
                </c:pt>
                <c:pt idx="127">
                  <c:v>1.3928857165720039</c:v>
                </c:pt>
                <c:pt idx="128">
                  <c:v>1.3991431128662697</c:v>
                </c:pt>
                <c:pt idx="129">
                  <c:v>1.3804752155526148</c:v>
                </c:pt>
                <c:pt idx="130">
                  <c:v>1.3725423884240806</c:v>
                </c:pt>
                <c:pt idx="131">
                  <c:v>1.3720567157739127</c:v>
                </c:pt>
                <c:pt idx="132">
                  <c:v>1.3743737838211352</c:v>
                </c:pt>
                <c:pt idx="133">
                  <c:v>1.3708039631494549</c:v>
                </c:pt>
                <c:pt idx="134">
                  <c:v>1.380148219655587</c:v>
                </c:pt>
                <c:pt idx="135">
                  <c:v>1.3733219897589453</c:v>
                </c:pt>
                <c:pt idx="136">
                  <c:v>1.3931860347005569</c:v>
                </c:pt>
                <c:pt idx="137">
                  <c:v>1.4457744004223996</c:v>
                </c:pt>
                <c:pt idx="138">
                  <c:v>1.4365993824591967</c:v>
                </c:pt>
                <c:pt idx="139">
                  <c:v>1.4381182393709258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E9-1740-AE3C-7D4102BC6F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7354432"/>
        <c:axId val="637357824"/>
      </c:scatterChart>
      <c:valAx>
        <c:axId val="637354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37357824"/>
        <c:crossesAt val="0"/>
        <c:crossBetween val="midCat"/>
        <c:majorUnit val="10"/>
      </c:valAx>
      <c:valAx>
        <c:axId val="637357824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37354432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'6763'!$A$2:$A$179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</c:numCache>
            </c:numRef>
          </c:xVal>
          <c:yVal>
            <c:numRef>
              <c:f>'6763'!$P$2:$P$177</c:f>
              <c:numCache>
                <c:formatCode>General</c:formatCode>
                <c:ptCount val="176"/>
                <c:pt idx="4">
                  <c:v>3.3834926774268528</c:v>
                </c:pt>
                <c:pt idx="5">
                  <c:v>4.6120674863330553</c:v>
                </c:pt>
                <c:pt idx="6">
                  <c:v>5.7694485189086704</c:v>
                </c:pt>
                <c:pt idx="7">
                  <c:v>4.0793743270083036</c:v>
                </c:pt>
                <c:pt idx="8">
                  <c:v>3.0709987641890835</c:v>
                </c:pt>
                <c:pt idx="9">
                  <c:v>2.8553115693233617</c:v>
                </c:pt>
                <c:pt idx="10">
                  <c:v>4.2578939610229556</c:v>
                </c:pt>
                <c:pt idx="11">
                  <c:v>2.252597532599995</c:v>
                </c:pt>
                <c:pt idx="12">
                  <c:v>3.7099307194093116</c:v>
                </c:pt>
                <c:pt idx="13">
                  <c:v>3.7121051140972394</c:v>
                </c:pt>
                <c:pt idx="14">
                  <c:v>4.1845046418114693</c:v>
                </c:pt>
                <c:pt idx="15">
                  <c:v>4.0449829097936485</c:v>
                </c:pt>
                <c:pt idx="16">
                  <c:v>2.9769334155533409</c:v>
                </c:pt>
                <c:pt idx="17">
                  <c:v>1.2290712853923109</c:v>
                </c:pt>
                <c:pt idx="18">
                  <c:v>0.96434435305041943</c:v>
                </c:pt>
                <c:pt idx="19">
                  <c:v>0.71177777600595316</c:v>
                </c:pt>
                <c:pt idx="20">
                  <c:v>0.94954327839802644</c:v>
                </c:pt>
                <c:pt idx="21">
                  <c:v>1.8138373057883472</c:v>
                </c:pt>
                <c:pt idx="22">
                  <c:v>1.2975363463000416</c:v>
                </c:pt>
                <c:pt idx="23">
                  <c:v>1.6686759407806924</c:v>
                </c:pt>
                <c:pt idx="24">
                  <c:v>2.0949380986502377</c:v>
                </c:pt>
                <c:pt idx="25">
                  <c:v>1.3385992101676312</c:v>
                </c:pt>
                <c:pt idx="26">
                  <c:v>1.0812671507710598</c:v>
                </c:pt>
                <c:pt idx="27">
                  <c:v>1.546262511496064</c:v>
                </c:pt>
                <c:pt idx="28">
                  <c:v>1.3758846346969906</c:v>
                </c:pt>
                <c:pt idx="29">
                  <c:v>0.57470449673885216</c:v>
                </c:pt>
                <c:pt idx="30">
                  <c:v>0.45264659058559559</c:v>
                </c:pt>
                <c:pt idx="31">
                  <c:v>0.30256359532193072</c:v>
                </c:pt>
                <c:pt idx="32">
                  <c:v>0.11787510313932467</c:v>
                </c:pt>
                <c:pt idx="33">
                  <c:v>-0.25015695512733183</c:v>
                </c:pt>
                <c:pt idx="34">
                  <c:v>-0.91348699374635278</c:v>
                </c:pt>
                <c:pt idx="35">
                  <c:v>-1.5395265592532945</c:v>
                </c:pt>
                <c:pt idx="36">
                  <c:v>0.36053533983636066</c:v>
                </c:pt>
                <c:pt idx="37">
                  <c:v>-1.8584364708700858</c:v>
                </c:pt>
                <c:pt idx="38">
                  <c:v>-2.0574529078613448</c:v>
                </c:pt>
                <c:pt idx="39">
                  <c:v>0.13632226706191644</c:v>
                </c:pt>
                <c:pt idx="40">
                  <c:v>-4.3816367643654291E-2</c:v>
                </c:pt>
                <c:pt idx="41">
                  <c:v>1.0925671402787021</c:v>
                </c:pt>
                <c:pt idx="42">
                  <c:v>1.0251755860854856</c:v>
                </c:pt>
                <c:pt idx="43">
                  <c:v>1.3451054131126703</c:v>
                </c:pt>
                <c:pt idx="44">
                  <c:v>0.83894120040834164</c:v>
                </c:pt>
                <c:pt idx="45">
                  <c:v>0.61653559194756835</c:v>
                </c:pt>
                <c:pt idx="46">
                  <c:v>-2.0563023628813817E-2</c:v>
                </c:pt>
                <c:pt idx="47">
                  <c:v>-0.37560574983632872</c:v>
                </c:pt>
                <c:pt idx="48">
                  <c:v>-0.461451982233408</c:v>
                </c:pt>
                <c:pt idx="49">
                  <c:v>-0.42545137127994909</c:v>
                </c:pt>
                <c:pt idx="50">
                  <c:v>-9.1259353372288049E-2</c:v>
                </c:pt>
                <c:pt idx="51">
                  <c:v>6.2869145784938268E-2</c:v>
                </c:pt>
                <c:pt idx="52">
                  <c:v>0.60050030705015101</c:v>
                </c:pt>
                <c:pt idx="53">
                  <c:v>0.13718166966749676</c:v>
                </c:pt>
                <c:pt idx="54">
                  <c:v>-0.38500588092437199</c:v>
                </c:pt>
                <c:pt idx="55">
                  <c:v>-4.8079723044910823E-3</c:v>
                </c:pt>
                <c:pt idx="56">
                  <c:v>7.9832073785509036E-2</c:v>
                </c:pt>
                <c:pt idx="57">
                  <c:v>-0.41393521782108722</c:v>
                </c:pt>
                <c:pt idx="58">
                  <c:v>0.66771476905637939</c:v>
                </c:pt>
                <c:pt idx="59">
                  <c:v>0.12556920621724185</c:v>
                </c:pt>
                <c:pt idx="60">
                  <c:v>0.7899055496878773</c:v>
                </c:pt>
                <c:pt idx="61">
                  <c:v>0.97757186288402931</c:v>
                </c:pt>
                <c:pt idx="62">
                  <c:v>0.6531824896256383</c:v>
                </c:pt>
                <c:pt idx="63">
                  <c:v>2.8368115621127865</c:v>
                </c:pt>
                <c:pt idx="64">
                  <c:v>3.2651870000266938</c:v>
                </c:pt>
                <c:pt idx="65">
                  <c:v>2.8739939160723265</c:v>
                </c:pt>
                <c:pt idx="66">
                  <c:v>3.0384382323271595</c:v>
                </c:pt>
                <c:pt idx="67">
                  <c:v>2.7405484098575661</c:v>
                </c:pt>
                <c:pt idx="68">
                  <c:v>0.91969085364580261</c:v>
                </c:pt>
                <c:pt idx="69">
                  <c:v>0.61035332416798693</c:v>
                </c:pt>
                <c:pt idx="70">
                  <c:v>5.6089005926828424E-2</c:v>
                </c:pt>
                <c:pt idx="71">
                  <c:v>0.62473481531340636</c:v>
                </c:pt>
                <c:pt idx="72">
                  <c:v>-0.46252123777023607</c:v>
                </c:pt>
                <c:pt idx="73">
                  <c:v>-0.96793261786567375</c:v>
                </c:pt>
                <c:pt idx="74">
                  <c:v>-0.12273675595074041</c:v>
                </c:pt>
                <c:pt idx="75">
                  <c:v>-0.34952255233390533</c:v>
                </c:pt>
                <c:pt idx="76">
                  <c:v>-1.440215698275507</c:v>
                </c:pt>
                <c:pt idx="77">
                  <c:v>-0.92974780421284564</c:v>
                </c:pt>
                <c:pt idx="78">
                  <c:v>-2.0638408218897415</c:v>
                </c:pt>
                <c:pt idx="79">
                  <c:v>-2.9613516690875294</c:v>
                </c:pt>
                <c:pt idx="80">
                  <c:v>-2.5202648208738632</c:v>
                </c:pt>
                <c:pt idx="81">
                  <c:v>-2.9004314806872209</c:v>
                </c:pt>
                <c:pt idx="82">
                  <c:v>-2.9938874602713841</c:v>
                </c:pt>
                <c:pt idx="83">
                  <c:v>-3.664023726890127</c:v>
                </c:pt>
                <c:pt idx="84">
                  <c:v>-2.8681569632540129</c:v>
                </c:pt>
                <c:pt idx="85">
                  <c:v>-1.6301484563727531</c:v>
                </c:pt>
                <c:pt idx="86">
                  <c:v>-0.85435928315548348</c:v>
                </c:pt>
                <c:pt idx="87">
                  <c:v>-1.2571813945444528</c:v>
                </c:pt>
                <c:pt idx="88">
                  <c:v>-1.1574313514409795</c:v>
                </c:pt>
                <c:pt idx="89">
                  <c:v>8.4816757033609799E-3</c:v>
                </c:pt>
                <c:pt idx="90">
                  <c:v>-1.7141557703670232</c:v>
                </c:pt>
                <c:pt idx="91">
                  <c:v>-2.2619224903882422</c:v>
                </c:pt>
                <c:pt idx="92">
                  <c:v>-1.2670827148752462</c:v>
                </c:pt>
                <c:pt idx="93">
                  <c:v>-0.6510255662991129</c:v>
                </c:pt>
                <c:pt idx="94">
                  <c:v>-1.3142004705894277</c:v>
                </c:pt>
                <c:pt idx="95">
                  <c:v>-0.4077624922176718</c:v>
                </c:pt>
                <c:pt idx="96">
                  <c:v>-1.048467145950279</c:v>
                </c:pt>
                <c:pt idx="97">
                  <c:v>-1.8846672426041642</c:v>
                </c:pt>
                <c:pt idx="98">
                  <c:v>-2.1673361708092491</c:v>
                </c:pt>
                <c:pt idx="99">
                  <c:v>-3.5962797269172961</c:v>
                </c:pt>
                <c:pt idx="100">
                  <c:v>-4.6026877662753964</c:v>
                </c:pt>
                <c:pt idx="101">
                  <c:v>-5.2636400331548368</c:v>
                </c:pt>
                <c:pt idx="102">
                  <c:v>-3.931065897164074</c:v>
                </c:pt>
                <c:pt idx="103">
                  <c:v>-4.5951840771250767</c:v>
                </c:pt>
                <c:pt idx="104">
                  <c:v>-3.6813307173854297</c:v>
                </c:pt>
                <c:pt idx="105">
                  <c:v>-4.3559686464937357</c:v>
                </c:pt>
                <c:pt idx="106">
                  <c:v>-4.6041072027354408</c:v>
                </c:pt>
                <c:pt idx="107">
                  <c:v>-5.2576149265577534</c:v>
                </c:pt>
                <c:pt idx="108">
                  <c:v>-3.864264841394407</c:v>
                </c:pt>
                <c:pt idx="109">
                  <c:v>-2.9523467455347707</c:v>
                </c:pt>
                <c:pt idx="110">
                  <c:v>-2.3983673149510838</c:v>
                </c:pt>
                <c:pt idx="111">
                  <c:v>-2.9776110995731306</c:v>
                </c:pt>
                <c:pt idx="112">
                  <c:v>-0.86706393095117418</c:v>
                </c:pt>
                <c:pt idx="113">
                  <c:v>-1.7657159094704229</c:v>
                </c:pt>
                <c:pt idx="114">
                  <c:v>-2.1061419976085101</c:v>
                </c:pt>
                <c:pt idx="115">
                  <c:v>-2.6656676018788907</c:v>
                </c:pt>
                <c:pt idx="116">
                  <c:v>-2.1870331714622626</c:v>
                </c:pt>
                <c:pt idx="117">
                  <c:v>-1.4490903679101879</c:v>
                </c:pt>
                <c:pt idx="118">
                  <c:v>-1.2352416301450069</c:v>
                </c:pt>
                <c:pt idx="119">
                  <c:v>-0.98519198938356678</c:v>
                </c:pt>
                <c:pt idx="120">
                  <c:v>9.3031986303498797E-4</c:v>
                </c:pt>
                <c:pt idx="121">
                  <c:v>0.39492862343167995</c:v>
                </c:pt>
                <c:pt idx="122">
                  <c:v>0.86079368386165578</c:v>
                </c:pt>
                <c:pt idx="123">
                  <c:v>0.25282496277896038</c:v>
                </c:pt>
                <c:pt idx="124">
                  <c:v>-0.58438076151565288</c:v>
                </c:pt>
                <c:pt idx="125">
                  <c:v>-0.31027962287062266</c:v>
                </c:pt>
                <c:pt idx="126">
                  <c:v>-0.5364642884108084</c:v>
                </c:pt>
                <c:pt idx="127">
                  <c:v>-1.6262201450091642</c:v>
                </c:pt>
                <c:pt idx="128">
                  <c:v>-1.1167717919940197</c:v>
                </c:pt>
                <c:pt idx="129">
                  <c:v>-2.0038054877263636</c:v>
                </c:pt>
                <c:pt idx="130">
                  <c:v>-2.2893885830612901</c:v>
                </c:pt>
                <c:pt idx="131">
                  <c:v>-2.15773215829753</c:v>
                </c:pt>
                <c:pt idx="132">
                  <c:v>-1.8690474099052865</c:v>
                </c:pt>
                <c:pt idx="133">
                  <c:v>-1.9101856336408158</c:v>
                </c:pt>
                <c:pt idx="134">
                  <c:v>-1.2277906770400411</c:v>
                </c:pt>
                <c:pt idx="135">
                  <c:v>-1.4513747767426728</c:v>
                </c:pt>
                <c:pt idx="136">
                  <c:v>-0.17959074662262497</c:v>
                </c:pt>
                <c:pt idx="137">
                  <c:v>2.9256291196363877</c:v>
                </c:pt>
                <c:pt idx="138">
                  <c:v>2.5704501660130537</c:v>
                </c:pt>
                <c:pt idx="139">
                  <c:v>2.8144137753342355</c:v>
                </c:pt>
                <c:pt idx="140">
                  <c:v>1.7708139627665562</c:v>
                </c:pt>
                <c:pt idx="141">
                  <c:v>2.236775011946333</c:v>
                </c:pt>
                <c:pt idx="142">
                  <c:v>1.6410161955445182</c:v>
                </c:pt>
                <c:pt idx="143">
                  <c:v>0.61221316356899425</c:v>
                </c:pt>
                <c:pt idx="144">
                  <c:v>0.20700380344517577</c:v>
                </c:pt>
                <c:pt idx="145">
                  <c:v>-0.483566535472363</c:v>
                </c:pt>
                <c:pt idx="146">
                  <c:v>0.43947270367969843</c:v>
                </c:pt>
                <c:pt idx="147">
                  <c:v>1.1906989052759398</c:v>
                </c:pt>
                <c:pt idx="148">
                  <c:v>0.59803484003792085</c:v>
                </c:pt>
                <c:pt idx="149">
                  <c:v>1.4727673632971172</c:v>
                </c:pt>
                <c:pt idx="150">
                  <c:v>2.932887598711428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CB-3F44-8A16-55AD81EF2E43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</c:v>
                </c:pt>
                <c:pt idx="2">
                  <c:v>23.5</c:v>
                </c:pt>
                <c:pt idx="3">
                  <c:v>24</c:v>
                </c:pt>
                <c:pt idx="4">
                  <c:v>24.5</c:v>
                </c:pt>
                <c:pt idx="5">
                  <c:v>25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</c:v>
                </c:pt>
                <c:pt idx="12">
                  <c:v>28.5</c:v>
                </c:pt>
                <c:pt idx="13">
                  <c:v>29</c:v>
                </c:pt>
                <c:pt idx="14">
                  <c:v>29.5</c:v>
                </c:pt>
                <c:pt idx="15">
                  <c:v>30</c:v>
                </c:pt>
                <c:pt idx="16">
                  <c:v>30.5</c:v>
                </c:pt>
                <c:pt idx="17">
                  <c:v>31</c:v>
                </c:pt>
                <c:pt idx="18">
                  <c:v>31.5</c:v>
                </c:pt>
                <c:pt idx="19">
                  <c:v>32</c:v>
                </c:pt>
                <c:pt idx="20">
                  <c:v>32.5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34.5</c:v>
                </c:pt>
                <c:pt idx="25">
                  <c:v>35</c:v>
                </c:pt>
                <c:pt idx="26">
                  <c:v>35.5</c:v>
                </c:pt>
                <c:pt idx="27">
                  <c:v>36</c:v>
                </c:pt>
                <c:pt idx="28">
                  <c:v>36.5</c:v>
                </c:pt>
                <c:pt idx="29">
                  <c:v>37</c:v>
                </c:pt>
                <c:pt idx="30">
                  <c:v>37.5</c:v>
                </c:pt>
                <c:pt idx="31">
                  <c:v>38</c:v>
                </c:pt>
                <c:pt idx="32">
                  <c:v>38.5</c:v>
                </c:pt>
                <c:pt idx="33">
                  <c:v>39</c:v>
                </c:pt>
                <c:pt idx="34">
                  <c:v>39.5</c:v>
                </c:pt>
                <c:pt idx="35">
                  <c:v>40</c:v>
                </c:pt>
                <c:pt idx="36">
                  <c:v>40.5</c:v>
                </c:pt>
                <c:pt idx="37">
                  <c:v>41</c:v>
                </c:pt>
                <c:pt idx="38">
                  <c:v>41.5</c:v>
                </c:pt>
                <c:pt idx="39">
                  <c:v>42</c:v>
                </c:pt>
                <c:pt idx="40">
                  <c:v>42.5</c:v>
                </c:pt>
              </c:numCache>
            </c:numRef>
          </c:xVal>
          <c:yVal>
            <c:numRef>
              <c:f>summary!$X$46:$X$86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2CB-3F44-8A16-55AD81EF2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7718416"/>
        <c:axId val="523695200"/>
      </c:scatterChart>
      <c:valAx>
        <c:axId val="737718416"/>
        <c:scaling>
          <c:orientation val="minMax"/>
          <c:max val="7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3695200"/>
        <c:crossesAt val="0"/>
        <c:crossBetween val="midCat"/>
        <c:majorUnit val="10"/>
      </c:valAx>
      <c:valAx>
        <c:axId val="523695200"/>
        <c:scaling>
          <c:orientation val="minMax"/>
          <c:max val="20"/>
          <c:min val="-15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37718416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'6763'!$L$1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'6763'!$A$2:$A$141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'6763'!$M$2:$M$177</c:f>
              <c:numCache>
                <c:formatCode>0.00</c:formatCode>
                <c:ptCount val="176"/>
                <c:pt idx="4">
                  <c:v>1.8452538731223853</c:v>
                </c:pt>
                <c:pt idx="5">
                  <c:v>1.8671822522653523</c:v>
                </c:pt>
                <c:pt idx="6">
                  <c:v>1.887839919923207</c:v>
                </c:pt>
                <c:pt idx="7">
                  <c:v>1.8576744083148991</c:v>
                </c:pt>
                <c:pt idx="8">
                  <c:v>1.8396762843913841</c:v>
                </c:pt>
                <c:pt idx="9">
                  <c:v>1.8358265631118884</c:v>
                </c:pt>
                <c:pt idx="10">
                  <c:v>1.8608607394937242</c:v>
                </c:pt>
                <c:pt idx="11">
                  <c:v>1.8250689423172501</c:v>
                </c:pt>
                <c:pt idx="12">
                  <c:v>1.8510803454701719</c:v>
                </c:pt>
                <c:pt idx="13">
                  <c:v>1.8511191554398845</c:v>
                </c:pt>
                <c:pt idx="14">
                  <c:v>1.8595508405725942</c:v>
                </c:pt>
                <c:pt idx="15">
                  <c:v>1.8570605685792314</c:v>
                </c:pt>
                <c:pt idx="16">
                  <c:v>1.8379973466383495</c:v>
                </c:pt>
                <c:pt idx="17">
                  <c:v>1.8068003994097732</c:v>
                </c:pt>
                <c:pt idx="18">
                  <c:v>1.8020753859228731</c:v>
                </c:pt>
                <c:pt idx="19">
                  <c:v>1.7975674181376609</c:v>
                </c:pt>
                <c:pt idx="20">
                  <c:v>1.80181120699429</c:v>
                </c:pt>
                <c:pt idx="21">
                  <c:v>1.8172376726732422</c:v>
                </c:pt>
                <c:pt idx="22">
                  <c:v>1.8080224070585933</c:v>
                </c:pt>
                <c:pt idx="23">
                  <c:v>1.81464674094835</c:v>
                </c:pt>
                <c:pt idx="24">
                  <c:v>1.8222549371642438</c:v>
                </c:pt>
                <c:pt idx="25">
                  <c:v>1.8087553229877309</c:v>
                </c:pt>
                <c:pt idx="26">
                  <c:v>1.8041622978636749</c:v>
                </c:pt>
                <c:pt idx="27">
                  <c:v>1.8124618287475749</c:v>
                </c:pt>
                <c:pt idx="28">
                  <c:v>1.8094208167937729</c:v>
                </c:pt>
                <c:pt idx="29">
                  <c:v>1.7951208476754072</c:v>
                </c:pt>
                <c:pt idx="30">
                  <c:v>1.7929422810760252</c:v>
                </c:pt>
                <c:pt idx="31">
                  <c:v>1.7902635049858791</c:v>
                </c:pt>
                <c:pt idx="32">
                  <c:v>1.7869670681302929</c:v>
                </c:pt>
                <c:pt idx="33">
                  <c:v>1.7803981995095675</c:v>
                </c:pt>
                <c:pt idx="34">
                  <c:v>1.7685586660287314</c:v>
                </c:pt>
                <c:pt idx="35">
                  <c:v>1.7573847164642302</c:v>
                </c:pt>
                <c:pt idx="36">
                  <c:v>1.7912982212962545</c:v>
                </c:pt>
                <c:pt idx="37">
                  <c:v>1.75169261094189</c:v>
                </c:pt>
                <c:pt idx="38">
                  <c:v>1.7481404398779952</c:v>
                </c:pt>
                <c:pt idx="39">
                  <c:v>1.7872963247629983</c:v>
                </c:pt>
                <c:pt idx="40">
                  <c:v>1.7840810966372995</c:v>
                </c:pt>
                <c:pt idx="41">
                  <c:v>1.8043639872133497</c:v>
                </c:pt>
                <c:pt idx="42">
                  <c:v>1.8031611401903846</c:v>
                </c:pt>
                <c:pt idx="43">
                  <c:v>1.8088714498071363</c:v>
                </c:pt>
                <c:pt idx="44">
                  <c:v>1.7998371112513396</c:v>
                </c:pt>
                <c:pt idx="45">
                  <c:v>1.7958674754827273</c:v>
                </c:pt>
                <c:pt idx="46">
                  <c:v>1.7844961370078189</c:v>
                </c:pt>
                <c:pt idx="47">
                  <c:v>1.7781591101895966</c:v>
                </c:pt>
                <c:pt idx="48">
                  <c:v>1.7766268724142882</c:v>
                </c:pt>
                <c:pt idx="49">
                  <c:v>1.7772694340561541</c:v>
                </c:pt>
                <c:pt idx="50">
                  <c:v>1.783234304263575</c:v>
                </c:pt>
                <c:pt idx="51">
                  <c:v>1.7859852870623067</c:v>
                </c:pt>
                <c:pt idx="52">
                  <c:v>1.7955812675901781</c:v>
                </c:pt>
                <c:pt idx="53">
                  <c:v>1.7873116639234914</c:v>
                </c:pt>
                <c:pt idx="54">
                  <c:v>1.7779913307129234</c:v>
                </c:pt>
                <c:pt idx="55">
                  <c:v>1.7847773431145633</c:v>
                </c:pt>
                <c:pt idx="56">
                  <c:v>1.7862880521148496</c:v>
                </c:pt>
                <c:pt idx="57">
                  <c:v>1.7774749816365569</c:v>
                </c:pt>
                <c:pt idx="58">
                  <c:v>1.7967809537599404</c:v>
                </c:pt>
                <c:pt idx="59">
                  <c:v>1.7871043973415339</c:v>
                </c:pt>
                <c:pt idx="60">
                  <c:v>1.7989618919869321</c:v>
                </c:pt>
                <c:pt idx="61">
                  <c:v>1.8023114788727252</c:v>
                </c:pt>
                <c:pt idx="62">
                  <c:v>1.7965215724582413</c:v>
                </c:pt>
                <c:pt idx="63">
                  <c:v>1.8354963632988039</c:v>
                </c:pt>
                <c:pt idx="64">
                  <c:v>1.8431422786716527</c:v>
                </c:pt>
                <c:pt idx="65">
                  <c:v>1.8361600174362176</c:v>
                </c:pt>
                <c:pt idx="66">
                  <c:v>1.8390951234538579</c:v>
                </c:pt>
                <c:pt idx="67">
                  <c:v>1.8337781977586616</c:v>
                </c:pt>
                <c:pt idx="68">
                  <c:v>1.8012783820628668</c:v>
                </c:pt>
                <c:pt idx="69">
                  <c:v>1.7957571304627487</c:v>
                </c:pt>
                <c:pt idx="70">
                  <c:v>1.7858642708438615</c:v>
                </c:pt>
                <c:pt idx="71">
                  <c:v>1.7960138203998952</c:v>
                </c:pt>
                <c:pt idx="72">
                  <c:v>1.7766077876661375</c:v>
                </c:pt>
                <c:pt idx="73">
                  <c:v>1.7675868861422246</c:v>
                </c:pt>
                <c:pt idx="74">
                  <c:v>1.7826724757015922</c:v>
                </c:pt>
                <c:pt idx="75">
                  <c:v>1.7786246595724651</c:v>
                </c:pt>
                <c:pt idx="76">
                  <c:v>1.7591572794345505</c:v>
                </c:pt>
                <c:pt idx="77">
                  <c:v>1.768268432813386</c:v>
                </c:pt>
                <c:pt idx="78">
                  <c:v>1.7480264243538839</c:v>
                </c:pt>
                <c:pt idx="79">
                  <c:v>1.7320070838956496</c:v>
                </c:pt>
                <c:pt idx="80">
                  <c:v>1.7398798805479079</c:v>
                </c:pt>
                <c:pt idx="81">
                  <c:v>1.7330944258947032</c:v>
                </c:pt>
                <c:pt idx="82">
                  <c:v>1.7314263645453716</c:v>
                </c:pt>
                <c:pt idx="83">
                  <c:v>1.7194653492084617</c:v>
                </c:pt>
                <c:pt idx="84">
                  <c:v>1.7336704818660622</c:v>
                </c:pt>
                <c:pt idx="85">
                  <c:v>1.7557672396087023</c:v>
                </c:pt>
                <c:pt idx="86">
                  <c:v>1.7696140147517339</c:v>
                </c:pt>
                <c:pt idx="87">
                  <c:v>1.762424191289887</c:v>
                </c:pt>
                <c:pt idx="88">
                  <c:v>1.7642045930601689</c:v>
                </c:pt>
                <c:pt idx="89">
                  <c:v>1.7850145451457951</c:v>
                </c:pt>
                <c:pt idx="90">
                  <c:v>1.7542678240104868</c:v>
                </c:pt>
                <c:pt idx="91">
                  <c:v>1.7444909376284368</c:v>
                </c:pt>
                <c:pt idx="92">
                  <c:v>1.7622474662710639</c:v>
                </c:pt>
                <c:pt idx="93">
                  <c:v>1.7732432433534051</c:v>
                </c:pt>
                <c:pt idx="94">
                  <c:v>1.7614064788080488</c:v>
                </c:pt>
                <c:pt idx="95">
                  <c:v>1.7775851563417486</c:v>
                </c:pt>
                <c:pt idx="96">
                  <c:v>1.7661494550202961</c:v>
                </c:pt>
                <c:pt idx="97">
                  <c:v>1.7512244275609288</c:v>
                </c:pt>
                <c:pt idx="98">
                  <c:v>1.7461791739999057</c:v>
                </c:pt>
                <c:pt idx="99">
                  <c:v>1.720674486906302</c:v>
                </c:pt>
                <c:pt idx="100">
                  <c:v>1.7027114805841861</c:v>
                </c:pt>
                <c:pt idx="101">
                  <c:v>1.6909143870751311</c:v>
                </c:pt>
                <c:pt idx="102">
                  <c:v>1.7146990118926728</c:v>
                </c:pt>
                <c:pt idx="103">
                  <c:v>1.7028454111673841</c:v>
                </c:pt>
                <c:pt idx="104">
                  <c:v>1.719156443111207</c:v>
                </c:pt>
                <c:pt idx="105">
                  <c:v>1.7071150792589855</c:v>
                </c:pt>
                <c:pt idx="106">
                  <c:v>1.7026861455857476</c:v>
                </c:pt>
                <c:pt idx="107">
                  <c:v>1.6910219269830633</c:v>
                </c:pt>
                <c:pt idx="108">
                  <c:v>1.7158913193268224</c:v>
                </c:pt>
                <c:pt idx="109">
                  <c:v>1.7321678094586246</c:v>
                </c:pt>
                <c:pt idx="110">
                  <c:v>1.7420555842226695</c:v>
                </c:pt>
                <c:pt idx="111">
                  <c:v>1.7317168753110748</c:v>
                </c:pt>
                <c:pt idx="112">
                  <c:v>1.7693872541737681</c:v>
                </c:pt>
                <c:pt idx="113">
                  <c:v>1.753347546082983</c:v>
                </c:pt>
                <c:pt idx="114">
                  <c:v>1.747271406252723</c:v>
                </c:pt>
                <c:pt idx="115">
                  <c:v>1.737284639877819</c:v>
                </c:pt>
                <c:pt idx="116">
                  <c:v>1.7458276094918534</c:v>
                </c:pt>
                <c:pt idx="117">
                  <c:v>1.7589988787257722</c:v>
                </c:pt>
                <c:pt idx="118">
                  <c:v>1.7628157860617892</c:v>
                </c:pt>
                <c:pt idx="119">
                  <c:v>1.7672788299785542</c:v>
                </c:pt>
                <c:pt idx="120">
                  <c:v>1.7848797637774081</c:v>
                </c:pt>
                <c:pt idx="121">
                  <c:v>1.791912094344263</c:v>
                </c:pt>
                <c:pt idx="122">
                  <c:v>1.8002271481777896</c:v>
                </c:pt>
                <c:pt idx="123">
                  <c:v>1.7893757384579083</c:v>
                </c:pt>
                <c:pt idx="124">
                  <c:v>1.7744327619212665</c:v>
                </c:pt>
                <c:pt idx="125">
                  <c:v>1.7793250921629051</c:v>
                </c:pt>
                <c:pt idx="126">
                  <c:v>1.7752880053967308</c:v>
                </c:pt>
                <c:pt idx="127">
                  <c:v>1.7558373545909955</c:v>
                </c:pt>
                <c:pt idx="128">
                  <c:v>1.7649303105572847</c:v>
                </c:pt>
                <c:pt idx="129">
                  <c:v>1.7490979729156531</c:v>
                </c:pt>
                <c:pt idx="130">
                  <c:v>1.7440007054591424</c:v>
                </c:pt>
                <c:pt idx="131">
                  <c:v>1.7463505924809979</c:v>
                </c:pt>
                <c:pt idx="132">
                  <c:v>1.7515032202002436</c:v>
                </c:pt>
                <c:pt idx="133">
                  <c:v>1.7507689592005866</c:v>
                </c:pt>
                <c:pt idx="134">
                  <c:v>1.7629487753787423</c:v>
                </c:pt>
                <c:pt idx="135">
                  <c:v>1.7589581051541239</c:v>
                </c:pt>
                <c:pt idx="136">
                  <c:v>1.7816577097677588</c:v>
                </c:pt>
                <c:pt idx="137">
                  <c:v>1.837081635161625</c:v>
                </c:pt>
                <c:pt idx="138">
                  <c:v>1.8307421768704455</c:v>
                </c:pt>
                <c:pt idx="139">
                  <c:v>1.8350965934541978</c:v>
                </c:pt>
                <c:pt idx="140">
                  <c:v>1.8164697648739445</c:v>
                </c:pt>
                <c:pt idx="141">
                  <c:v>1.8247865319753029</c:v>
                </c:pt>
                <c:pt idx="142">
                  <c:v>1.8141530523458003</c:v>
                </c:pt>
                <c:pt idx="143">
                  <c:v>1.7957903260510308</c:v>
                </c:pt>
                <c:pt idx="144">
                  <c:v>1.7885578934660058</c:v>
                </c:pt>
                <c:pt idx="145">
                  <c:v>1.7762321579007838</c:v>
                </c:pt>
                <c:pt idx="146">
                  <c:v>1.7927071452220544</c:v>
                </c:pt>
                <c:pt idx="147">
                  <c:v>1.8061155049339057</c:v>
                </c:pt>
                <c:pt idx="148">
                  <c:v>1.7955372623777834</c:v>
                </c:pt>
                <c:pt idx="149">
                  <c:v>1.8111500409238364</c:v>
                </c:pt>
                <c:pt idx="150">
                  <c:v>1.8372111890805276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34-374A-AAC4-7B3C4485B9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235344"/>
        <c:axId val="524238736"/>
      </c:scatterChart>
      <c:valAx>
        <c:axId val="524235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4238736"/>
        <c:crossesAt val="0"/>
        <c:crossBetween val="midCat"/>
        <c:majorUnit val="10"/>
      </c:valAx>
      <c:valAx>
        <c:axId val="524238736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4235344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'6052'!$L$1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'6052'!$A$2:$A$141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'6052'!$L$2:$L$141</c:f>
              <c:numCache>
                <c:formatCode>0.00</c:formatCode>
                <c:ptCount val="140"/>
                <c:pt idx="0">
                  <c:v>1.8896987111566408</c:v>
                </c:pt>
                <c:pt idx="1">
                  <c:v>1.8876499398747941</c:v>
                </c:pt>
                <c:pt idx="2">
                  <c:v>1.8540269670758489</c:v>
                </c:pt>
                <c:pt idx="3">
                  <c:v>1.8667615173699597</c:v>
                </c:pt>
                <c:pt idx="4">
                  <c:v>1.8565070744702821</c:v>
                </c:pt>
                <c:pt idx="5">
                  <c:v>1.8734147703670672</c:v>
                </c:pt>
                <c:pt idx="6">
                  <c:v>1.8083374075644352</c:v>
                </c:pt>
                <c:pt idx="7">
                  <c:v>1.852464028893045</c:v>
                </c:pt>
                <c:pt idx="8">
                  <c:v>1.8505409722833284</c:v>
                </c:pt>
                <c:pt idx="9">
                  <c:v>1.8031620850992676</c:v>
                </c:pt>
                <c:pt idx="10">
                  <c:v>1.9925046964520707</c:v>
                </c:pt>
                <c:pt idx="11">
                  <c:v>2.2521414710009631</c:v>
                </c:pt>
                <c:pt idx="12">
                  <c:v>1.9563407017201124</c:v>
                </c:pt>
                <c:pt idx="13">
                  <c:v>1.9797158025794899</c:v>
                </c:pt>
                <c:pt idx="14">
                  <c:v>2.0544629933535812</c:v>
                </c:pt>
                <c:pt idx="15">
                  <c:v>2.0883194379287562</c:v>
                </c:pt>
                <c:pt idx="16">
                  <c:v>2.0631417920245676</c:v>
                </c:pt>
                <c:pt idx="17">
                  <c:v>2.0252409050893494</c:v>
                </c:pt>
                <c:pt idx="18">
                  <c:v>2.0663445125130622</c:v>
                </c:pt>
                <c:pt idx="19">
                  <c:v>2.0511813762266722</c:v>
                </c:pt>
                <c:pt idx="20">
                  <c:v>2.0442380883531075</c:v>
                </c:pt>
                <c:pt idx="21">
                  <c:v>2.0769204459095949</c:v>
                </c:pt>
                <c:pt idx="22">
                  <c:v>2.0696687467439863</c:v>
                </c:pt>
                <c:pt idx="23">
                  <c:v>2.0705504502513286</c:v>
                </c:pt>
                <c:pt idx="24">
                  <c:v>2.0742081021759686</c:v>
                </c:pt>
                <c:pt idx="25">
                  <c:v>2.0439718766644477</c:v>
                </c:pt>
                <c:pt idx="26">
                  <c:v>2.0610442132613369</c:v>
                </c:pt>
                <c:pt idx="27">
                  <c:v>2.0950138489598866</c:v>
                </c:pt>
                <c:pt idx="28">
                  <c:v>2.0640417496844683</c:v>
                </c:pt>
                <c:pt idx="29">
                  <c:v>2.0708420686818032</c:v>
                </c:pt>
                <c:pt idx="30">
                  <c:v>2.1211652977604611</c:v>
                </c:pt>
                <c:pt idx="31">
                  <c:v>2.1245510826448615</c:v>
                </c:pt>
                <c:pt idx="32">
                  <c:v>2.113217160674715</c:v>
                </c:pt>
                <c:pt idx="33">
                  <c:v>2.0304366441563206</c:v>
                </c:pt>
                <c:pt idx="34">
                  <c:v>2.0196519212115973</c:v>
                </c:pt>
                <c:pt idx="35">
                  <c:v>2.033665509010445</c:v>
                </c:pt>
                <c:pt idx="36">
                  <c:v>1.9770676680098551</c:v>
                </c:pt>
                <c:pt idx="37">
                  <c:v>1.9974919965124032</c:v>
                </c:pt>
                <c:pt idx="38">
                  <c:v>2.0306550155928718</c:v>
                </c:pt>
                <c:pt idx="39">
                  <c:v>2.1172323228210126</c:v>
                </c:pt>
                <c:pt idx="40">
                  <c:v>2.1036036658150024</c:v>
                </c:pt>
                <c:pt idx="41">
                  <c:v>2.1051419998584189</c:v>
                </c:pt>
                <c:pt idx="42">
                  <c:v>2.0682479104424525</c:v>
                </c:pt>
                <c:pt idx="43">
                  <c:v>2.0558823365494794</c:v>
                </c:pt>
                <c:pt idx="44">
                  <c:v>2.020900759803312</c:v>
                </c:pt>
                <c:pt idx="45">
                  <c:v>1.9706140523925828</c:v>
                </c:pt>
                <c:pt idx="46">
                  <c:v>1.9385845251498526</c:v>
                </c:pt>
                <c:pt idx="47">
                  <c:v>1.989343964135776</c:v>
                </c:pt>
                <c:pt idx="48">
                  <c:v>2.020740220641041</c:v>
                </c:pt>
                <c:pt idx="49">
                  <c:v>2.0058229028120715</c:v>
                </c:pt>
                <c:pt idx="50">
                  <c:v>2.0277909487178745</c:v>
                </c:pt>
                <c:pt idx="51">
                  <c:v>1.9726028901540178</c:v>
                </c:pt>
                <c:pt idx="52">
                  <c:v>2.0119704813412196</c:v>
                </c:pt>
                <c:pt idx="53">
                  <c:v>2.0020684697473832</c:v>
                </c:pt>
                <c:pt idx="54">
                  <c:v>1.9672399193346655</c:v>
                </c:pt>
                <c:pt idx="55">
                  <c:v>1.962302233148794</c:v>
                </c:pt>
                <c:pt idx="56">
                  <c:v>1.9747173972980316</c:v>
                </c:pt>
                <c:pt idx="57">
                  <c:v>1.9486377055443067</c:v>
                </c:pt>
                <c:pt idx="58">
                  <c:v>1.9198660931884151</c:v>
                </c:pt>
                <c:pt idx="59">
                  <c:v>1.9288633803778321</c:v>
                </c:pt>
                <c:pt idx="60">
                  <c:v>1.9184434256400842</c:v>
                </c:pt>
                <c:pt idx="61">
                  <c:v>1.9258799339034531</c:v>
                </c:pt>
                <c:pt idx="62">
                  <c:v>1.9115106863422451</c:v>
                </c:pt>
                <c:pt idx="63">
                  <c:v>1.9113064561042126</c:v>
                </c:pt>
                <c:pt idx="64">
                  <c:v>1.8887140669183546</c:v>
                </c:pt>
                <c:pt idx="65">
                  <c:v>1.9417852534152056</c:v>
                </c:pt>
                <c:pt idx="66">
                  <c:v>1.8663933300154527</c:v>
                </c:pt>
                <c:pt idx="67">
                  <c:v>1.8505317368865786</c:v>
                </c:pt>
                <c:pt idx="68">
                  <c:v>1.8717407263205748</c:v>
                </c:pt>
                <c:pt idx="69">
                  <c:v>1.8541516913869631</c:v>
                </c:pt>
                <c:pt idx="70">
                  <c:v>1.8291450312130839</c:v>
                </c:pt>
                <c:pt idx="71">
                  <c:v>1.8187566565075466</c:v>
                </c:pt>
                <c:pt idx="72">
                  <c:v>1.7822715566407279</c:v>
                </c:pt>
                <c:pt idx="73">
                  <c:v>1.7921166799555832</c:v>
                </c:pt>
                <c:pt idx="74">
                  <c:v>1.7640801373921344</c:v>
                </c:pt>
                <c:pt idx="75">
                  <c:v>1.7625933086644312</c:v>
                </c:pt>
                <c:pt idx="76">
                  <c:v>1.7463761680617063</c:v>
                </c:pt>
                <c:pt idx="77">
                  <c:v>1.7187073624299867</c:v>
                </c:pt>
                <c:pt idx="78">
                  <c:v>1.7142443571930306</c:v>
                </c:pt>
                <c:pt idx="79">
                  <c:v>1.7136682280504592</c:v>
                </c:pt>
                <c:pt idx="80">
                  <c:v>1.7472549773732386</c:v>
                </c:pt>
                <c:pt idx="81">
                  <c:v>1.675684274071445</c:v>
                </c:pt>
                <c:pt idx="82">
                  <c:v>1.6537462534675154</c:v>
                </c:pt>
                <c:pt idx="83">
                  <c:v>1.6285345049701547</c:v>
                </c:pt>
                <c:pt idx="84">
                  <c:v>1.6486639392672289</c:v>
                </c:pt>
                <c:pt idx="85">
                  <c:v>1.6561925392079868</c:v>
                </c:pt>
                <c:pt idx="86">
                  <c:v>1.6466189014784642</c:v>
                </c:pt>
                <c:pt idx="87">
                  <c:v>1.5989207114132649</c:v>
                </c:pt>
                <c:pt idx="88">
                  <c:v>1.5949437991874198</c:v>
                </c:pt>
                <c:pt idx="89">
                  <c:v>1.5750179002558147</c:v>
                </c:pt>
                <c:pt idx="90">
                  <c:v>1.5941472554773737</c:v>
                </c:pt>
                <c:pt idx="91">
                  <c:v>1.6162424310742725</c:v>
                </c:pt>
                <c:pt idx="92">
                  <c:v>1.7013951592055896</c:v>
                </c:pt>
                <c:pt idx="93">
                  <c:v>1.7290066937547699</c:v>
                </c:pt>
                <c:pt idx="94">
                  <c:v>1.7389420663465467</c:v>
                </c:pt>
                <c:pt idx="95">
                  <c:v>1.7458755856466486</c:v>
                </c:pt>
                <c:pt idx="96">
                  <c:v>1.7330844095118998</c:v>
                </c:pt>
                <c:pt idx="97">
                  <c:v>1.6989810536225456</c:v>
                </c:pt>
                <c:pt idx="98">
                  <c:v>1.7060772988727446</c:v>
                </c:pt>
                <c:pt idx="99">
                  <c:v>1.6790201636411266</c:v>
                </c:pt>
                <c:pt idx="100">
                  <c:v>1.6962444766221139</c:v>
                </c:pt>
                <c:pt idx="101">
                  <c:v>1.7004723322895092</c:v>
                </c:pt>
                <c:pt idx="102">
                  <c:v>1.691003635052474</c:v>
                </c:pt>
                <c:pt idx="103">
                  <c:v>1.6922602846985177</c:v>
                </c:pt>
                <c:pt idx="104">
                  <c:v>1.6866777220009552</c:v>
                </c:pt>
                <c:pt idx="105">
                  <c:v>1.6888425049544948</c:v>
                </c:pt>
                <c:pt idx="106">
                  <c:v>1.6843060350901662</c:v>
                </c:pt>
                <c:pt idx="107">
                  <c:v>1.7135521915215968</c:v>
                </c:pt>
                <c:pt idx="108">
                  <c:v>1.6903788696163689</c:v>
                </c:pt>
                <c:pt idx="109">
                  <c:v>1.696368242076258</c:v>
                </c:pt>
                <c:pt idx="110">
                  <c:v>1.6522540929988645</c:v>
                </c:pt>
                <c:pt idx="111">
                  <c:v>1.6511627906976845</c:v>
                </c:pt>
                <c:pt idx="112">
                  <c:v>1.6690961912389886</c:v>
                </c:pt>
                <c:pt idx="113">
                  <c:v>1.6543423336983143</c:v>
                </c:pt>
                <c:pt idx="114">
                  <c:v>1.6240408198379013</c:v>
                </c:pt>
                <c:pt idx="115">
                  <c:v>1.6429386532402772</c:v>
                </c:pt>
                <c:pt idx="116">
                  <c:v>1.6364537043665188</c:v>
                </c:pt>
                <c:pt idx="117">
                  <c:v>1.6306252917857367</c:v>
                </c:pt>
                <c:pt idx="118">
                  <c:v>1.6598280719761567</c:v>
                </c:pt>
                <c:pt idx="119">
                  <c:v>1.6180425864247834</c:v>
                </c:pt>
                <c:pt idx="120">
                  <c:v>1.5954834050748461</c:v>
                </c:pt>
                <c:pt idx="121">
                  <c:v>1.5943387346121967</c:v>
                </c:pt>
                <c:pt idx="122">
                  <c:v>1.6150754195189203</c:v>
                </c:pt>
                <c:pt idx="123">
                  <c:v>1.6477557342512767</c:v>
                </c:pt>
                <c:pt idx="124">
                  <c:v>1.6275468745261987</c:v>
                </c:pt>
                <c:pt idx="125">
                  <c:v>1.6267423259848237</c:v>
                </c:pt>
                <c:pt idx="126">
                  <c:v>1.626882899784452</c:v>
                </c:pt>
                <c:pt idx="127">
                  <c:v>1.63886442397375</c:v>
                </c:pt>
                <c:pt idx="128">
                  <c:v>1.6501007588278216</c:v>
                </c:pt>
                <c:pt idx="129">
                  <c:v>1.6088455244382129</c:v>
                </c:pt>
                <c:pt idx="130">
                  <c:v>1.6100578709135223</c:v>
                </c:pt>
                <c:pt idx="131">
                  <c:v>1.6207683875886802</c:v>
                </c:pt>
                <c:pt idx="132">
                  <c:v>1.6584717087846026</c:v>
                </c:pt>
                <c:pt idx="133">
                  <c:v>1.6184718359590069</c:v>
                </c:pt>
                <c:pt idx="134">
                  <c:v>1.6030458045705949</c:v>
                </c:pt>
                <c:pt idx="135">
                  <c:v>1.5963473310172642</c:v>
                </c:pt>
                <c:pt idx="136">
                  <c:v>1.59196177362555</c:v>
                </c:pt>
                <c:pt idx="137">
                  <c:v>1.6117295008926313</c:v>
                </c:pt>
                <c:pt idx="138">
                  <c:v>1.6155895910070019</c:v>
                </c:pt>
                <c:pt idx="139">
                  <c:v>1.6758833045286292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44-4805-BFE6-22D60F94CF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0412192"/>
        <c:axId val="590370736"/>
      </c:scatterChart>
      <c:valAx>
        <c:axId val="590412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90370736"/>
        <c:crossesAt val="0"/>
        <c:crossBetween val="midCat"/>
        <c:majorUnit val="10"/>
      </c:valAx>
      <c:valAx>
        <c:axId val="590370736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90412192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'6765'!$L$1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'6765'!$A$2:$A$141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'6765'!$L$2:$L$141</c:f>
              <c:numCache>
                <c:formatCode>0.00</c:formatCode>
                <c:ptCount val="140"/>
                <c:pt idx="0">
                  <c:v>1.9455072014275943</c:v>
                </c:pt>
                <c:pt idx="1">
                  <c:v>1.9604949726910139</c:v>
                </c:pt>
                <c:pt idx="2">
                  <c:v>1.9771157377072515</c:v>
                </c:pt>
                <c:pt idx="3">
                  <c:v>1.9754135323057149</c:v>
                </c:pt>
                <c:pt idx="4">
                  <c:v>1.76692574470584</c:v>
                </c:pt>
                <c:pt idx="5">
                  <c:v>1.7370799387940608</c:v>
                </c:pt>
                <c:pt idx="6">
                  <c:v>1.7870806764624609</c:v>
                </c:pt>
                <c:pt idx="7">
                  <c:v>1.8437871057303392</c:v>
                </c:pt>
                <c:pt idx="8">
                  <c:v>1.8930018704688585</c:v>
                </c:pt>
                <c:pt idx="9">
                  <c:v>1.9088741592229299</c:v>
                </c:pt>
                <c:pt idx="10">
                  <c:v>2.0836927123002376</c:v>
                </c:pt>
                <c:pt idx="11">
                  <c:v>2.0785478178550041</c:v>
                </c:pt>
                <c:pt idx="12">
                  <c:v>2.0819715224397952</c:v>
                </c:pt>
                <c:pt idx="13">
                  <c:v>2.0748996013055376</c:v>
                </c:pt>
                <c:pt idx="14">
                  <c:v>2.0418959044031801</c:v>
                </c:pt>
                <c:pt idx="15">
                  <c:v>2.1499366874646655</c:v>
                </c:pt>
                <c:pt idx="16">
                  <c:v>2.1169838818733728</c:v>
                </c:pt>
                <c:pt idx="17">
                  <c:v>2.108108585295803</c:v>
                </c:pt>
                <c:pt idx="18">
                  <c:v>2.0734185505890688</c:v>
                </c:pt>
                <c:pt idx="19">
                  <c:v>2.0091431482664408</c:v>
                </c:pt>
                <c:pt idx="20">
                  <c:v>2.0193525601316393</c:v>
                </c:pt>
                <c:pt idx="21">
                  <c:v>2.0340027600203592</c:v>
                </c:pt>
                <c:pt idx="22">
                  <c:v>2.0288915449962235</c:v>
                </c:pt>
                <c:pt idx="23">
                  <c:v>2.0307041199165714</c:v>
                </c:pt>
                <c:pt idx="24">
                  <c:v>2.0218513409180137</c:v>
                </c:pt>
                <c:pt idx="25">
                  <c:v>2.0191180377659674</c:v>
                </c:pt>
                <c:pt idx="26">
                  <c:v>2.0313154579217962</c:v>
                </c:pt>
                <c:pt idx="27">
                  <c:v>2.019066358319753</c:v>
                </c:pt>
                <c:pt idx="28">
                  <c:v>2.0266436410154975</c:v>
                </c:pt>
                <c:pt idx="29">
                  <c:v>2.044161312762772</c:v>
                </c:pt>
                <c:pt idx="30">
                  <c:v>2.0488831551377169</c:v>
                </c:pt>
                <c:pt idx="31">
                  <c:v>2.0576762364959142</c:v>
                </c:pt>
                <c:pt idx="32">
                  <c:v>2.0558027707909261</c:v>
                </c:pt>
                <c:pt idx="33">
                  <c:v>2.0371771195825303</c:v>
                </c:pt>
                <c:pt idx="34">
                  <c:v>2.0458071791421801</c:v>
                </c:pt>
                <c:pt idx="35">
                  <c:v>2.0425046224121366</c:v>
                </c:pt>
                <c:pt idx="36">
                  <c:v>2.0264912695560273</c:v>
                </c:pt>
                <c:pt idx="37">
                  <c:v>2.0376675529242081</c:v>
                </c:pt>
                <c:pt idx="38">
                  <c:v>2.0540309932419989</c:v>
                </c:pt>
                <c:pt idx="39">
                  <c:v>2.0271744335386845</c:v>
                </c:pt>
                <c:pt idx="40">
                  <c:v>2.0108729217975974</c:v>
                </c:pt>
                <c:pt idx="41">
                  <c:v>1.9899442830533591</c:v>
                </c:pt>
                <c:pt idx="42">
                  <c:v>1.9639379954839957</c:v>
                </c:pt>
                <c:pt idx="43">
                  <c:v>1.9022652587739932</c:v>
                </c:pt>
                <c:pt idx="44">
                  <c:v>1.9152919248846896</c:v>
                </c:pt>
                <c:pt idx="45">
                  <c:v>2.0021533725792624</c:v>
                </c:pt>
                <c:pt idx="46">
                  <c:v>2.0195209829533756</c:v>
                </c:pt>
                <c:pt idx="47">
                  <c:v>2.0000707265967304</c:v>
                </c:pt>
                <c:pt idx="48">
                  <c:v>2.053925910953843</c:v>
                </c:pt>
                <c:pt idx="49">
                  <c:v>2.0506461408189454</c:v>
                </c:pt>
                <c:pt idx="50">
                  <c:v>2.0777917691041128</c:v>
                </c:pt>
                <c:pt idx="51">
                  <c:v>2.1054624639238084</c:v>
                </c:pt>
                <c:pt idx="52">
                  <c:v>2.0975268118407646</c:v>
                </c:pt>
                <c:pt idx="53">
                  <c:v>2.0962042990671139</c:v>
                </c:pt>
                <c:pt idx="54">
                  <c:v>2.1137019480654438</c:v>
                </c:pt>
                <c:pt idx="55">
                  <c:v>2.1452150420136107</c:v>
                </c:pt>
                <c:pt idx="56">
                  <c:v>2.1542339923343365</c:v>
                </c:pt>
                <c:pt idx="57">
                  <c:v>2.1226915301480735</c:v>
                </c:pt>
                <c:pt idx="58">
                  <c:v>2.1073184595138001</c:v>
                </c:pt>
                <c:pt idx="59">
                  <c:v>2.1054816783538843</c:v>
                </c:pt>
                <c:pt idx="60">
                  <c:v>2.0971980542052284</c:v>
                </c:pt>
                <c:pt idx="61">
                  <c:v>2.0793082129006306</c:v>
                </c:pt>
                <c:pt idx="62">
                  <c:v>2.0666262846434877</c:v>
                </c:pt>
                <c:pt idx="63">
                  <c:v>2.0503927731682543</c:v>
                </c:pt>
                <c:pt idx="64">
                  <c:v>2.0098365045512963</c:v>
                </c:pt>
                <c:pt idx="65">
                  <c:v>1.9703497362566011</c:v>
                </c:pt>
                <c:pt idx="66">
                  <c:v>1.9974759257025534</c:v>
                </c:pt>
                <c:pt idx="67">
                  <c:v>2.036088277904573</c:v>
                </c:pt>
                <c:pt idx="68">
                  <c:v>2.006660655750232</c:v>
                </c:pt>
                <c:pt idx="69">
                  <c:v>2.0280802753151521</c:v>
                </c:pt>
                <c:pt idx="70">
                  <c:v>2.004059819694779</c:v>
                </c:pt>
                <c:pt idx="71">
                  <c:v>1.9919804696995045</c:v>
                </c:pt>
                <c:pt idx="72">
                  <c:v>1.9521948417901887</c:v>
                </c:pt>
                <c:pt idx="73">
                  <c:v>1.9261555024301058</c:v>
                </c:pt>
                <c:pt idx="74">
                  <c:v>1.9028440600951084</c:v>
                </c:pt>
                <c:pt idx="75">
                  <c:v>1.903544652431475</c:v>
                </c:pt>
                <c:pt idx="76">
                  <c:v>1.8905357971557373</c:v>
                </c:pt>
                <c:pt idx="77">
                  <c:v>1.8696777845313266</c:v>
                </c:pt>
                <c:pt idx="78">
                  <c:v>1.8334412135462947</c:v>
                </c:pt>
                <c:pt idx="79">
                  <c:v>1.8494579003135954</c:v>
                </c:pt>
                <c:pt idx="80">
                  <c:v>1.8306883839403789</c:v>
                </c:pt>
                <c:pt idx="81">
                  <c:v>1.7999841692330187</c:v>
                </c:pt>
                <c:pt idx="82">
                  <c:v>1.7975976884157434</c:v>
                </c:pt>
                <c:pt idx="83">
                  <c:v>1.7666679949480661</c:v>
                </c:pt>
                <c:pt idx="84">
                  <c:v>1.7675828903133532</c:v>
                </c:pt>
                <c:pt idx="85">
                  <c:v>1.7445105952619417</c:v>
                </c:pt>
                <c:pt idx="86">
                  <c:v>1.7395922854779542</c:v>
                </c:pt>
                <c:pt idx="87">
                  <c:v>1.7434021388179419</c:v>
                </c:pt>
                <c:pt idx="88">
                  <c:v>1.7287097338041943</c:v>
                </c:pt>
                <c:pt idx="89">
                  <c:v>1.7436882357032482</c:v>
                </c:pt>
                <c:pt idx="90">
                  <c:v>1.7070080541774311</c:v>
                </c:pt>
                <c:pt idx="91">
                  <c:v>1.7241004553347665</c:v>
                </c:pt>
                <c:pt idx="92">
                  <c:v>1.7410663575197765</c:v>
                </c:pt>
                <c:pt idx="93">
                  <c:v>1.7484175516870315</c:v>
                </c:pt>
                <c:pt idx="94">
                  <c:v>1.7705744090990474</c:v>
                </c:pt>
                <c:pt idx="95">
                  <c:v>1.7586704821780879</c:v>
                </c:pt>
                <c:pt idx="96">
                  <c:v>1.7572296987520408</c:v>
                </c:pt>
                <c:pt idx="97">
                  <c:v>1.7522600227483414</c:v>
                </c:pt>
                <c:pt idx="98">
                  <c:v>1.7255696860459249</c:v>
                </c:pt>
                <c:pt idx="99">
                  <c:v>1.7256273148077301</c:v>
                </c:pt>
                <c:pt idx="100">
                  <c:v>1.7018553562132683</c:v>
                </c:pt>
                <c:pt idx="101">
                  <c:v>1.7049701246327582</c:v>
                </c:pt>
                <c:pt idx="102">
                  <c:v>1.6937746643484284</c:v>
                </c:pt>
                <c:pt idx="103">
                  <c:v>1.6651196482618891</c:v>
                </c:pt>
                <c:pt idx="104">
                  <c:v>1.6407382781995357</c:v>
                </c:pt>
                <c:pt idx="105">
                  <c:v>1.6837275727572729</c:v>
                </c:pt>
                <c:pt idx="106">
                  <c:v>1.6673072398500841</c:v>
                </c:pt>
                <c:pt idx="107">
                  <c:v>1.6611258156957445</c:v>
                </c:pt>
                <c:pt idx="108">
                  <c:v>1.6934712910864071</c:v>
                </c:pt>
                <c:pt idx="109">
                  <c:v>1.6219735672803215</c:v>
                </c:pt>
                <c:pt idx="110">
                  <c:v>1.6103743743362104</c:v>
                </c:pt>
                <c:pt idx="111">
                  <c:v>1.6048230605281095</c:v>
                </c:pt>
                <c:pt idx="112">
                  <c:v>1.5868514949057957</c:v>
                </c:pt>
                <c:pt idx="113">
                  <c:v>1.5786940587076581</c:v>
                </c:pt>
                <c:pt idx="114">
                  <c:v>1.5970755881668899</c:v>
                </c:pt>
                <c:pt idx="115">
                  <c:v>1.5984977917788743</c:v>
                </c:pt>
                <c:pt idx="116">
                  <c:v>1.623317474445058</c:v>
                </c:pt>
                <c:pt idx="117">
                  <c:v>1.5868808071156701</c:v>
                </c:pt>
                <c:pt idx="118">
                  <c:v>1.5764648390068954</c:v>
                </c:pt>
                <c:pt idx="119">
                  <c:v>1.5537187557159922</c:v>
                </c:pt>
                <c:pt idx="120">
                  <c:v>1.5746917577550552</c:v>
                </c:pt>
                <c:pt idx="121">
                  <c:v>1.6547858880529487</c:v>
                </c:pt>
                <c:pt idx="122">
                  <c:v>1.6468615939048816</c:v>
                </c:pt>
                <c:pt idx="123">
                  <c:v>1.6431538674645698</c:v>
                </c:pt>
                <c:pt idx="124">
                  <c:v>1.652200154309905</c:v>
                </c:pt>
                <c:pt idx="125">
                  <c:v>1.6166699899329298</c:v>
                </c:pt>
                <c:pt idx="126">
                  <c:v>1.592707231275543</c:v>
                </c:pt>
                <c:pt idx="127">
                  <c:v>1.6099866731991255</c:v>
                </c:pt>
                <c:pt idx="128">
                  <c:v>1.6192784724070886</c:v>
                </c:pt>
                <c:pt idx="129">
                  <c:v>1.6266999604261416</c:v>
                </c:pt>
                <c:pt idx="130">
                  <c:v>1.6361771530491045</c:v>
                </c:pt>
                <c:pt idx="131">
                  <c:v>1.644473507936006</c:v>
                </c:pt>
                <c:pt idx="132">
                  <c:v>1.6312355356101456</c:v>
                </c:pt>
                <c:pt idx="133">
                  <c:v>1.6214633501008286</c:v>
                </c:pt>
                <c:pt idx="134">
                  <c:v>1.6113068324541604</c:v>
                </c:pt>
                <c:pt idx="135">
                  <c:v>1.5837979194932506</c:v>
                </c:pt>
                <c:pt idx="136">
                  <c:v>1.5959316500474034</c:v>
                </c:pt>
                <c:pt idx="137">
                  <c:v>1.6252374778660368</c:v>
                </c:pt>
                <c:pt idx="138">
                  <c:v>1.6348349949088241</c:v>
                </c:pt>
                <c:pt idx="139">
                  <c:v>1.6448182455378295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65-CC43-A6FC-B4A1806A21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024656"/>
        <c:axId val="524028048"/>
      </c:scatterChart>
      <c:valAx>
        <c:axId val="524024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4028048"/>
        <c:crossesAt val="0"/>
        <c:crossBetween val="midCat"/>
        <c:majorUnit val="10"/>
      </c:valAx>
      <c:valAx>
        <c:axId val="524028048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4024656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'6765'!$A$2:$A$179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</c:numCache>
            </c:numRef>
          </c:xVal>
          <c:yVal>
            <c:numRef>
              <c:f>'6765'!$P$2:$P$177</c:f>
              <c:numCache>
                <c:formatCode>General</c:formatCode>
                <c:ptCount val="176"/>
                <c:pt idx="4">
                  <c:v>-17.355876643820295</c:v>
                </c:pt>
                <c:pt idx="5">
                  <c:v>-18.553178403716498</c:v>
                </c:pt>
                <c:pt idx="6">
                  <c:v>-16.057224416215501</c:v>
                </c:pt>
                <c:pt idx="7">
                  <c:v>-13.251102537537399</c:v>
                </c:pt>
                <c:pt idx="8">
                  <c:v>-10.7915032738657</c:v>
                </c:pt>
                <c:pt idx="9">
                  <c:v>-9.8741409755093414</c:v>
                </c:pt>
                <c:pt idx="10">
                  <c:v>-1.6048110412636447</c:v>
                </c:pt>
                <c:pt idx="11">
                  <c:v>-1.6595864105445495</c:v>
                </c:pt>
                <c:pt idx="12">
                  <c:v>-1.3180261816163412</c:v>
                </c:pt>
                <c:pt idx="13">
                  <c:v>-1.4619350571895933</c:v>
                </c:pt>
                <c:pt idx="14">
                  <c:v>-2.8053032405984859</c:v>
                </c:pt>
                <c:pt idx="15">
                  <c:v>2.3752595178752371</c:v>
                </c:pt>
                <c:pt idx="16">
                  <c:v>1.0342452826606587</c:v>
                </c:pt>
                <c:pt idx="17">
                  <c:v>0.80692231773437517</c:v>
                </c:pt>
                <c:pt idx="18">
                  <c:v>-0.61444644664911696</c:v>
                </c:pt>
                <c:pt idx="19">
                  <c:v>-3.4042692991740258</c:v>
                </c:pt>
                <c:pt idx="20">
                  <c:v>-2.7488400999709328</c:v>
                </c:pt>
                <c:pt idx="21">
                  <c:v>-1.8880048161027798</c:v>
                </c:pt>
                <c:pt idx="22">
                  <c:v>-1.9412223632167789</c:v>
                </c:pt>
                <c:pt idx="23">
                  <c:v>-1.6741840061969258</c:v>
                </c:pt>
                <c:pt idx="24">
                  <c:v>-1.9004654335140048</c:v>
                </c:pt>
                <c:pt idx="25">
                  <c:v>-1.8436940406612039</c:v>
                </c:pt>
                <c:pt idx="26">
                  <c:v>-1.096310666411439</c:v>
                </c:pt>
                <c:pt idx="27">
                  <c:v>-1.4796869412497575</c:v>
                </c:pt>
                <c:pt idx="28">
                  <c:v>-0.94600535624634663</c:v>
                </c:pt>
                <c:pt idx="29">
                  <c:v>4.7463181952623244E-2</c:v>
                </c:pt>
                <c:pt idx="30">
                  <c:v>0.44906802445367183</c:v>
                </c:pt>
                <c:pt idx="31">
                  <c:v>1.0389856742439407</c:v>
                </c:pt>
                <c:pt idx="32">
                  <c:v>1.1355283514978725</c:v>
                </c:pt>
                <c:pt idx="33">
                  <c:v>0.45720836572624463</c:v>
                </c:pt>
                <c:pt idx="34">
                  <c:v>1.0395855363994411</c:v>
                </c:pt>
                <c:pt idx="35">
                  <c:v>1.0700264338494718</c:v>
                </c:pt>
                <c:pt idx="36">
                  <c:v>0.51253679928534757</c:v>
                </c:pt>
                <c:pt idx="37">
                  <c:v>1.2126880813147256</c:v>
                </c:pt>
                <c:pt idx="38">
                  <c:v>2.1527683115215477</c:v>
                </c:pt>
                <c:pt idx="39">
                  <c:v>1.0937324081644217</c:v>
                </c:pt>
                <c:pt idx="40">
                  <c:v>0.52291415083982029</c:v>
                </c:pt>
                <c:pt idx="41">
                  <c:v>-0.26192919300796647</c:v>
                </c:pt>
                <c:pt idx="42">
                  <c:v>-1.2816362499960134</c:v>
                </c:pt>
                <c:pt idx="43">
                  <c:v>-3.9510743081217803</c:v>
                </c:pt>
                <c:pt idx="44">
                  <c:v>-3.1653346412700061</c:v>
                </c:pt>
                <c:pt idx="45">
                  <c:v>1.035590194726139</c:v>
                </c:pt>
                <c:pt idx="46">
                  <c:v>2.0221177307972735</c:v>
                </c:pt>
                <c:pt idx="47">
                  <c:v>1.3056561102528466</c:v>
                </c:pt>
                <c:pt idx="48">
                  <c:v>3.9798953026961024</c:v>
                </c:pt>
                <c:pt idx="49">
                  <c:v>4.0113901809412011</c:v>
                </c:pt>
                <c:pt idx="50">
                  <c:v>5.4501942869040629</c:v>
                </c:pt>
                <c:pt idx="51">
                  <c:v>6.9132850421001075</c:v>
                </c:pt>
                <c:pt idx="52">
                  <c:v>6.7294247904524953</c:v>
                </c:pt>
                <c:pt idx="53">
                  <c:v>6.8514514772698973</c:v>
                </c:pt>
                <c:pt idx="54">
                  <c:v>7.8439938747832132</c:v>
                </c:pt>
                <c:pt idx="55">
                  <c:v>9.4848125819822009</c:v>
                </c:pt>
                <c:pt idx="56">
                  <c:v>10.085177670153811</c:v>
                </c:pt>
                <c:pt idx="57">
                  <c:v>8.8093980544090034</c:v>
                </c:pt>
                <c:pt idx="58">
                  <c:v>8.2815243041364397</c:v>
                </c:pt>
                <c:pt idx="59">
                  <c:v>8.3797638038306932</c:v>
                </c:pt>
                <c:pt idx="60">
                  <c:v>8.1798083053053627</c:v>
                </c:pt>
                <c:pt idx="61">
                  <c:v>7.5355227815698367</c:v>
                </c:pt>
                <c:pt idx="62">
                  <c:v>7.1321262673271697</c:v>
                </c:pt>
                <c:pt idx="63">
                  <c:v>6.5644533230171094</c:v>
                </c:pt>
                <c:pt idx="64">
                  <c:v>4.8717452979334608</c:v>
                </c:pt>
                <c:pt idx="65">
                  <c:v>3.2285063924250528</c:v>
                </c:pt>
                <c:pt idx="66">
                  <c:v>4.6664113661095019</c:v>
                </c:pt>
                <c:pt idx="67">
                  <c:v>6.6356021627273609</c:v>
                </c:pt>
                <c:pt idx="68">
                  <c:v>5.4576432509542698</c:v>
                </c:pt>
                <c:pt idx="69">
                  <c:v>6.6315941313737605</c:v>
                </c:pt>
                <c:pt idx="70">
                  <c:v>5.7037405840070496</c:v>
                </c:pt>
                <c:pt idx="71">
                  <c:v>5.3282159791685419</c:v>
                </c:pt>
                <c:pt idx="72">
                  <c:v>3.6711534948316666</c:v>
                </c:pt>
                <c:pt idx="73">
                  <c:v>2.6499176463572924</c:v>
                </c:pt>
                <c:pt idx="74">
                  <c:v>1.7548590989214974</c:v>
                </c:pt>
                <c:pt idx="75">
                  <c:v>1.9704633438915282</c:v>
                </c:pt>
                <c:pt idx="76">
                  <c:v>1.5519450092635727</c:v>
                </c:pt>
                <c:pt idx="77">
                  <c:v>0.77036843578899794</c:v>
                </c:pt>
                <c:pt idx="78">
                  <c:v>-0.72253447074111443</c:v>
                </c:pt>
                <c:pt idx="79">
                  <c:v>0.20150687430104858</c:v>
                </c:pt>
                <c:pt idx="80">
                  <c:v>-0.48346751156107648</c:v>
                </c:pt>
                <c:pt idx="81">
                  <c:v>-1.7204744744096303</c:v>
                </c:pt>
                <c:pt idx="82">
                  <c:v>-1.6476610148149913</c:v>
                </c:pt>
                <c:pt idx="83">
                  <c:v>-2.8950973674670104</c:v>
                </c:pt>
                <c:pt idx="84">
                  <c:v>-2.6695806596932532</c:v>
                </c:pt>
                <c:pt idx="85">
                  <c:v>-3.5535775876778648</c:v>
                </c:pt>
                <c:pt idx="86">
                  <c:v>-3.5978724143466896</c:v>
                </c:pt>
                <c:pt idx="87">
                  <c:v>-3.2384510978180243</c:v>
                </c:pt>
                <c:pt idx="88">
                  <c:v>-3.7348410530213636</c:v>
                </c:pt>
                <c:pt idx="89">
                  <c:v>-2.8588203493193567</c:v>
                </c:pt>
                <c:pt idx="90">
                  <c:v>-4.372242205147705</c:v>
                </c:pt>
                <c:pt idx="91">
                  <c:v>-3.3984443124152262</c:v>
                </c:pt>
                <c:pt idx="92">
                  <c:v>-2.4304975565715172</c:v>
                </c:pt>
                <c:pt idx="93">
                  <c:v>-1.9072735658461337</c:v>
                </c:pt>
                <c:pt idx="94">
                  <c:v>-0.69922217469817649</c:v>
                </c:pt>
                <c:pt idx="95">
                  <c:v>-1.0666326865729934</c:v>
                </c:pt>
                <c:pt idx="96">
                  <c:v>-0.95007654045935697</c:v>
                </c:pt>
                <c:pt idx="97">
                  <c:v>-0.99674728194764084</c:v>
                </c:pt>
                <c:pt idx="98">
                  <c:v>-2.0480946364222574</c:v>
                </c:pt>
                <c:pt idx="99">
                  <c:v>-1.8622303001651415</c:v>
                </c:pt>
                <c:pt idx="100">
                  <c:v>-2.7785897611505499</c:v>
                </c:pt>
                <c:pt idx="101">
                  <c:v>-2.4513191960815166</c:v>
                </c:pt>
                <c:pt idx="102">
                  <c:v>-2.7859599929473675</c:v>
                </c:pt>
                <c:pt idx="103">
                  <c:v>-3.9281824573748403</c:v>
                </c:pt>
                <c:pt idx="104">
                  <c:v>-4.8727298937616137</c:v>
                </c:pt>
                <c:pt idx="105">
                  <c:v>-2.7010861569604683</c:v>
                </c:pt>
                <c:pt idx="106">
                  <c:v>-3.2774004186822516</c:v>
                </c:pt>
                <c:pt idx="107">
                  <c:v>-3.3801198708734077</c:v>
                </c:pt>
                <c:pt idx="108">
                  <c:v>-1.7007998409034633</c:v>
                </c:pt>
                <c:pt idx="109">
                  <c:v>-4.8246870014412409</c:v>
                </c:pt>
                <c:pt idx="110">
                  <c:v>-5.1780022192562161</c:v>
                </c:pt>
                <c:pt idx="111">
                  <c:v>-5.2515762813854403</c:v>
                </c:pt>
                <c:pt idx="112">
                  <c:v>-5.8996419162262503</c:v>
                </c:pt>
                <c:pt idx="113">
                  <c:v>-6.0937606639968633</c:v>
                </c:pt>
                <c:pt idx="114">
                  <c:v>-5.0603348863662845</c:v>
                </c:pt>
                <c:pt idx="115">
                  <c:v>-4.8113529287043404</c:v>
                </c:pt>
                <c:pt idx="116">
                  <c:v>-3.4801340936908463</c:v>
                </c:pt>
                <c:pt idx="117">
                  <c:v>-4.9822923410371072</c:v>
                </c:pt>
                <c:pt idx="118">
                  <c:v>-5.2808781776211893</c:v>
                </c:pt>
                <c:pt idx="119">
                  <c:v>-6.1497863690701138</c:v>
                </c:pt>
                <c:pt idx="120">
                  <c:v>-4.9964935243062847</c:v>
                </c:pt>
                <c:pt idx="121">
                  <c:v>-1.1085870451366768</c:v>
                </c:pt>
                <c:pt idx="122">
                  <c:v>-1.2919219420632233</c:v>
                </c:pt>
                <c:pt idx="123">
                  <c:v>-1.2802219355024178</c:v>
                </c:pt>
                <c:pt idx="124">
                  <c:v>-0.67859241217684019</c:v>
                </c:pt>
                <c:pt idx="125">
                  <c:v>-2.1388208891295921</c:v>
                </c:pt>
                <c:pt idx="126">
                  <c:v>-3.064005696803858</c:v>
                </c:pt>
                <c:pt idx="127">
                  <c:v>-2.0815563414787035</c:v>
                </c:pt>
                <c:pt idx="128">
                  <c:v>-1.4685707856478014</c:v>
                </c:pt>
                <c:pt idx="129">
                  <c:v>-0.9420953934149876</c:v>
                </c:pt>
                <c:pt idx="130">
                  <c:v>-0.32053457227169307</c:v>
                </c:pt>
                <c:pt idx="131">
                  <c:v>0.24640728153869493</c:v>
                </c:pt>
                <c:pt idx="132">
                  <c:v>-0.18270872988592246</c:v>
                </c:pt>
                <c:pt idx="133">
                  <c:v>-0.45151677423364478</c:v>
                </c:pt>
                <c:pt idx="134">
                  <c:v>-0.73810187957282913</c:v>
                </c:pt>
                <c:pt idx="135">
                  <c:v>-1.8273120060073675</c:v>
                </c:pt>
                <c:pt idx="136">
                  <c:v>-1.0828745574907805</c:v>
                </c:pt>
                <c:pt idx="137">
                  <c:v>0.45584832998435931</c:v>
                </c:pt>
                <c:pt idx="138">
                  <c:v>1.0829746876573829</c:v>
                </c:pt>
                <c:pt idx="139">
                  <c:v>1.7279429295296078</c:v>
                </c:pt>
                <c:pt idx="140">
                  <c:v>2.4303565270344869</c:v>
                </c:pt>
                <c:pt idx="141">
                  <c:v>2.05655995504977</c:v>
                </c:pt>
                <c:pt idx="142">
                  <c:v>1.9385605526507932</c:v>
                </c:pt>
                <c:pt idx="143">
                  <c:v>1.6401590245010982</c:v>
                </c:pt>
                <c:pt idx="144">
                  <c:v>1.1732041103063551</c:v>
                </c:pt>
                <c:pt idx="145">
                  <c:v>-0.67561716056463628</c:v>
                </c:pt>
                <c:pt idx="146">
                  <c:v>-1.3550309001456615</c:v>
                </c:pt>
                <c:pt idx="147">
                  <c:v>-2.7064793440248165</c:v>
                </c:pt>
                <c:pt idx="148">
                  <c:v>-2.6725712473558616</c:v>
                </c:pt>
                <c:pt idx="149">
                  <c:v>-1.9213957369836154</c:v>
                </c:pt>
                <c:pt idx="150">
                  <c:v>-2.0702167573953232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94-1A46-8C1C-94F8D453D5AA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</c:v>
                </c:pt>
                <c:pt idx="2">
                  <c:v>23.5</c:v>
                </c:pt>
                <c:pt idx="3">
                  <c:v>24</c:v>
                </c:pt>
                <c:pt idx="4">
                  <c:v>24.5</c:v>
                </c:pt>
                <c:pt idx="5">
                  <c:v>25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</c:v>
                </c:pt>
                <c:pt idx="12">
                  <c:v>28.5</c:v>
                </c:pt>
                <c:pt idx="13">
                  <c:v>29</c:v>
                </c:pt>
                <c:pt idx="14">
                  <c:v>29.5</c:v>
                </c:pt>
                <c:pt idx="15">
                  <c:v>30</c:v>
                </c:pt>
                <c:pt idx="16">
                  <c:v>30.5</c:v>
                </c:pt>
                <c:pt idx="17">
                  <c:v>31</c:v>
                </c:pt>
                <c:pt idx="18">
                  <c:v>31.5</c:v>
                </c:pt>
                <c:pt idx="19">
                  <c:v>32</c:v>
                </c:pt>
                <c:pt idx="20">
                  <c:v>32.5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34.5</c:v>
                </c:pt>
                <c:pt idx="25">
                  <c:v>35</c:v>
                </c:pt>
                <c:pt idx="26">
                  <c:v>35.5</c:v>
                </c:pt>
                <c:pt idx="27">
                  <c:v>36</c:v>
                </c:pt>
                <c:pt idx="28">
                  <c:v>36.5</c:v>
                </c:pt>
                <c:pt idx="29">
                  <c:v>37</c:v>
                </c:pt>
                <c:pt idx="30">
                  <c:v>37.5</c:v>
                </c:pt>
                <c:pt idx="31">
                  <c:v>38</c:v>
                </c:pt>
                <c:pt idx="32">
                  <c:v>38.5</c:v>
                </c:pt>
                <c:pt idx="33">
                  <c:v>39</c:v>
                </c:pt>
                <c:pt idx="34">
                  <c:v>39.5</c:v>
                </c:pt>
                <c:pt idx="35">
                  <c:v>40</c:v>
                </c:pt>
                <c:pt idx="36">
                  <c:v>40.5</c:v>
                </c:pt>
                <c:pt idx="37">
                  <c:v>41</c:v>
                </c:pt>
                <c:pt idx="38">
                  <c:v>41.5</c:v>
                </c:pt>
                <c:pt idx="39">
                  <c:v>42</c:v>
                </c:pt>
                <c:pt idx="40">
                  <c:v>42.5</c:v>
                </c:pt>
              </c:numCache>
            </c:numRef>
          </c:xVal>
          <c:yVal>
            <c:numRef>
              <c:f>summary!$X$46:$X$86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94-1A46-8C1C-94F8D453D5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3797360"/>
        <c:axId val="524177952"/>
      </c:scatterChart>
      <c:valAx>
        <c:axId val="523797360"/>
        <c:scaling>
          <c:orientation val="minMax"/>
          <c:max val="7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4177952"/>
        <c:crossesAt val="0"/>
        <c:crossBetween val="midCat"/>
        <c:majorUnit val="10"/>
      </c:valAx>
      <c:valAx>
        <c:axId val="524177952"/>
        <c:scaling>
          <c:orientation val="minMax"/>
          <c:max val="20"/>
          <c:min val="-15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3797360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'6765'!$L$1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'6765'!$A$2:$A$141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'6765'!$M$2:$M$177</c:f>
              <c:numCache>
                <c:formatCode>0.00</c:formatCode>
                <c:ptCount val="176"/>
                <c:pt idx="4">
                  <c:v>1.7867291215495791</c:v>
                </c:pt>
                <c:pt idx="5">
                  <c:v>1.7608439910065476</c:v>
                </c:pt>
                <c:pt idx="6">
                  <c:v>1.8148054040436956</c:v>
                </c:pt>
                <c:pt idx="7">
                  <c:v>1.8754725086803217</c:v>
                </c:pt>
                <c:pt idx="8">
                  <c:v>1.9286479487875887</c:v>
                </c:pt>
                <c:pt idx="9">
                  <c:v>1.9484809129104079</c:v>
                </c:pt>
                <c:pt idx="10">
                  <c:v>2.1272601413564636</c:v>
                </c:pt>
                <c:pt idx="11">
                  <c:v>2.1260759222799779</c:v>
                </c:pt>
                <c:pt idx="12">
                  <c:v>2.1334603022335168</c:v>
                </c:pt>
                <c:pt idx="13">
                  <c:v>2.130349056468007</c:v>
                </c:pt>
                <c:pt idx="14">
                  <c:v>2.1013060349343973</c:v>
                </c:pt>
                <c:pt idx="15">
                  <c:v>2.2133074933646304</c:v>
                </c:pt>
                <c:pt idx="16">
                  <c:v>2.1843153631420855</c:v>
                </c:pt>
                <c:pt idx="17">
                  <c:v>2.1794007419332635</c:v>
                </c:pt>
                <c:pt idx="18">
                  <c:v>2.148671382595277</c:v>
                </c:pt>
                <c:pt idx="19">
                  <c:v>2.0883566556413968</c:v>
                </c:pt>
                <c:pt idx="20">
                  <c:v>2.1025267428753431</c:v>
                </c:pt>
                <c:pt idx="21">
                  <c:v>2.1211376181328108</c:v>
                </c:pt>
                <c:pt idx="22">
                  <c:v>2.1199870784774233</c:v>
                </c:pt>
                <c:pt idx="23">
                  <c:v>2.125760328766519</c:v>
                </c:pt>
                <c:pt idx="24">
                  <c:v>2.120868225136709</c:v>
                </c:pt>
                <c:pt idx="25">
                  <c:v>2.1220955973534106</c:v>
                </c:pt>
                <c:pt idx="26">
                  <c:v>2.1382536928779872</c:v>
                </c:pt>
                <c:pt idx="27">
                  <c:v>2.1299652686446917</c:v>
                </c:pt>
                <c:pt idx="28">
                  <c:v>2.141503226709184</c:v>
                </c:pt>
                <c:pt idx="29">
                  <c:v>2.1629815738252063</c:v>
                </c:pt>
                <c:pt idx="30">
                  <c:v>2.1716640915688989</c:v>
                </c:pt>
                <c:pt idx="31">
                  <c:v>2.1844178482958441</c:v>
                </c:pt>
                <c:pt idx="32">
                  <c:v>2.1865050579596037</c:v>
                </c:pt>
                <c:pt idx="33">
                  <c:v>2.1718400821199557</c:v>
                </c:pt>
                <c:pt idx="34">
                  <c:v>2.1844308170483533</c:v>
                </c:pt>
                <c:pt idx="35">
                  <c:v>2.1850889356870575</c:v>
                </c:pt>
                <c:pt idx="36">
                  <c:v>2.173036258199696</c:v>
                </c:pt>
                <c:pt idx="37">
                  <c:v>2.188173216936625</c:v>
                </c:pt>
                <c:pt idx="38">
                  <c:v>2.2084973326231636</c:v>
                </c:pt>
                <c:pt idx="39">
                  <c:v>2.185601448288597</c:v>
                </c:pt>
                <c:pt idx="40">
                  <c:v>2.1732606119162576</c:v>
                </c:pt>
                <c:pt idx="41">
                  <c:v>2.156292648540767</c:v>
                </c:pt>
                <c:pt idx="42">
                  <c:v>2.1342470363401516</c:v>
                </c:pt>
                <c:pt idx="43">
                  <c:v>2.0765349749988968</c:v>
                </c:pt>
                <c:pt idx="44">
                  <c:v>2.093522316478341</c:v>
                </c:pt>
                <c:pt idx="45">
                  <c:v>2.1843444395416616</c:v>
                </c:pt>
                <c:pt idx="46">
                  <c:v>2.2056727252845225</c:v>
                </c:pt>
                <c:pt idx="47">
                  <c:v>2.1901831442966251</c:v>
                </c:pt>
                <c:pt idx="48">
                  <c:v>2.2479990040224855</c:v>
                </c:pt>
                <c:pt idx="49">
                  <c:v>2.2486799092563357</c:v>
                </c:pt>
                <c:pt idx="50">
                  <c:v>2.2797862129102509</c:v>
                </c:pt>
                <c:pt idx="51">
                  <c:v>2.3114175830986947</c:v>
                </c:pt>
                <c:pt idx="52">
                  <c:v>2.3074426063843987</c:v>
                </c:pt>
                <c:pt idx="53">
                  <c:v>2.3100807689794958</c:v>
                </c:pt>
                <c:pt idx="54">
                  <c:v>2.3315390933465734</c:v>
                </c:pt>
                <c:pt idx="55">
                  <c:v>2.3670128626634881</c:v>
                </c:pt>
                <c:pt idx="56">
                  <c:v>2.3799924883529617</c:v>
                </c:pt>
                <c:pt idx="57">
                  <c:v>2.3524107015354465</c:v>
                </c:pt>
                <c:pt idx="58">
                  <c:v>2.3409983062699209</c:v>
                </c:pt>
                <c:pt idx="59">
                  <c:v>2.3431222004787529</c:v>
                </c:pt>
                <c:pt idx="60">
                  <c:v>2.3387992516988447</c:v>
                </c:pt>
                <c:pt idx="61">
                  <c:v>2.3248700857629947</c:v>
                </c:pt>
                <c:pt idx="62">
                  <c:v>2.3161488328745996</c:v>
                </c:pt>
                <c:pt idx="63">
                  <c:v>2.3038759967681139</c:v>
                </c:pt>
                <c:pt idx="64">
                  <c:v>2.2672804035199041</c:v>
                </c:pt>
                <c:pt idx="65">
                  <c:v>2.2317543105939563</c:v>
                </c:pt>
                <c:pt idx="66">
                  <c:v>2.2628411754086568</c:v>
                </c:pt>
                <c:pt idx="67">
                  <c:v>2.3054142029794242</c:v>
                </c:pt>
                <c:pt idx="68">
                  <c:v>2.279947256193831</c:v>
                </c:pt>
                <c:pt idx="69">
                  <c:v>2.3053275511274989</c:v>
                </c:pt>
                <c:pt idx="70">
                  <c:v>2.2852677708758735</c:v>
                </c:pt>
                <c:pt idx="71">
                  <c:v>2.2771490962493468</c:v>
                </c:pt>
                <c:pt idx="72">
                  <c:v>2.2413241437087787</c:v>
                </c:pt>
                <c:pt idx="73">
                  <c:v>2.2192454797174435</c:v>
                </c:pt>
                <c:pt idx="74">
                  <c:v>2.1998947127511941</c:v>
                </c:pt>
                <c:pt idx="75">
                  <c:v>2.2045559804563086</c:v>
                </c:pt>
                <c:pt idx="76">
                  <c:v>2.1955078005493185</c:v>
                </c:pt>
                <c:pt idx="77">
                  <c:v>2.1786104632936558</c:v>
                </c:pt>
                <c:pt idx="78">
                  <c:v>2.1463345676773717</c:v>
                </c:pt>
                <c:pt idx="79">
                  <c:v>2.1663119298134204</c:v>
                </c:pt>
                <c:pt idx="80">
                  <c:v>2.1515030888089512</c:v>
                </c:pt>
                <c:pt idx="81">
                  <c:v>2.1247595494703391</c:v>
                </c:pt>
                <c:pt idx="82">
                  <c:v>2.1263337440218115</c:v>
                </c:pt>
                <c:pt idx="83">
                  <c:v>2.0993647259228823</c:v>
                </c:pt>
                <c:pt idx="84">
                  <c:v>2.1042402966569171</c:v>
                </c:pt>
                <c:pt idx="85">
                  <c:v>2.0851286769742532</c:v>
                </c:pt>
                <c:pt idx="86">
                  <c:v>2.0841710425590136</c:v>
                </c:pt>
                <c:pt idx="87">
                  <c:v>2.0919415712677489</c:v>
                </c:pt>
                <c:pt idx="88">
                  <c:v>2.0812098416227496</c:v>
                </c:pt>
                <c:pt idx="89">
                  <c:v>2.1001490188905509</c:v>
                </c:pt>
                <c:pt idx="90">
                  <c:v>2.0674295127334816</c:v>
                </c:pt>
                <c:pt idx="91">
                  <c:v>2.0884825892595651</c:v>
                </c:pt>
                <c:pt idx="92">
                  <c:v>2.1094091668133226</c:v>
                </c:pt>
                <c:pt idx="93">
                  <c:v>2.1207210363493254</c:v>
                </c:pt>
                <c:pt idx="94">
                  <c:v>2.1468385691300895</c:v>
                </c:pt>
                <c:pt idx="95">
                  <c:v>2.1388953175778775</c:v>
                </c:pt>
                <c:pt idx="96">
                  <c:v>2.1414152095205785</c:v>
                </c:pt>
                <c:pt idx="97">
                  <c:v>2.1404062088856266</c:v>
                </c:pt>
                <c:pt idx="98">
                  <c:v>2.1176765475519579</c:v>
                </c:pt>
                <c:pt idx="99">
                  <c:v>2.1216948516825109</c:v>
                </c:pt>
                <c:pt idx="100">
                  <c:v>2.1018835684567971</c:v>
                </c:pt>
                <c:pt idx="101">
                  <c:v>2.1089590122450348</c:v>
                </c:pt>
                <c:pt idx="102">
                  <c:v>2.101724227329453</c:v>
                </c:pt>
                <c:pt idx="103">
                  <c:v>2.0770298866116614</c:v>
                </c:pt>
                <c:pt idx="104">
                  <c:v>2.0566091919180556</c:v>
                </c:pt>
                <c:pt idx="105">
                  <c:v>2.1035591618445406</c:v>
                </c:pt>
                <c:pt idx="106">
                  <c:v>2.0910995043060998</c:v>
                </c:pt>
                <c:pt idx="107">
                  <c:v>2.0888787555205077</c:v>
                </c:pt>
                <c:pt idx="108">
                  <c:v>2.1251849062799186</c:v>
                </c:pt>
                <c:pt idx="109">
                  <c:v>2.0576478578425803</c:v>
                </c:pt>
                <c:pt idx="110">
                  <c:v>2.0500093402672173</c:v>
                </c:pt>
                <c:pt idx="111">
                  <c:v>2.0484187018278641</c:v>
                </c:pt>
                <c:pt idx="112">
                  <c:v>2.0344078115742983</c:v>
                </c:pt>
                <c:pt idx="113">
                  <c:v>2.0302110507449083</c:v>
                </c:pt>
                <c:pt idx="114">
                  <c:v>2.0525532555728878</c:v>
                </c:pt>
                <c:pt idx="115">
                  <c:v>2.05793613455362</c:v>
                </c:pt>
                <c:pt idx="116">
                  <c:v>2.0867164925885517</c:v>
                </c:pt>
                <c:pt idx="117">
                  <c:v>2.0542405006279116</c:v>
                </c:pt>
                <c:pt idx="118">
                  <c:v>2.0477852078878849</c:v>
                </c:pt>
                <c:pt idx="119">
                  <c:v>2.0289997999657294</c:v>
                </c:pt>
                <c:pt idx="120">
                  <c:v>2.05393347737354</c:v>
                </c:pt>
                <c:pt idx="121">
                  <c:v>2.1379882830401815</c:v>
                </c:pt>
                <c:pt idx="122">
                  <c:v>2.134024664260862</c:v>
                </c:pt>
                <c:pt idx="123">
                  <c:v>2.1342776131892984</c:v>
                </c:pt>
                <c:pt idx="124">
                  <c:v>2.1472845754033809</c:v>
                </c:pt>
                <c:pt idx="125">
                  <c:v>2.1157150863951539</c:v>
                </c:pt>
                <c:pt idx="126">
                  <c:v>2.095713003106515</c:v>
                </c:pt>
                <c:pt idx="127">
                  <c:v>2.1169531203988452</c:v>
                </c:pt>
                <c:pt idx="128">
                  <c:v>2.1302055949755561</c:v>
                </c:pt>
                <c:pt idx="129">
                  <c:v>2.1415877583633569</c:v>
                </c:pt>
                <c:pt idx="130">
                  <c:v>2.1550256263550676</c:v>
                </c:pt>
                <c:pt idx="131">
                  <c:v>2.1672826566107171</c:v>
                </c:pt>
                <c:pt idx="132">
                  <c:v>2.158005359653604</c:v>
                </c:pt>
                <c:pt idx="133">
                  <c:v>2.1521938495130351</c:v>
                </c:pt>
                <c:pt idx="134">
                  <c:v>2.1459980072351148</c:v>
                </c:pt>
                <c:pt idx="135">
                  <c:v>2.1224497696429525</c:v>
                </c:pt>
                <c:pt idx="136">
                  <c:v>2.1385441755658534</c:v>
                </c:pt>
                <c:pt idx="137">
                  <c:v>2.1718106787532347</c:v>
                </c:pt>
                <c:pt idx="138">
                  <c:v>2.1853688711647696</c:v>
                </c:pt>
                <c:pt idx="139">
                  <c:v>2.1993127971625226</c:v>
                </c:pt>
                <c:pt idx="140">
                  <c:v>2.2144986661519663</c:v>
                </c:pt>
                <c:pt idx="141">
                  <c:v>2.2064173508257441</c:v>
                </c:pt>
                <c:pt idx="142">
                  <c:v>2.2038662563252549</c:v>
                </c:pt>
                <c:pt idx="143">
                  <c:v>2.1974149482514536</c:v>
                </c:pt>
                <c:pt idx="144">
                  <c:v>2.1873195910770944</c:v>
                </c:pt>
                <c:pt idx="145">
                  <c:v>2.1473488990174938</c:v>
                </c:pt>
                <c:pt idx="146">
                  <c:v>2.1326602767078526</c:v>
                </c:pt>
                <c:pt idx="147">
                  <c:v>2.1034425635433607</c:v>
                </c:pt>
                <c:pt idx="148">
                  <c:v>2.1041756414842281</c:v>
                </c:pt>
                <c:pt idx="149">
                  <c:v>2.120415721302034</c:v>
                </c:pt>
                <c:pt idx="150">
                  <c:v>2.1171982771539204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38-BF44-86FD-6EC0049C70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0910048"/>
        <c:axId val="590913440"/>
      </c:scatterChart>
      <c:valAx>
        <c:axId val="590910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90913440"/>
        <c:crossesAt val="0"/>
        <c:crossBetween val="midCat"/>
        <c:majorUnit val="10"/>
      </c:valAx>
      <c:valAx>
        <c:axId val="590913440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90910048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'6768'!$L$1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'6768'!$A$2:$A$141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'6768'!$L$2:$L$141</c:f>
              <c:numCache>
                <c:formatCode>0.00</c:formatCode>
                <c:ptCount val="140"/>
                <c:pt idx="0">
                  <c:v>2.225376264876096</c:v>
                </c:pt>
                <c:pt idx="1">
                  <c:v>2.2539333896474911</c:v>
                </c:pt>
                <c:pt idx="2">
                  <c:v>2.2573383608175583</c:v>
                </c:pt>
                <c:pt idx="3">
                  <c:v>2.2550422664223073</c:v>
                </c:pt>
                <c:pt idx="4">
                  <c:v>2.2716497273190539</c:v>
                </c:pt>
                <c:pt idx="5">
                  <c:v>2.2928164315355084</c:v>
                </c:pt>
                <c:pt idx="6">
                  <c:v>2.2515626824466239</c:v>
                </c:pt>
                <c:pt idx="7">
                  <c:v>2.2450651264112302</c:v>
                </c:pt>
                <c:pt idx="8">
                  <c:v>2.2015201681427787</c:v>
                </c:pt>
                <c:pt idx="9">
                  <c:v>2.1836734466763454</c:v>
                </c:pt>
                <c:pt idx="10">
                  <c:v>2.1699036312092983</c:v>
                </c:pt>
                <c:pt idx="11">
                  <c:v>2.1849178719562592</c:v>
                </c:pt>
                <c:pt idx="12">
                  <c:v>2.1654611643076276</c:v>
                </c:pt>
                <c:pt idx="13">
                  <c:v>2.1701496439704093</c:v>
                </c:pt>
                <c:pt idx="14">
                  <c:v>2.1486413864669518</c:v>
                </c:pt>
                <c:pt idx="15">
                  <c:v>2.1452326199250886</c:v>
                </c:pt>
                <c:pt idx="16">
                  <c:v>2.139056101716029</c:v>
                </c:pt>
                <c:pt idx="17">
                  <c:v>2.1243390884897559</c:v>
                </c:pt>
                <c:pt idx="18">
                  <c:v>2.17760256856889</c:v>
                </c:pt>
                <c:pt idx="19">
                  <c:v>2.1687070335906911</c:v>
                </c:pt>
                <c:pt idx="20">
                  <c:v>2.1765778070743176</c:v>
                </c:pt>
                <c:pt idx="21">
                  <c:v>2.1519943814972984</c:v>
                </c:pt>
                <c:pt idx="22">
                  <c:v>2.1203341540939249</c:v>
                </c:pt>
                <c:pt idx="23">
                  <c:v>2.1244052786510603</c:v>
                </c:pt>
                <c:pt idx="24">
                  <c:v>2.0727115602135759</c:v>
                </c:pt>
                <c:pt idx="25">
                  <c:v>2.0783603712256107</c:v>
                </c:pt>
                <c:pt idx="26">
                  <c:v>2.0901004516213058</c:v>
                </c:pt>
                <c:pt idx="27">
                  <c:v>2.104066858103594</c:v>
                </c:pt>
                <c:pt idx="28">
                  <c:v>2.1108461282099951</c:v>
                </c:pt>
                <c:pt idx="29">
                  <c:v>2.0880602389791156</c:v>
                </c:pt>
                <c:pt idx="30">
                  <c:v>2.1107062986487684</c:v>
                </c:pt>
                <c:pt idx="31">
                  <c:v>2.0912522750045275</c:v>
                </c:pt>
                <c:pt idx="32">
                  <c:v>2.0903989086195236</c:v>
                </c:pt>
                <c:pt idx="33">
                  <c:v>2.0780398553547066</c:v>
                </c:pt>
                <c:pt idx="34">
                  <c:v>2.0775805352659447</c:v>
                </c:pt>
                <c:pt idx="35">
                  <c:v>2.0696995755802852</c:v>
                </c:pt>
                <c:pt idx="36">
                  <c:v>2.0657098822855651</c:v>
                </c:pt>
                <c:pt idx="37">
                  <c:v>2.0574441487669395</c:v>
                </c:pt>
                <c:pt idx="38">
                  <c:v>2.0609540766199146</c:v>
                </c:pt>
                <c:pt idx="39">
                  <c:v>2.0300218718131227</c:v>
                </c:pt>
                <c:pt idx="40">
                  <c:v>2.0303847212103472</c:v>
                </c:pt>
                <c:pt idx="41">
                  <c:v>2.0315114296871499</c:v>
                </c:pt>
                <c:pt idx="42">
                  <c:v>2.0250280768289612</c:v>
                </c:pt>
                <c:pt idx="43">
                  <c:v>2.0065068123682828</c:v>
                </c:pt>
                <c:pt idx="44">
                  <c:v>1.9939072000283378</c:v>
                </c:pt>
                <c:pt idx="45">
                  <c:v>1.9706778571062697</c:v>
                </c:pt>
                <c:pt idx="46">
                  <c:v>1.9605334292757741</c:v>
                </c:pt>
                <c:pt idx="47">
                  <c:v>1.9726487982097485</c:v>
                </c:pt>
                <c:pt idx="48">
                  <c:v>1.95061585887529</c:v>
                </c:pt>
                <c:pt idx="49">
                  <c:v>1.9932236943750528</c:v>
                </c:pt>
                <c:pt idx="50">
                  <c:v>1.9841542665103398</c:v>
                </c:pt>
                <c:pt idx="51">
                  <c:v>1.9838582939153337</c:v>
                </c:pt>
                <c:pt idx="52">
                  <c:v>1.9807576012423378</c:v>
                </c:pt>
                <c:pt idx="53">
                  <c:v>1.9478969524421614</c:v>
                </c:pt>
                <c:pt idx="54">
                  <c:v>1.9452592559067208</c:v>
                </c:pt>
                <c:pt idx="55">
                  <c:v>1.9287053339462477</c:v>
                </c:pt>
                <c:pt idx="56">
                  <c:v>1.9173837120817676</c:v>
                </c:pt>
                <c:pt idx="57">
                  <c:v>1.9171444632266017</c:v>
                </c:pt>
                <c:pt idx="58">
                  <c:v>1.90828081508377</c:v>
                </c:pt>
                <c:pt idx="59">
                  <c:v>1.8959835617752938</c:v>
                </c:pt>
                <c:pt idx="60">
                  <c:v>1.9193544257205499</c:v>
                </c:pt>
                <c:pt idx="61">
                  <c:v>1.8922796672708884</c:v>
                </c:pt>
                <c:pt idx="62">
                  <c:v>1.9093694488637012</c:v>
                </c:pt>
                <c:pt idx="63">
                  <c:v>1.8842943301845281</c:v>
                </c:pt>
                <c:pt idx="64">
                  <c:v>1.8847519383758324</c:v>
                </c:pt>
                <c:pt idx="65">
                  <c:v>1.8737808607027093</c:v>
                </c:pt>
                <c:pt idx="66">
                  <c:v>1.8697570969131054</c:v>
                </c:pt>
                <c:pt idx="67">
                  <c:v>1.8802942244751162</c:v>
                </c:pt>
                <c:pt idx="68">
                  <c:v>1.8469252798750389</c:v>
                </c:pt>
                <c:pt idx="69">
                  <c:v>1.8469794761272411</c:v>
                </c:pt>
                <c:pt idx="70">
                  <c:v>1.842563899813449</c:v>
                </c:pt>
                <c:pt idx="71">
                  <c:v>1.8213162736060611</c:v>
                </c:pt>
                <c:pt idx="72">
                  <c:v>1.8297793304137817</c:v>
                </c:pt>
                <c:pt idx="73">
                  <c:v>1.8049914418037698</c:v>
                </c:pt>
                <c:pt idx="74">
                  <c:v>1.7886020456051495</c:v>
                </c:pt>
                <c:pt idx="75">
                  <c:v>1.7955869950417445</c:v>
                </c:pt>
                <c:pt idx="76">
                  <c:v>1.7774645804982863</c:v>
                </c:pt>
                <c:pt idx="77">
                  <c:v>1.7753338206368603</c:v>
                </c:pt>
                <c:pt idx="78">
                  <c:v>1.7544769216732581</c:v>
                </c:pt>
                <c:pt idx="79">
                  <c:v>1.7555056164025578</c:v>
                </c:pt>
                <c:pt idx="80">
                  <c:v>1.7198872629438888</c:v>
                </c:pt>
                <c:pt idx="81">
                  <c:v>1.7184686781431275</c:v>
                </c:pt>
                <c:pt idx="82">
                  <c:v>1.7177582409034773</c:v>
                </c:pt>
                <c:pt idx="83">
                  <c:v>1.7117094846822041</c:v>
                </c:pt>
                <c:pt idx="84">
                  <c:v>1.6999124728739552</c:v>
                </c:pt>
                <c:pt idx="85">
                  <c:v>1.6923764036192985</c:v>
                </c:pt>
                <c:pt idx="86">
                  <c:v>1.6814225623586045</c:v>
                </c:pt>
                <c:pt idx="87">
                  <c:v>1.6900456670174506</c:v>
                </c:pt>
                <c:pt idx="88">
                  <c:v>1.672987482484495</c:v>
                </c:pt>
                <c:pt idx="89">
                  <c:v>1.6758761198929302</c:v>
                </c:pt>
                <c:pt idx="90">
                  <c:v>1.6565994900483678</c:v>
                </c:pt>
                <c:pt idx="91">
                  <c:v>1.6553747504861351</c:v>
                </c:pt>
                <c:pt idx="92">
                  <c:v>1.6741609729403004</c:v>
                </c:pt>
                <c:pt idx="93">
                  <c:v>1.6497908793847142</c:v>
                </c:pt>
                <c:pt idx="94">
                  <c:v>1.6493442338959026</c:v>
                </c:pt>
                <c:pt idx="95">
                  <c:v>1.6313240779139664</c:v>
                </c:pt>
                <c:pt idx="96">
                  <c:v>1.6428922036666518</c:v>
                </c:pt>
                <c:pt idx="97">
                  <c:v>1.6382299644744913</c:v>
                </c:pt>
                <c:pt idx="98">
                  <c:v>1.6329588842488543</c:v>
                </c:pt>
                <c:pt idx="99">
                  <c:v>1.6312461298365477</c:v>
                </c:pt>
                <c:pt idx="100">
                  <c:v>1.6343626896556567</c:v>
                </c:pt>
                <c:pt idx="101">
                  <c:v>1.6143941624217821</c:v>
                </c:pt>
                <c:pt idx="102">
                  <c:v>1.6269120949633968</c:v>
                </c:pt>
                <c:pt idx="103">
                  <c:v>1.6021389961978589</c:v>
                </c:pt>
                <c:pt idx="104">
                  <c:v>1.6031393043064699</c:v>
                </c:pt>
                <c:pt idx="105">
                  <c:v>1.6136820434519099</c:v>
                </c:pt>
                <c:pt idx="106">
                  <c:v>1.5872476668296438</c:v>
                </c:pt>
                <c:pt idx="107">
                  <c:v>1.5943094062429994</c:v>
                </c:pt>
                <c:pt idx="108">
                  <c:v>1.5815172892896541</c:v>
                </c:pt>
                <c:pt idx="109">
                  <c:v>1.5899973297785901</c:v>
                </c:pt>
                <c:pt idx="110">
                  <c:v>1.5859448542740675</c:v>
                </c:pt>
                <c:pt idx="111">
                  <c:v>1.5816290214619972</c:v>
                </c:pt>
                <c:pt idx="112">
                  <c:v>1.5832808138007757</c:v>
                </c:pt>
                <c:pt idx="113">
                  <c:v>1.5800572395183858</c:v>
                </c:pt>
                <c:pt idx="114">
                  <c:v>1.5565857533286136</c:v>
                </c:pt>
                <c:pt idx="115">
                  <c:v>1.553598747262855</c:v>
                </c:pt>
                <c:pt idx="116">
                  <c:v>1.5466159807084268</c:v>
                </c:pt>
                <c:pt idx="117">
                  <c:v>1.545544547747383</c:v>
                </c:pt>
                <c:pt idx="118">
                  <c:v>1.5249341162636776</c:v>
                </c:pt>
                <c:pt idx="119">
                  <c:v>1.5327287977918249</c:v>
                </c:pt>
                <c:pt idx="120">
                  <c:v>1.535542758469546</c:v>
                </c:pt>
                <c:pt idx="121">
                  <c:v>1.518998030636967</c:v>
                </c:pt>
                <c:pt idx="122">
                  <c:v>1.5226501148346092</c:v>
                </c:pt>
                <c:pt idx="123">
                  <c:v>1.5268856430538442</c:v>
                </c:pt>
                <c:pt idx="124">
                  <c:v>1.5144671414467525</c:v>
                </c:pt>
                <c:pt idx="125">
                  <c:v>1.515897462014296</c:v>
                </c:pt>
                <c:pt idx="126">
                  <c:v>1.53167737958725</c:v>
                </c:pt>
                <c:pt idx="127">
                  <c:v>1.5205717580225753</c:v>
                </c:pt>
                <c:pt idx="128">
                  <c:v>1.5392664780923644</c:v>
                </c:pt>
                <c:pt idx="129">
                  <c:v>1.5125144699010551</c:v>
                </c:pt>
                <c:pt idx="130">
                  <c:v>1.5492911749116962</c:v>
                </c:pt>
                <c:pt idx="131">
                  <c:v>1.5357222386984635</c:v>
                </c:pt>
                <c:pt idx="132">
                  <c:v>1.535266539034239</c:v>
                </c:pt>
                <c:pt idx="133">
                  <c:v>1.5276763235194992</c:v>
                </c:pt>
                <c:pt idx="134">
                  <c:v>1.5078998245051838</c:v>
                </c:pt>
                <c:pt idx="135">
                  <c:v>1.5036858756098845</c:v>
                </c:pt>
                <c:pt idx="136">
                  <c:v>1.4987013421337942</c:v>
                </c:pt>
                <c:pt idx="137">
                  <c:v>1.514112952329207</c:v>
                </c:pt>
                <c:pt idx="138">
                  <c:v>1.502582195551128</c:v>
                </c:pt>
                <c:pt idx="139">
                  <c:v>1.498782592055165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5D-D741-B990-421B8E170A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0709888"/>
        <c:axId val="590819664"/>
      </c:scatterChart>
      <c:valAx>
        <c:axId val="590709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90819664"/>
        <c:crossesAt val="0"/>
        <c:crossBetween val="midCat"/>
        <c:majorUnit val="10"/>
      </c:valAx>
      <c:valAx>
        <c:axId val="590819664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90709888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'6768'!$A$2:$A$179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</c:numCache>
            </c:numRef>
          </c:xVal>
          <c:yVal>
            <c:numRef>
              <c:f>'6768'!$P$2:$P$177</c:f>
              <c:numCache>
                <c:formatCode>General</c:formatCode>
                <c:ptCount val="176"/>
                <c:pt idx="4">
                  <c:v>2.1232246699509041</c:v>
                </c:pt>
                <c:pt idx="5">
                  <c:v>3.2961228903343165</c:v>
                </c:pt>
                <c:pt idx="6">
                  <c:v>1.6947719539277446</c:v>
                </c:pt>
                <c:pt idx="7">
                  <c:v>1.6381444882113498</c:v>
                </c:pt>
                <c:pt idx="8">
                  <c:v>-6.5038216435535867E-2</c:v>
                </c:pt>
                <c:pt idx="9">
                  <c:v>-0.62607426876241623</c:v>
                </c:pt>
                <c:pt idx="10">
                  <c:v>-1.0059140555674355</c:v>
                </c:pt>
                <c:pt idx="11">
                  <c:v>-0.10645932507554565</c:v>
                </c:pt>
                <c:pt idx="12">
                  <c:v>-0.73905049390502353</c:v>
                </c:pt>
                <c:pt idx="13">
                  <c:v>-0.29851960109934406</c:v>
                </c:pt>
                <c:pt idx="14">
                  <c:v>-1.0222909865642469</c:v>
                </c:pt>
                <c:pt idx="15">
                  <c:v>-0.94163858335673656</c:v>
                </c:pt>
                <c:pt idx="16">
                  <c:v>-0.9839976663260801</c:v>
                </c:pt>
                <c:pt idx="17">
                  <c:v>-1.4059352343181695</c:v>
                </c:pt>
                <c:pt idx="18">
                  <c:v>1.19348984797609</c:v>
                </c:pt>
                <c:pt idx="19">
                  <c:v>1.0302852795985413</c:v>
                </c:pt>
                <c:pt idx="20">
                  <c:v>1.6122517993765351</c:v>
                </c:pt>
                <c:pt idx="21">
                  <c:v>0.75180594291197511</c:v>
                </c:pt>
                <c:pt idx="22">
                  <c:v>-0.42316520870700708</c:v>
                </c:pt>
                <c:pt idx="23">
                  <c:v>-1.0072387728543741E-2</c:v>
                </c:pt>
                <c:pt idx="24">
                  <c:v>-2.0754230971035943</c:v>
                </c:pt>
                <c:pt idx="25">
                  <c:v>-1.5922107065703701</c:v>
                </c:pt>
                <c:pt idx="26">
                  <c:v>-0.83827456994807625</c:v>
                </c:pt>
                <c:pt idx="27">
                  <c:v>1.4609634838014777E-2</c:v>
                </c:pt>
                <c:pt idx="28">
                  <c:v>0.54806477471479853</c:v>
                </c:pt>
                <c:pt idx="29">
                  <c:v>-0.23249038201096484</c:v>
                </c:pt>
                <c:pt idx="30">
                  <c:v>1.006157130492344</c:v>
                </c:pt>
                <c:pt idx="31">
                  <c:v>0.37368525103878003</c:v>
                </c:pt>
                <c:pt idx="32">
                  <c:v>0.56791127242796968</c:v>
                </c:pt>
                <c:pt idx="33">
                  <c:v>0.25077218135201196</c:v>
                </c:pt>
                <c:pt idx="34">
                  <c:v>0.46251141431208276</c:v>
                </c:pt>
                <c:pt idx="35">
                  <c:v>0.34439919148448284</c:v>
                </c:pt>
                <c:pt idx="36">
                  <c:v>0.39923256472778362</c:v>
                </c:pt>
                <c:pt idx="37">
                  <c:v>0.26401924081654682</c:v>
                </c:pt>
                <c:pt idx="38">
                  <c:v>0.65216992502944859</c:v>
                </c:pt>
                <c:pt idx="39">
                  <c:v>-0.49044458757554388</c:v>
                </c:pt>
                <c:pt idx="40">
                  <c:v>-0.24216439916808119</c:v>
                </c:pt>
                <c:pt idx="41">
                  <c:v>4.0065164727896035E-2</c:v>
                </c:pt>
                <c:pt idx="42">
                  <c:v>-1.5931047123807763E-2</c:v>
                </c:pt>
                <c:pt idx="43">
                  <c:v>-0.60694686143432119</c:v>
                </c:pt>
                <c:pt idx="44">
                  <c:v>-0.93477749311904124</c:v>
                </c:pt>
                <c:pt idx="45">
                  <c:v>-1.7350417510081171</c:v>
                </c:pt>
                <c:pt idx="46">
                  <c:v>-1.9537528041825034</c:v>
                </c:pt>
                <c:pt idx="47">
                  <c:v>-1.1831371361607503</c:v>
                </c:pt>
                <c:pt idx="48">
                  <c:v>-1.9302277711690228</c:v>
                </c:pt>
                <c:pt idx="49">
                  <c:v>0.19561194889194219</c:v>
                </c:pt>
                <c:pt idx="50">
                  <c:v>2.4678788871156127E-2</c:v>
                </c:pt>
                <c:pt idx="51">
                  <c:v>0.24367792820518358</c:v>
                </c:pt>
                <c:pt idx="52">
                  <c:v>0.3380225368626249</c:v>
                </c:pt>
                <c:pt idx="53">
                  <c:v>-0.89030080737152362</c:v>
                </c:pt>
                <c:pt idx="54">
                  <c:v>-0.77537854225384095</c:v>
                </c:pt>
                <c:pt idx="55">
                  <c:v>-1.2789566981799405</c:v>
                </c:pt>
                <c:pt idx="56">
                  <c:v>-1.5499876142073503</c:v>
                </c:pt>
                <c:pt idx="57">
                  <c:v>-1.3284674136011303</c:v>
                </c:pt>
                <c:pt idx="58">
                  <c:v>-1.4902547858282826</c:v>
                </c:pt>
                <c:pt idx="59">
                  <c:v>-1.8046472054577916</c:v>
                </c:pt>
                <c:pt idx="60">
                  <c:v>-0.53378609077837513</c:v>
                </c:pt>
                <c:pt idx="61">
                  <c:v>-1.504958123603787</c:v>
                </c:pt>
                <c:pt idx="62">
                  <c:v>-0.51325690759983478</c:v>
                </c:pt>
                <c:pt idx="63">
                  <c:v>-1.3955558442940108</c:v>
                </c:pt>
                <c:pt idx="64">
                  <c:v>-1.1430641436232765</c:v>
                </c:pt>
                <c:pt idx="65">
                  <c:v>-1.3985152796940667</c:v>
                </c:pt>
                <c:pt idx="66">
                  <c:v>-1.345196154372674</c:v>
                </c:pt>
                <c:pt idx="67">
                  <c:v>-0.64472471894665961</c:v>
                </c:pt>
                <c:pt idx="68">
                  <c:v>-1.8956390428934555</c:v>
                </c:pt>
                <c:pt idx="69">
                  <c:v>-1.6610768056058058</c:v>
                </c:pt>
                <c:pt idx="70">
                  <c:v>-1.6251716128544167</c:v>
                </c:pt>
                <c:pt idx="71">
                  <c:v>-2.3373593568193587</c:v>
                </c:pt>
                <c:pt idx="72">
                  <c:v>-1.7290690693427999</c:v>
                </c:pt>
                <c:pt idx="73">
                  <c:v>-2.5986021939516757</c:v>
                </c:pt>
                <c:pt idx="74">
                  <c:v>-3.0948680759047407</c:v>
                </c:pt>
                <c:pt idx="75">
                  <c:v>-2.5522716100979941</c:v>
                </c:pt>
                <c:pt idx="76">
                  <c:v>-3.1255607180495923</c:v>
                </c:pt>
                <c:pt idx="77">
                  <c:v>-2.9881078789619906</c:v>
                </c:pt>
                <c:pt idx="78">
                  <c:v>-3.6829299251594962</c:v>
                </c:pt>
                <c:pt idx="79">
                  <c:v>-3.4050565384773259</c:v>
                </c:pt>
                <c:pt idx="80">
                  <c:v>-4.7559448340756436</c:v>
                </c:pt>
                <c:pt idx="81">
                  <c:v>-4.5868396926269686</c:v>
                </c:pt>
                <c:pt idx="82">
                  <c:v>-4.3862612492353463</c:v>
                </c:pt>
                <c:pt idx="83">
                  <c:v>-4.4229420077434458</c:v>
                </c:pt>
                <c:pt idx="84">
                  <c:v>-4.7151014174105343</c:v>
                </c:pt>
                <c:pt idx="85">
                  <c:v>-4.8178851391342707</c:v>
                </c:pt>
                <c:pt idx="86">
                  <c:v>-5.0725702105561385</c:v>
                </c:pt>
                <c:pt idx="87">
                  <c:v>-4.457166667848016</c:v>
                </c:pt>
                <c:pt idx="88">
                  <c:v>-4.9831565484962423</c:v>
                </c:pt>
                <c:pt idx="89">
                  <c:v>-4.6226188404893289</c:v>
                </c:pt>
                <c:pt idx="90">
                  <c:v>-5.2472065317783283</c:v>
                </c:pt>
                <c:pt idx="91">
                  <c:v>-5.0694860253161096</c:v>
                </c:pt>
                <c:pt idx="92">
                  <c:v>-4.0023872532237919</c:v>
                </c:pt>
                <c:pt idx="93">
                  <c:v>-4.8533516633156086</c:v>
                </c:pt>
                <c:pt idx="94">
                  <c:v>-4.6410491134239544</c:v>
                </c:pt>
                <c:pt idx="95">
                  <c:v>-5.2097933852992977</c:v>
                </c:pt>
                <c:pt idx="96">
                  <c:v>-4.4634996959537254</c:v>
                </c:pt>
                <c:pt idx="97">
                  <c:v>-4.4385573246188601</c:v>
                </c:pt>
                <c:pt idx="98">
                  <c:v>-4.4406746209778483</c:v>
                </c:pt>
                <c:pt idx="99">
                  <c:v>-4.2846437164750544</c:v>
                </c:pt>
                <c:pt idx="100">
                  <c:v>-3.9139760987647882</c:v>
                </c:pt>
                <c:pt idx="101">
                  <c:v>-4.5693148603719296</c:v>
                </c:pt>
                <c:pt idx="102">
                  <c:v>-3.7808074326798717</c:v>
                </c:pt>
                <c:pt idx="103">
                  <c:v>-4.6496832292594181</c:v>
                </c:pt>
                <c:pt idx="104">
                  <c:v>-4.373071473250203</c:v>
                </c:pt>
                <c:pt idx="105">
                  <c:v>-3.6723506335060212</c:v>
                </c:pt>
                <c:pt idx="106">
                  <c:v>-4.6150611821447409</c:v>
                </c:pt>
                <c:pt idx="107">
                  <c:v>-4.0690518201317545</c:v>
                </c:pt>
                <c:pt idx="108">
                  <c:v>-4.4054382333452251</c:v>
                </c:pt>
                <c:pt idx="109">
                  <c:v>-3.7963931137455944</c:v>
                </c:pt>
                <c:pt idx="110">
                  <c:v>-3.7443500677649615</c:v>
                </c:pt>
                <c:pt idx="111">
                  <c:v>-3.7040118196464022</c:v>
                </c:pt>
                <c:pt idx="112">
                  <c:v>-3.3984451381200169</c:v>
                </c:pt>
                <c:pt idx="113">
                  <c:v>-3.3095619476867877</c:v>
                </c:pt>
                <c:pt idx="114">
                  <c:v>-4.1205881549158354</c:v>
                </c:pt>
                <c:pt idx="115">
                  <c:v>-4.0211907957965707</c:v>
                </c:pt>
                <c:pt idx="116">
                  <c:v>-4.0993832262323417</c:v>
                </c:pt>
                <c:pt idx="117">
                  <c:v>-3.9148490763799169</c:v>
                </c:pt>
                <c:pt idx="118">
                  <c:v>-4.5987169855586627</c:v>
                </c:pt>
                <c:pt idx="119">
                  <c:v>-4.0201323387429513</c:v>
                </c:pt>
                <c:pt idx="120">
                  <c:v>-3.6629136046659636</c:v>
                </c:pt>
                <c:pt idx="121">
                  <c:v>-4.1660831316858786</c:v>
                </c:pt>
                <c:pt idx="122">
                  <c:v>-3.7716143722517796</c:v>
                </c:pt>
                <c:pt idx="123">
                  <c:v>-3.3512147039692461</c:v>
                </c:pt>
                <c:pt idx="124">
                  <c:v>-3.6709959500552376</c:v>
                </c:pt>
                <c:pt idx="125">
                  <c:v>-3.3752724824445752</c:v>
                </c:pt>
                <c:pt idx="126">
                  <c:v>-2.4417875875369646</c:v>
                </c:pt>
                <c:pt idx="127">
                  <c:v>-2.7032184667516113</c:v>
                </c:pt>
                <c:pt idx="128">
                  <c:v>-1.6401864772482764</c:v>
                </c:pt>
                <c:pt idx="129">
                  <c:v>-2.5970140190507385</c:v>
                </c:pt>
                <c:pt idx="130">
                  <c:v>-0.73033628814492013</c:v>
                </c:pt>
                <c:pt idx="131">
                  <c:v>-1.1012480862699385</c:v>
                </c:pt>
                <c:pt idx="132">
                  <c:v>-0.88934794515895688</c:v>
                </c:pt>
                <c:pt idx="133">
                  <c:v>-0.9945381732187728</c:v>
                </c:pt>
                <c:pt idx="134">
                  <c:v>-1.6413423264086187</c:v>
                </c:pt>
                <c:pt idx="135">
                  <c:v>-1.5964758931323768</c:v>
                </c:pt>
                <c:pt idx="136">
                  <c:v>-1.585857747241002</c:v>
                </c:pt>
                <c:pt idx="137">
                  <c:v>-0.66874210916311638</c:v>
                </c:pt>
                <c:pt idx="138">
                  <c:v>-0.94906793298092829</c:v>
                </c:pt>
                <c:pt idx="139">
                  <c:v>-0.88578610356674725</c:v>
                </c:pt>
                <c:pt idx="140">
                  <c:v>4.9648003560593658E-2</c:v>
                </c:pt>
                <c:pt idx="141">
                  <c:v>-2.4630417331805075E-2</c:v>
                </c:pt>
                <c:pt idx="142">
                  <c:v>0.60427125477442778</c:v>
                </c:pt>
                <c:pt idx="143">
                  <c:v>0.57225829181243293</c:v>
                </c:pt>
                <c:pt idx="144">
                  <c:v>1.3551790774725017</c:v>
                </c:pt>
                <c:pt idx="145">
                  <c:v>0.69727214644227509</c:v>
                </c:pt>
                <c:pt idx="146">
                  <c:v>1.3659534257469952</c:v>
                </c:pt>
                <c:pt idx="147">
                  <c:v>1.0855743531677575</c:v>
                </c:pt>
                <c:pt idx="148">
                  <c:v>1.6649699331945129</c:v>
                </c:pt>
                <c:pt idx="149">
                  <c:v>1.7595882248911521</c:v>
                </c:pt>
                <c:pt idx="150">
                  <c:v>1.4633144392011794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D0-024D-A4F9-1925AD7E7480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</c:v>
                </c:pt>
                <c:pt idx="2">
                  <c:v>23.5</c:v>
                </c:pt>
                <c:pt idx="3">
                  <c:v>24</c:v>
                </c:pt>
                <c:pt idx="4">
                  <c:v>24.5</c:v>
                </c:pt>
                <c:pt idx="5">
                  <c:v>25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</c:v>
                </c:pt>
                <c:pt idx="12">
                  <c:v>28.5</c:v>
                </c:pt>
                <c:pt idx="13">
                  <c:v>29</c:v>
                </c:pt>
                <c:pt idx="14">
                  <c:v>29.5</c:v>
                </c:pt>
                <c:pt idx="15">
                  <c:v>30</c:v>
                </c:pt>
                <c:pt idx="16">
                  <c:v>30.5</c:v>
                </c:pt>
                <c:pt idx="17">
                  <c:v>31</c:v>
                </c:pt>
                <c:pt idx="18">
                  <c:v>31.5</c:v>
                </c:pt>
                <c:pt idx="19">
                  <c:v>32</c:v>
                </c:pt>
                <c:pt idx="20">
                  <c:v>32.5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34.5</c:v>
                </c:pt>
                <c:pt idx="25">
                  <c:v>35</c:v>
                </c:pt>
                <c:pt idx="26">
                  <c:v>35.5</c:v>
                </c:pt>
                <c:pt idx="27">
                  <c:v>36</c:v>
                </c:pt>
                <c:pt idx="28">
                  <c:v>36.5</c:v>
                </c:pt>
                <c:pt idx="29">
                  <c:v>37</c:v>
                </c:pt>
                <c:pt idx="30">
                  <c:v>37.5</c:v>
                </c:pt>
                <c:pt idx="31">
                  <c:v>38</c:v>
                </c:pt>
                <c:pt idx="32">
                  <c:v>38.5</c:v>
                </c:pt>
                <c:pt idx="33">
                  <c:v>39</c:v>
                </c:pt>
                <c:pt idx="34">
                  <c:v>39.5</c:v>
                </c:pt>
                <c:pt idx="35">
                  <c:v>40</c:v>
                </c:pt>
                <c:pt idx="36">
                  <c:v>40.5</c:v>
                </c:pt>
                <c:pt idx="37">
                  <c:v>41</c:v>
                </c:pt>
                <c:pt idx="38">
                  <c:v>41.5</c:v>
                </c:pt>
                <c:pt idx="39">
                  <c:v>42</c:v>
                </c:pt>
                <c:pt idx="40">
                  <c:v>42.5</c:v>
                </c:pt>
              </c:numCache>
            </c:numRef>
          </c:xVal>
          <c:yVal>
            <c:numRef>
              <c:f>summary!$X$46:$X$86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7D0-024D-A4F9-1925AD7E74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0938896"/>
        <c:axId val="590942288"/>
      </c:scatterChart>
      <c:valAx>
        <c:axId val="590938896"/>
        <c:scaling>
          <c:orientation val="minMax"/>
          <c:max val="7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90942288"/>
        <c:crossesAt val="0"/>
        <c:crossBetween val="midCat"/>
        <c:majorUnit val="10"/>
      </c:valAx>
      <c:valAx>
        <c:axId val="590942288"/>
        <c:scaling>
          <c:orientation val="minMax"/>
          <c:max val="20"/>
          <c:min val="-15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90938896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'6768'!$L$1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'6768'!$A$2:$A$141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'6768'!$M$2:$M$177</c:f>
              <c:numCache>
                <c:formatCode>0.00</c:formatCode>
                <c:ptCount val="176"/>
                <c:pt idx="4">
                  <c:v>2.2977669331896395</c:v>
                </c:pt>
                <c:pt idx="5">
                  <c:v>2.3241570785802108</c:v>
                </c:pt>
                <c:pt idx="6">
                  <c:v>2.2881267706654436</c:v>
                </c:pt>
                <c:pt idx="7">
                  <c:v>2.2868526558041671</c:v>
                </c:pt>
                <c:pt idx="8">
                  <c:v>2.2485311387098323</c:v>
                </c:pt>
                <c:pt idx="9">
                  <c:v>2.2359078584175163</c:v>
                </c:pt>
                <c:pt idx="10">
                  <c:v>2.2273614841245863</c:v>
                </c:pt>
                <c:pt idx="11">
                  <c:v>2.2475991660456645</c:v>
                </c:pt>
                <c:pt idx="12">
                  <c:v>2.2333658995711496</c:v>
                </c:pt>
                <c:pt idx="13">
                  <c:v>2.2432778204080486</c:v>
                </c:pt>
                <c:pt idx="14">
                  <c:v>2.2269930040787083</c:v>
                </c:pt>
                <c:pt idx="15">
                  <c:v>2.2288076787109619</c:v>
                </c:pt>
                <c:pt idx="16">
                  <c:v>2.2278546016760195</c:v>
                </c:pt>
                <c:pt idx="17">
                  <c:v>2.2183610296238636</c:v>
                </c:pt>
                <c:pt idx="18">
                  <c:v>2.2768479508771149</c:v>
                </c:pt>
                <c:pt idx="19">
                  <c:v>2.2731758570730327</c:v>
                </c:pt>
                <c:pt idx="20">
                  <c:v>2.2862700717307765</c:v>
                </c:pt>
                <c:pt idx="21">
                  <c:v>2.2669100873278745</c:v>
                </c:pt>
                <c:pt idx="22">
                  <c:v>2.2404733010986178</c:v>
                </c:pt>
                <c:pt idx="23">
                  <c:v>2.2497678668298704</c:v>
                </c:pt>
                <c:pt idx="24">
                  <c:v>2.2032975895665032</c:v>
                </c:pt>
                <c:pt idx="25">
                  <c:v>2.2141698417526552</c:v>
                </c:pt>
                <c:pt idx="26">
                  <c:v>2.231133363322467</c:v>
                </c:pt>
                <c:pt idx="27">
                  <c:v>2.2503232109788724</c:v>
                </c:pt>
                <c:pt idx="28">
                  <c:v>2.2623259222593908</c:v>
                </c:pt>
                <c:pt idx="29">
                  <c:v>2.2447634742026281</c:v>
                </c:pt>
                <c:pt idx="30">
                  <c:v>2.2726329750463981</c:v>
                </c:pt>
                <c:pt idx="31">
                  <c:v>2.2584023925762744</c:v>
                </c:pt>
                <c:pt idx="32">
                  <c:v>2.2627724673653873</c:v>
                </c:pt>
                <c:pt idx="33">
                  <c:v>2.2556368552746875</c:v>
                </c:pt>
                <c:pt idx="34">
                  <c:v>2.2604009763600428</c:v>
                </c:pt>
                <c:pt idx="35">
                  <c:v>2.2577434578485005</c:v>
                </c:pt>
                <c:pt idx="36">
                  <c:v>2.2589772057278972</c:v>
                </c:pt>
                <c:pt idx="37">
                  <c:v>2.2559349133833888</c:v>
                </c:pt>
                <c:pt idx="38">
                  <c:v>2.2646682824104811</c:v>
                </c:pt>
                <c:pt idx="39">
                  <c:v>2.238959518777806</c:v>
                </c:pt>
                <c:pt idx="40">
                  <c:v>2.2445458093491477</c:v>
                </c:pt>
                <c:pt idx="41">
                  <c:v>2.2508959590000677</c:v>
                </c:pt>
                <c:pt idx="42">
                  <c:v>2.2496360473159962</c:v>
                </c:pt>
                <c:pt idx="43">
                  <c:v>2.2363382240294345</c:v>
                </c:pt>
                <c:pt idx="44">
                  <c:v>2.2289620528636069</c:v>
                </c:pt>
                <c:pt idx="45">
                  <c:v>2.2109561511156559</c:v>
                </c:pt>
                <c:pt idx="46">
                  <c:v>2.2060351644592773</c:v>
                </c:pt>
                <c:pt idx="47">
                  <c:v>2.2233739745673686</c:v>
                </c:pt>
                <c:pt idx="48">
                  <c:v>2.2065644764070274</c:v>
                </c:pt>
                <c:pt idx="49">
                  <c:v>2.2543957530809071</c:v>
                </c:pt>
                <c:pt idx="50">
                  <c:v>2.2505497663903111</c:v>
                </c:pt>
                <c:pt idx="51">
                  <c:v>2.2554772349694225</c:v>
                </c:pt>
                <c:pt idx="52">
                  <c:v>2.2575999834705436</c:v>
                </c:pt>
                <c:pt idx="53">
                  <c:v>2.2299627758444842</c:v>
                </c:pt>
                <c:pt idx="54">
                  <c:v>2.2325485204831605</c:v>
                </c:pt>
                <c:pt idx="55">
                  <c:v>2.2212180396968044</c:v>
                </c:pt>
                <c:pt idx="56">
                  <c:v>2.2151198590064416</c:v>
                </c:pt>
                <c:pt idx="57">
                  <c:v>2.2201040513253929</c:v>
                </c:pt>
                <c:pt idx="58">
                  <c:v>2.216463844356678</c:v>
                </c:pt>
                <c:pt idx="59">
                  <c:v>2.209390032222319</c:v>
                </c:pt>
                <c:pt idx="60">
                  <c:v>2.2379843373416923</c:v>
                </c:pt>
                <c:pt idx="61">
                  <c:v>2.216133020066148</c:v>
                </c:pt>
                <c:pt idx="62">
                  <c:v>2.2384462428330778</c:v>
                </c:pt>
                <c:pt idx="63">
                  <c:v>2.2185945653280217</c:v>
                </c:pt>
                <c:pt idx="64">
                  <c:v>2.2242756146934433</c:v>
                </c:pt>
                <c:pt idx="65">
                  <c:v>2.2185279781944374</c:v>
                </c:pt>
                <c:pt idx="66">
                  <c:v>2.2197276555789505</c:v>
                </c:pt>
                <c:pt idx="67">
                  <c:v>2.2354882243150782</c:v>
                </c:pt>
                <c:pt idx="68">
                  <c:v>2.2073427208891179</c:v>
                </c:pt>
                <c:pt idx="69">
                  <c:v>2.2126203583154371</c:v>
                </c:pt>
                <c:pt idx="70">
                  <c:v>2.2134282231757623</c:v>
                </c:pt>
                <c:pt idx="71">
                  <c:v>2.1974040381424915</c:v>
                </c:pt>
                <c:pt idx="72">
                  <c:v>2.2110905361243294</c:v>
                </c:pt>
                <c:pt idx="73">
                  <c:v>2.1915260886884345</c:v>
                </c:pt>
                <c:pt idx="74">
                  <c:v>2.1803601336639309</c:v>
                </c:pt>
                <c:pt idx="75">
                  <c:v>2.1925685242746433</c:v>
                </c:pt>
                <c:pt idx="76">
                  <c:v>2.1796695509053019</c:v>
                </c:pt>
                <c:pt idx="77">
                  <c:v>2.1827622322179931</c:v>
                </c:pt>
                <c:pt idx="78">
                  <c:v>2.1671287744285079</c:v>
                </c:pt>
                <c:pt idx="79">
                  <c:v>2.1733809103319248</c:v>
                </c:pt>
                <c:pt idx="80">
                  <c:v>2.1429859980473731</c:v>
                </c:pt>
                <c:pt idx="81">
                  <c:v>2.146790854420729</c:v>
                </c:pt>
                <c:pt idx="82">
                  <c:v>2.1513038583551958</c:v>
                </c:pt>
                <c:pt idx="83">
                  <c:v>2.1504785433080396</c:v>
                </c:pt>
                <c:pt idx="84">
                  <c:v>2.1439049726739077</c:v>
                </c:pt>
                <c:pt idx="85">
                  <c:v>2.1415923445933682</c:v>
                </c:pt>
                <c:pt idx="86">
                  <c:v>2.1358619445067912</c:v>
                </c:pt>
                <c:pt idx="87">
                  <c:v>2.1497084903397545</c:v>
                </c:pt>
                <c:pt idx="88">
                  <c:v>2.1378737469809161</c:v>
                </c:pt>
                <c:pt idx="89">
                  <c:v>2.1459858255634683</c:v>
                </c:pt>
                <c:pt idx="90">
                  <c:v>2.1319326368930227</c:v>
                </c:pt>
                <c:pt idx="91">
                  <c:v>2.1359313385049075</c:v>
                </c:pt>
                <c:pt idx="92">
                  <c:v>2.1599410021331895</c:v>
                </c:pt>
                <c:pt idx="93">
                  <c:v>2.1407943497517206</c:v>
                </c:pt>
                <c:pt idx="94">
                  <c:v>2.1455711454370259</c:v>
                </c:pt>
                <c:pt idx="95">
                  <c:v>2.1327744306292069</c:v>
                </c:pt>
                <c:pt idx="96">
                  <c:v>2.1495659975560093</c:v>
                </c:pt>
                <c:pt idx="97">
                  <c:v>2.150127199537966</c:v>
                </c:pt>
                <c:pt idx="98">
                  <c:v>2.150079560486446</c:v>
                </c:pt>
                <c:pt idx="99">
                  <c:v>2.1535902472482564</c:v>
                </c:pt>
                <c:pt idx="100">
                  <c:v>2.1619302482414824</c:v>
                </c:pt>
                <c:pt idx="101">
                  <c:v>2.1471851621817253</c:v>
                </c:pt>
                <c:pt idx="102">
                  <c:v>2.164926535897457</c:v>
                </c:pt>
                <c:pt idx="103">
                  <c:v>2.1453768783060361</c:v>
                </c:pt>
                <c:pt idx="104">
                  <c:v>2.1516006275887642</c:v>
                </c:pt>
                <c:pt idx="105">
                  <c:v>2.167366807908321</c:v>
                </c:pt>
                <c:pt idx="106">
                  <c:v>2.1461558724601724</c:v>
                </c:pt>
                <c:pt idx="107">
                  <c:v>2.1584410530476452</c:v>
                </c:pt>
                <c:pt idx="108">
                  <c:v>2.1508723772684166</c:v>
                </c:pt>
                <c:pt idx="109">
                  <c:v>2.1645758589314701</c:v>
                </c:pt>
                <c:pt idx="110">
                  <c:v>2.1657468246010643</c:v>
                </c:pt>
                <c:pt idx="111">
                  <c:v>2.166654432963111</c:v>
                </c:pt>
                <c:pt idx="112">
                  <c:v>2.1735296664760066</c:v>
                </c:pt>
                <c:pt idx="113">
                  <c:v>2.175529533367734</c:v>
                </c:pt>
                <c:pt idx="114">
                  <c:v>2.157281488352079</c:v>
                </c:pt>
                <c:pt idx="115">
                  <c:v>2.1595179234604371</c:v>
                </c:pt>
                <c:pt idx="116">
                  <c:v>2.1577585980801262</c:v>
                </c:pt>
                <c:pt idx="117">
                  <c:v>2.1619106062931994</c:v>
                </c:pt>
                <c:pt idx="118">
                  <c:v>2.146523615983611</c:v>
                </c:pt>
                <c:pt idx="119">
                  <c:v>2.1595417386858755</c:v>
                </c:pt>
                <c:pt idx="120">
                  <c:v>2.1675791405377138</c:v>
                </c:pt>
                <c:pt idx="121">
                  <c:v>2.1562578538792518</c:v>
                </c:pt>
                <c:pt idx="122">
                  <c:v>2.165133379251011</c:v>
                </c:pt>
                <c:pt idx="123">
                  <c:v>2.1745923486443632</c:v>
                </c:pt>
                <c:pt idx="124">
                  <c:v>2.1673972882113883</c:v>
                </c:pt>
                <c:pt idx="125">
                  <c:v>2.1740510499530492</c:v>
                </c:pt>
                <c:pt idx="126">
                  <c:v>2.1950544087001203</c:v>
                </c:pt>
                <c:pt idx="127">
                  <c:v>2.1891722283095625</c:v>
                </c:pt>
                <c:pt idx="128">
                  <c:v>2.2130903895534688</c:v>
                </c:pt>
                <c:pt idx="129">
                  <c:v>2.1915618225362765</c:v>
                </c:pt>
                <c:pt idx="130">
                  <c:v>2.2335619687210349</c:v>
                </c:pt>
                <c:pt idx="131">
                  <c:v>2.2252164736819191</c:v>
                </c:pt>
                <c:pt idx="132">
                  <c:v>2.2299842151918119</c:v>
                </c:pt>
                <c:pt idx="133">
                  <c:v>2.2276174408511888</c:v>
                </c:pt>
                <c:pt idx="134">
                  <c:v>2.2130643830109906</c:v>
                </c:pt>
                <c:pt idx="135">
                  <c:v>2.2140738752898086</c:v>
                </c:pt>
                <c:pt idx="136">
                  <c:v>2.2143127829878355</c:v>
                </c:pt>
                <c:pt idx="137">
                  <c:v>2.2349478343573654</c:v>
                </c:pt>
                <c:pt idx="138">
                  <c:v>2.2286405187534033</c:v>
                </c:pt>
                <c:pt idx="139">
                  <c:v>2.2300643564315572</c:v>
                </c:pt>
                <c:pt idx="140">
                  <c:v>2.251111572346268</c:v>
                </c:pt>
                <c:pt idx="141">
                  <c:v>2.2494403119652167</c:v>
                </c:pt>
                <c:pt idx="142">
                  <c:v>2.2635905649665653</c:v>
                </c:pt>
                <c:pt idx="143">
                  <c:v>2.2628702750622343</c:v>
                </c:pt>
                <c:pt idx="144">
                  <c:v>2.2804859496397909</c:v>
                </c:pt>
                <c:pt idx="145">
                  <c:v>2.2656830799093921</c:v>
                </c:pt>
                <c:pt idx="146">
                  <c:v>2.2807283718828391</c:v>
                </c:pt>
                <c:pt idx="147">
                  <c:v>2.2744198581846762</c:v>
                </c:pt>
                <c:pt idx="148">
                  <c:v>2.2874562268395473</c:v>
                </c:pt>
                <c:pt idx="149">
                  <c:v>2.289585133193984</c:v>
                </c:pt>
                <c:pt idx="150">
                  <c:v>2.2829189893258337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EC-6643-B972-4346875A8D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3897824"/>
        <c:axId val="523999472"/>
      </c:scatterChart>
      <c:valAx>
        <c:axId val="523897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3999472"/>
        <c:crossesAt val="0"/>
        <c:crossBetween val="midCat"/>
        <c:majorUnit val="10"/>
      </c:valAx>
      <c:valAx>
        <c:axId val="523999472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3897824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'x10 (7)'!$L$1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'x10 (7)'!$A$2:$A$141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'x10 (7)'!$L$2:$L$141</c:f>
              <c:numCache>
                <c:formatCode>0.00</c:formatCode>
                <c:ptCount val="1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8E-2445-B0CC-E1181B6C66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3389280"/>
        <c:axId val="523743456"/>
      </c:scatterChart>
      <c:valAx>
        <c:axId val="523389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3743456"/>
        <c:crossesAt val="0"/>
        <c:crossBetween val="midCat"/>
        <c:majorUnit val="10"/>
      </c:valAx>
      <c:valAx>
        <c:axId val="523743456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3389280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'x10 (7)'!$A$2:$A$179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</c:numCache>
            </c:numRef>
          </c:xVal>
          <c:yVal>
            <c:numRef>
              <c:f>'x10 (7)'!$P$2:$P$177</c:f>
              <c:numCache>
                <c:formatCode>General</c:formatCode>
                <c:ptCount val="176"/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A7-5A41-B138-2AA2523CAEE3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</c:v>
                </c:pt>
                <c:pt idx="2">
                  <c:v>23.5</c:v>
                </c:pt>
                <c:pt idx="3">
                  <c:v>24</c:v>
                </c:pt>
                <c:pt idx="4">
                  <c:v>24.5</c:v>
                </c:pt>
                <c:pt idx="5">
                  <c:v>25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</c:v>
                </c:pt>
                <c:pt idx="12">
                  <c:v>28.5</c:v>
                </c:pt>
                <c:pt idx="13">
                  <c:v>29</c:v>
                </c:pt>
                <c:pt idx="14">
                  <c:v>29.5</c:v>
                </c:pt>
                <c:pt idx="15">
                  <c:v>30</c:v>
                </c:pt>
                <c:pt idx="16">
                  <c:v>30.5</c:v>
                </c:pt>
                <c:pt idx="17">
                  <c:v>31</c:v>
                </c:pt>
                <c:pt idx="18">
                  <c:v>31.5</c:v>
                </c:pt>
                <c:pt idx="19">
                  <c:v>32</c:v>
                </c:pt>
                <c:pt idx="20">
                  <c:v>32.5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34.5</c:v>
                </c:pt>
                <c:pt idx="25">
                  <c:v>35</c:v>
                </c:pt>
                <c:pt idx="26">
                  <c:v>35.5</c:v>
                </c:pt>
                <c:pt idx="27">
                  <c:v>36</c:v>
                </c:pt>
                <c:pt idx="28">
                  <c:v>36.5</c:v>
                </c:pt>
                <c:pt idx="29">
                  <c:v>37</c:v>
                </c:pt>
                <c:pt idx="30">
                  <c:v>37.5</c:v>
                </c:pt>
                <c:pt idx="31">
                  <c:v>38</c:v>
                </c:pt>
                <c:pt idx="32">
                  <c:v>38.5</c:v>
                </c:pt>
                <c:pt idx="33">
                  <c:v>39</c:v>
                </c:pt>
                <c:pt idx="34">
                  <c:v>39.5</c:v>
                </c:pt>
                <c:pt idx="35">
                  <c:v>40</c:v>
                </c:pt>
                <c:pt idx="36">
                  <c:v>40.5</c:v>
                </c:pt>
                <c:pt idx="37">
                  <c:v>41</c:v>
                </c:pt>
                <c:pt idx="38">
                  <c:v>41.5</c:v>
                </c:pt>
                <c:pt idx="39">
                  <c:v>42</c:v>
                </c:pt>
                <c:pt idx="40">
                  <c:v>42.5</c:v>
                </c:pt>
              </c:numCache>
            </c:numRef>
          </c:xVal>
          <c:yVal>
            <c:numRef>
              <c:f>summary!$X$46:$X$86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6A7-5A41-B138-2AA2523CAE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3681632"/>
        <c:axId val="523684752"/>
      </c:scatterChart>
      <c:valAx>
        <c:axId val="523681632"/>
        <c:scaling>
          <c:orientation val="minMax"/>
          <c:max val="7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3684752"/>
        <c:crossesAt val="0"/>
        <c:crossBetween val="midCat"/>
        <c:majorUnit val="10"/>
      </c:valAx>
      <c:valAx>
        <c:axId val="523684752"/>
        <c:scaling>
          <c:orientation val="minMax"/>
          <c:max val="20"/>
          <c:min val="-15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3681632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'x10 (7)'!$L$1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'x10 (7)'!$A$2:$A$141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'x10 (7)'!$M$2:$M$177</c:f>
              <c:numCache>
                <c:formatCode>0.00</c:formatCode>
                <c:ptCount val="176"/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1D-9A49-ACD3-876143FE75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9724656"/>
        <c:axId val="590604096"/>
      </c:scatterChart>
      <c:valAx>
        <c:axId val="729724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90604096"/>
        <c:crossesAt val="0"/>
        <c:crossBetween val="midCat"/>
        <c:majorUnit val="10"/>
      </c:valAx>
      <c:valAx>
        <c:axId val="590604096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9724656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2000" b="1">
                <a:latin typeface="Arial" panose="020B0604020202020204" pitchFamily="34" charset="0"/>
                <a:cs typeface="Arial" panose="020B0604020202020204" pitchFamily="34" charset="0"/>
              </a:rPr>
              <a:t>AIB 3hr starved adults</a:t>
            </a:r>
          </a:p>
        </c:rich>
      </c:tx>
      <c:layout>
        <c:manualLayout>
          <c:xMode val="edge"/>
          <c:yMode val="edge"/>
          <c:x val="0.38641956616095802"/>
          <c:y val="8.19584591040831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809595889374199"/>
          <c:y val="0.13703792091814901"/>
          <c:w val="0.83286089720627299"/>
          <c:h val="0.71361610647894103"/>
        </c:manualLayout>
      </c:layout>
      <c:scatterChart>
        <c:scatterStyle val="lineMarker"/>
        <c:varyColors val="0"/>
        <c:ser>
          <c:idx val="1"/>
          <c:order val="0"/>
          <c:tx>
            <c:v>trace 1</c:v>
          </c:tx>
          <c:spPr>
            <a:ln w="12700" cap="rnd">
              <a:solidFill>
                <a:schemeClr val="accent4">
                  <a:tint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summary!$E$26:$E$146</c:f>
              <c:numCache>
                <c:formatCode>General</c:formatCode>
                <c:ptCount val="121"/>
                <c:pt idx="0">
                  <c:v>0.96742805240878615</c:v>
                </c:pt>
                <c:pt idx="1">
                  <c:v>-0.11930155857273064</c:v>
                </c:pt>
                <c:pt idx="2">
                  <c:v>0.10375615865805546</c:v>
                </c:pt>
                <c:pt idx="3">
                  <c:v>0.34378248139302475</c:v>
                </c:pt>
                <c:pt idx="4">
                  <c:v>-0.80770021984341089</c:v>
                </c:pt>
                <c:pt idx="5">
                  <c:v>-1.1335012161832712</c:v>
                </c:pt>
                <c:pt idx="6">
                  <c:v>-1.8637183700586035</c:v>
                </c:pt>
                <c:pt idx="7">
                  <c:v>-1.2078071414352105</c:v>
                </c:pt>
                <c:pt idx="8">
                  <c:v>-1.2569907819731962</c:v>
                </c:pt>
                <c:pt idx="9">
                  <c:v>-1.8797569689686273</c:v>
                </c:pt>
                <c:pt idx="10">
                  <c:v>-2.8621111604827867</c:v>
                </c:pt>
                <c:pt idx="11">
                  <c:v>-2.2271995224138457</c:v>
                </c:pt>
                <c:pt idx="12">
                  <c:v>-1.4813577096102184</c:v>
                </c:pt>
                <c:pt idx="13">
                  <c:v>-1.2847713829973795</c:v>
                </c:pt>
                <c:pt idx="14">
                  <c:v>-0.99003189813319481</c:v>
                </c:pt>
                <c:pt idx="15">
                  <c:v>-0.64854785203933685</c:v>
                </c:pt>
                <c:pt idx="16">
                  <c:v>1.1846638891742298</c:v>
                </c:pt>
                <c:pt idx="17">
                  <c:v>2.104254829175968</c:v>
                </c:pt>
                <c:pt idx="18">
                  <c:v>0.9276872133400661</c:v>
                </c:pt>
                <c:pt idx="19">
                  <c:v>0.18810291108979885</c:v>
                </c:pt>
                <c:pt idx="20">
                  <c:v>-0.20993293056174697</c:v>
                </c:pt>
                <c:pt idx="21">
                  <c:v>-6.8976875398218826E-2</c:v>
                </c:pt>
                <c:pt idx="22">
                  <c:v>1.4531150453887995</c:v>
                </c:pt>
                <c:pt idx="23">
                  <c:v>0.47202140115940255</c:v>
                </c:pt>
                <c:pt idx="24">
                  <c:v>-1.8135351373448603E-2</c:v>
                </c:pt>
                <c:pt idx="25">
                  <c:v>0.72785405693253513</c:v>
                </c:pt>
                <c:pt idx="26">
                  <c:v>1.6299334006947914</c:v>
                </c:pt>
                <c:pt idx="27">
                  <c:v>1.1201265233823503</c:v>
                </c:pt>
                <c:pt idx="28">
                  <c:v>1.9746679887635576</c:v>
                </c:pt>
                <c:pt idx="29">
                  <c:v>-0.20716763305157096</c:v>
                </c:pt>
                <c:pt idx="30">
                  <c:v>0.34878402350526333</c:v>
                </c:pt>
                <c:pt idx="31">
                  <c:v>7.6995195414738945E-3</c:v>
                </c:pt>
                <c:pt idx="32">
                  <c:v>-0.99434851580586692</c:v>
                </c:pt>
                <c:pt idx="33">
                  <c:v>-0.72732770285984683</c:v>
                </c:pt>
                <c:pt idx="34">
                  <c:v>-1.6390034576821917</c:v>
                </c:pt>
                <c:pt idx="35">
                  <c:v>-1.3046683301499766</c:v>
                </c:pt>
                <c:pt idx="36">
                  <c:v>-0.81803723464318012</c:v>
                </c:pt>
                <c:pt idx="37">
                  <c:v>-0.83889093141979765</c:v>
                </c:pt>
                <c:pt idx="38">
                  <c:v>-1.0267259182495221</c:v>
                </c:pt>
                <c:pt idx="39">
                  <c:v>-0.53882062222574678</c:v>
                </c:pt>
                <c:pt idx="40">
                  <c:v>-0.87024995330819321</c:v>
                </c:pt>
                <c:pt idx="41">
                  <c:v>-0.71585243955768307</c:v>
                </c:pt>
                <c:pt idx="42">
                  <c:v>-0.17570523346887343</c:v>
                </c:pt>
                <c:pt idx="43">
                  <c:v>0.50823958665890301</c:v>
                </c:pt>
                <c:pt idx="44">
                  <c:v>-0.14162684168596718</c:v>
                </c:pt>
                <c:pt idx="45">
                  <c:v>1.1184794005610179</c:v>
                </c:pt>
                <c:pt idx="46">
                  <c:v>1.6481312012093443</c:v>
                </c:pt>
                <c:pt idx="47">
                  <c:v>1.9038458005383883</c:v>
                </c:pt>
                <c:pt idx="48">
                  <c:v>1.1443405989932063</c:v>
                </c:pt>
                <c:pt idx="49">
                  <c:v>0.22320142709622168</c:v>
                </c:pt>
                <c:pt idx="50">
                  <c:v>0.87948942983988609</c:v>
                </c:pt>
                <c:pt idx="51">
                  <c:v>-0.82283649466606334</c:v>
                </c:pt>
                <c:pt idx="52">
                  <c:v>1.0014934218694322</c:v>
                </c:pt>
                <c:pt idx="53">
                  <c:v>0.23371651213312658</c:v>
                </c:pt>
                <c:pt idx="54">
                  <c:v>-9.005711979355395E-2</c:v>
                </c:pt>
                <c:pt idx="55">
                  <c:v>-1.4589644602050882</c:v>
                </c:pt>
                <c:pt idx="56">
                  <c:v>-2.3915013808855496</c:v>
                </c:pt>
                <c:pt idx="57">
                  <c:v>-2.3428529685504911</c:v>
                </c:pt>
                <c:pt idx="58">
                  <c:v>-2.1814506416083712</c:v>
                </c:pt>
                <c:pt idx="59">
                  <c:v>-3.6484799297506525</c:v>
                </c:pt>
                <c:pt idx="60">
                  <c:v>-2.4981244011549015</c:v>
                </c:pt>
                <c:pt idx="61">
                  <c:v>-4.1414659327222925</c:v>
                </c:pt>
                <c:pt idx="62">
                  <c:v>-3.8054350661547534</c:v>
                </c:pt>
                <c:pt idx="63">
                  <c:v>-4.7995519943102751</c:v>
                </c:pt>
                <c:pt idx="64">
                  <c:v>-4.3088831217113723</c:v>
                </c:pt>
                <c:pt idx="65">
                  <c:v>-5.4234541789671082</c:v>
                </c:pt>
                <c:pt idx="66">
                  <c:v>-4.3735214714549695</c:v>
                </c:pt>
                <c:pt idx="67">
                  <c:v>-4.9985284337631537</c:v>
                </c:pt>
                <c:pt idx="68">
                  <c:v>-6.1307735251324473</c:v>
                </c:pt>
                <c:pt idx="69">
                  <c:v>-4.1132967719753397</c:v>
                </c:pt>
                <c:pt idx="70">
                  <c:v>-4.4687572898555956</c:v>
                </c:pt>
                <c:pt idx="71">
                  <c:v>-4.0980011471429663</c:v>
                </c:pt>
                <c:pt idx="72">
                  <c:v>-4.5096795973740846</c:v>
                </c:pt>
                <c:pt idx="73">
                  <c:v>-4.5026714598262272</c:v>
                </c:pt>
                <c:pt idx="74">
                  <c:v>-5.1112647775993603</c:v>
                </c:pt>
                <c:pt idx="75">
                  <c:v>-5.3723286387061426</c:v>
                </c:pt>
                <c:pt idx="76">
                  <c:v>-4.2450286631594869</c:v>
                </c:pt>
                <c:pt idx="77">
                  <c:v>-4.665958442870469</c:v>
                </c:pt>
                <c:pt idx="78">
                  <c:v>-4.1505571749514774</c:v>
                </c:pt>
                <c:pt idx="79">
                  <c:v>-4.1145655198049473</c:v>
                </c:pt>
                <c:pt idx="80">
                  <c:v>-3.8833961384475755</c:v>
                </c:pt>
                <c:pt idx="81">
                  <c:v>-3.6587423553522047</c:v>
                </c:pt>
                <c:pt idx="82">
                  <c:v>-3.7945789508572068</c:v>
                </c:pt>
                <c:pt idx="83">
                  <c:v>-3.4178098125532084</c:v>
                </c:pt>
                <c:pt idx="84">
                  <c:v>-3.2354869859948807</c:v>
                </c:pt>
                <c:pt idx="85">
                  <c:v>-3.6531156792783586</c:v>
                </c:pt>
                <c:pt idx="86">
                  <c:v>-3.9191416162954038</c:v>
                </c:pt>
                <c:pt idx="87">
                  <c:v>-4.5968615705009723</c:v>
                </c:pt>
                <c:pt idx="88">
                  <c:v>-4.4820628450823197</c:v>
                </c:pt>
                <c:pt idx="89">
                  <c:v>-5.0989954370329889</c:v>
                </c:pt>
                <c:pt idx="90">
                  <c:v>-4.220462156609587</c:v>
                </c:pt>
                <c:pt idx="91">
                  <c:v>-4.6283996682343966</c:v>
                </c:pt>
                <c:pt idx="92">
                  <c:v>-4.1572995452756247</c:v>
                </c:pt>
                <c:pt idx="93">
                  <c:v>-3.1898316866199594</c:v>
                </c:pt>
                <c:pt idx="94">
                  <c:v>-3.8233550726154446</c:v>
                </c:pt>
                <c:pt idx="95">
                  <c:v>-4.1998933394554028</c:v>
                </c:pt>
                <c:pt idx="96">
                  <c:v>-2.8508483532410427</c:v>
                </c:pt>
                <c:pt idx="97">
                  <c:v>-2.3994578971251812</c:v>
                </c:pt>
                <c:pt idx="98">
                  <c:v>-3.2906600989165224</c:v>
                </c:pt>
                <c:pt idx="99">
                  <c:v>-4.151515757854785</c:v>
                </c:pt>
                <c:pt idx="100">
                  <c:v>-3.6091527576114482</c:v>
                </c:pt>
                <c:pt idx="101">
                  <c:v>-2.9067117244215965</c:v>
                </c:pt>
                <c:pt idx="102">
                  <c:v>-2.9412426976372039</c:v>
                </c:pt>
                <c:pt idx="103">
                  <c:v>-3.9313317767876339</c:v>
                </c:pt>
                <c:pt idx="104">
                  <c:v>-3.579187949214623</c:v>
                </c:pt>
                <c:pt idx="105">
                  <c:v>-2.2569749368770857</c:v>
                </c:pt>
                <c:pt idx="106">
                  <c:v>-1.6730075350645783</c:v>
                </c:pt>
                <c:pt idx="107">
                  <c:v>-3.9153476144427177</c:v>
                </c:pt>
                <c:pt idx="108">
                  <c:v>-1.8926980982123225</c:v>
                </c:pt>
                <c:pt idx="109">
                  <c:v>-1.427873240801409</c:v>
                </c:pt>
                <c:pt idx="110">
                  <c:v>-1.3476756093604396</c:v>
                </c:pt>
                <c:pt idx="111">
                  <c:v>-0.94224495281812082</c:v>
                </c:pt>
                <c:pt idx="112">
                  <c:v>-1.466443141458488</c:v>
                </c:pt>
                <c:pt idx="113">
                  <c:v>-1.557444475565523</c:v>
                </c:pt>
                <c:pt idx="114">
                  <c:v>-0.6962835850883683</c:v>
                </c:pt>
                <c:pt idx="115">
                  <c:v>-0.13543850598883364</c:v>
                </c:pt>
                <c:pt idx="116">
                  <c:v>-0.89063411195743136</c:v>
                </c:pt>
                <c:pt idx="117">
                  <c:v>-0.43219020877797631</c:v>
                </c:pt>
                <c:pt idx="118">
                  <c:v>-1.5097909208350362</c:v>
                </c:pt>
                <c:pt idx="119">
                  <c:v>-0.20901699356276104</c:v>
                </c:pt>
                <c:pt idx="120">
                  <c:v>0.67838595896710163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139-4DAA-8257-73A853F6E469}"/>
            </c:ext>
          </c:extLst>
        </c:ser>
        <c:ser>
          <c:idx val="2"/>
          <c:order val="1"/>
          <c:tx>
            <c:v>trace 2</c:v>
          </c:tx>
          <c:spPr>
            <a:ln w="12700" cap="rnd">
              <a:solidFill>
                <a:schemeClr val="accent4">
                  <a:tint val="44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summary!$F$26:$F$146</c:f>
              <c:numCache>
                <c:formatCode>General</c:formatCode>
                <c:ptCount val="121"/>
                <c:pt idx="0">
                  <c:v>-2.1106439586387054</c:v>
                </c:pt>
                <c:pt idx="1">
                  <c:v>-3.2833834024858821</c:v>
                </c:pt>
                <c:pt idx="2">
                  <c:v>-2.3296994395772388</c:v>
                </c:pt>
                <c:pt idx="3">
                  <c:v>-0.61651633487716651</c:v>
                </c:pt>
                <c:pt idx="4">
                  <c:v>-1.8223318039982279</c:v>
                </c:pt>
                <c:pt idx="5">
                  <c:v>-1.3303540880105198</c:v>
                </c:pt>
                <c:pt idx="6">
                  <c:v>1.1178896948885877</c:v>
                </c:pt>
                <c:pt idx="7">
                  <c:v>1.4563910645804201</c:v>
                </c:pt>
                <c:pt idx="8">
                  <c:v>1.1332716239765173</c:v>
                </c:pt>
                <c:pt idx="9">
                  <c:v>-2.4012265651981393</c:v>
                </c:pt>
                <c:pt idx="10">
                  <c:v>-2.69966062940123</c:v>
                </c:pt>
                <c:pt idx="11">
                  <c:v>-1.8834611883141779</c:v>
                </c:pt>
                <c:pt idx="12">
                  <c:v>-4.2411014982540101</c:v>
                </c:pt>
                <c:pt idx="13">
                  <c:v>-3.1367523337458056</c:v>
                </c:pt>
                <c:pt idx="14">
                  <c:v>-1.4598250013736884</c:v>
                </c:pt>
                <c:pt idx="15">
                  <c:v>2.6179656739199864</c:v>
                </c:pt>
                <c:pt idx="16">
                  <c:v>2.1917025723148993</c:v>
                </c:pt>
                <c:pt idx="17">
                  <c:v>2.4471647935731689</c:v>
                </c:pt>
                <c:pt idx="18">
                  <c:v>0.9751679423043722</c:v>
                </c:pt>
                <c:pt idx="19">
                  <c:v>0.60567785126097684</c:v>
                </c:pt>
                <c:pt idx="20">
                  <c:v>-0.78035545502713999</c:v>
                </c:pt>
                <c:pt idx="21">
                  <c:v>-2.8543231782185172</c:v>
                </c:pt>
                <c:pt idx="22">
                  <c:v>-4.107667878422486</c:v>
                </c:pt>
                <c:pt idx="23">
                  <c:v>-1.6398173496040374</c:v>
                </c:pt>
                <c:pt idx="24">
                  <c:v>-4.2302392638374584E-2</c:v>
                </c:pt>
                <c:pt idx="25">
                  <c:v>-0.52648817071439735</c:v>
                </c:pt>
                <c:pt idx="26">
                  <c:v>0.64724794350018877</c:v>
                </c:pt>
                <c:pt idx="27">
                  <c:v>-1.6470255203910666</c:v>
                </c:pt>
                <c:pt idx="28">
                  <c:v>0.30878467733695641</c:v>
                </c:pt>
                <c:pt idx="29">
                  <c:v>5.0026688547734406E-2</c:v>
                </c:pt>
                <c:pt idx="30">
                  <c:v>-1.3291283960655866</c:v>
                </c:pt>
                <c:pt idx="31">
                  <c:v>-1.3647500798016414</c:v>
                </c:pt>
                <c:pt idx="32">
                  <c:v>-0.62039652265107548</c:v>
                </c:pt>
                <c:pt idx="33">
                  <c:v>-1.6063082490695622</c:v>
                </c:pt>
                <c:pt idx="34">
                  <c:v>-2.7132163178511468</c:v>
                </c:pt>
                <c:pt idx="35">
                  <c:v>-2.1224893611480873</c:v>
                </c:pt>
                <c:pt idx="36">
                  <c:v>-2.4045278381934905</c:v>
                </c:pt>
                <c:pt idx="37">
                  <c:v>-1.8839547118586955</c:v>
                </c:pt>
                <c:pt idx="38">
                  <c:v>-2.3435058488893072</c:v>
                </c:pt>
                <c:pt idx="39">
                  <c:v>-2.1663683390724509</c:v>
                </c:pt>
                <c:pt idx="40">
                  <c:v>-2.9955329255174359</c:v>
                </c:pt>
                <c:pt idx="41">
                  <c:v>-0.42377405963137116</c:v>
                </c:pt>
                <c:pt idx="42">
                  <c:v>-3.6261700531300747</c:v>
                </c:pt>
                <c:pt idx="43">
                  <c:v>-4.1527990806021906</c:v>
                </c:pt>
                <c:pt idx="44">
                  <c:v>-3.0131810071135221</c:v>
                </c:pt>
                <c:pt idx="45">
                  <c:v>-3.6174550215329426</c:v>
                </c:pt>
                <c:pt idx="46">
                  <c:v>-4.5551361663001959</c:v>
                </c:pt>
                <c:pt idx="47">
                  <c:v>-4.8357551852879892</c:v>
                </c:pt>
                <c:pt idx="48">
                  <c:v>-6.2893687902337989</c:v>
                </c:pt>
                <c:pt idx="49">
                  <c:v>-5.6605333283917707</c:v>
                </c:pt>
                <c:pt idx="50">
                  <c:v>-6.7344015087770801</c:v>
                </c:pt>
                <c:pt idx="51">
                  <c:v>-6.614914185910675</c:v>
                </c:pt>
                <c:pt idx="52">
                  <c:v>-7.1575243473871648</c:v>
                </c:pt>
                <c:pt idx="53">
                  <c:v>-8.2148635024902283</c:v>
                </c:pt>
                <c:pt idx="54">
                  <c:v>-8.2291492454255231</c:v>
                </c:pt>
                <c:pt idx="55">
                  <c:v>-8.0687278330826651</c:v>
                </c:pt>
                <c:pt idx="56">
                  <c:v>-6.3727546902854506</c:v>
                </c:pt>
                <c:pt idx="57">
                  <c:v>-9.4033946316757575</c:v>
                </c:pt>
                <c:pt idx="58">
                  <c:v>-10.203146684590983</c:v>
                </c:pt>
                <c:pt idx="59">
                  <c:v>-11.150046131332907</c:v>
                </c:pt>
                <c:pt idx="60">
                  <c:v>-10.058951860084834</c:v>
                </c:pt>
                <c:pt idx="61">
                  <c:v>-9.5342394006221376</c:v>
                </c:pt>
                <c:pt idx="62">
                  <c:v>-9.7782376537499207</c:v>
                </c:pt>
                <c:pt idx="63">
                  <c:v>-11.735856800129449</c:v>
                </c:pt>
                <c:pt idx="64">
                  <c:v>-11.728293653336936</c:v>
                </c:pt>
                <c:pt idx="65">
                  <c:v>-12.437604939706214</c:v>
                </c:pt>
                <c:pt idx="66">
                  <c:v>-11.39146218378656</c:v>
                </c:pt>
                <c:pt idx="67">
                  <c:v>-10.212011849168913</c:v>
                </c:pt>
                <c:pt idx="68">
                  <c:v>-6.198253099625143</c:v>
                </c:pt>
                <c:pt idx="69">
                  <c:v>-4.7708536777086943</c:v>
                </c:pt>
                <c:pt idx="70">
                  <c:v>-4.1379616948832378</c:v>
                </c:pt>
                <c:pt idx="71">
                  <c:v>-3.6399968968755534</c:v>
                </c:pt>
                <c:pt idx="72">
                  <c:v>-4.0286169409030252</c:v>
                </c:pt>
                <c:pt idx="73">
                  <c:v>-5.3751760103299819</c:v>
                </c:pt>
                <c:pt idx="74">
                  <c:v>-4.8698970126562884</c:v>
                </c:pt>
                <c:pt idx="75">
                  <c:v>-5.8997428304430413</c:v>
                </c:pt>
                <c:pt idx="76">
                  <c:v>-4.9392278389421511</c:v>
                </c:pt>
                <c:pt idx="77">
                  <c:v>-4.5628771044989307</c:v>
                </c:pt>
                <c:pt idx="78">
                  <c:v>-4.8021584964583051</c:v>
                </c:pt>
                <c:pt idx="79">
                  <c:v>-4.559357414520222</c:v>
                </c:pt>
                <c:pt idx="80">
                  <c:v>-4.6239649825827476</c:v>
                </c:pt>
                <c:pt idx="81">
                  <c:v>-4.3403451601154339</c:v>
                </c:pt>
                <c:pt idx="82">
                  <c:v>-4.3579329882600533</c:v>
                </c:pt>
                <c:pt idx="83">
                  <c:v>-2.8570606456565191</c:v>
                </c:pt>
                <c:pt idx="84">
                  <c:v>-3.7123369733416398</c:v>
                </c:pt>
                <c:pt idx="85">
                  <c:v>-3.2568096507288464</c:v>
                </c:pt>
                <c:pt idx="86">
                  <c:v>-5.0533334624038835</c:v>
                </c:pt>
                <c:pt idx="87">
                  <c:v>-4.9160680331257351</c:v>
                </c:pt>
                <c:pt idx="88">
                  <c:v>-3.9236810015860684</c:v>
                </c:pt>
                <c:pt idx="89">
                  <c:v>-4.4005195729913344</c:v>
                </c:pt>
                <c:pt idx="90">
                  <c:v>-5.5761935950012216</c:v>
                </c:pt>
                <c:pt idx="91">
                  <c:v>-4.5404572727913441</c:v>
                </c:pt>
                <c:pt idx="92">
                  <c:v>-4.6456252595493179</c:v>
                </c:pt>
                <c:pt idx="93">
                  <c:v>-4.7212832785857906</c:v>
                </c:pt>
                <c:pt idx="94">
                  <c:v>-3.2223606095734691</c:v>
                </c:pt>
                <c:pt idx="95">
                  <c:v>-4.9142157437934628</c:v>
                </c:pt>
                <c:pt idx="96">
                  <c:v>-5.7418877057230695</c:v>
                </c:pt>
                <c:pt idx="97">
                  <c:v>-5.6070210664877145</c:v>
                </c:pt>
                <c:pt idx="98">
                  <c:v>-4.4886321184923901</c:v>
                </c:pt>
                <c:pt idx="99">
                  <c:v>-2.8334013623555929</c:v>
                </c:pt>
                <c:pt idx="100">
                  <c:v>-3.5554311594472163</c:v>
                </c:pt>
                <c:pt idx="101">
                  <c:v>-3.4052767333437615</c:v>
                </c:pt>
                <c:pt idx="102">
                  <c:v>-3.2126409850739113</c:v>
                </c:pt>
                <c:pt idx="103">
                  <c:v>-2.4877786599503668</c:v>
                </c:pt>
                <c:pt idx="104">
                  <c:v>-1.7964110760379366</c:v>
                </c:pt>
                <c:pt idx="105">
                  <c:v>-3.4644325016947328</c:v>
                </c:pt>
                <c:pt idx="106">
                  <c:v>-3.2236227569489726</c:v>
                </c:pt>
                <c:pt idx="107">
                  <c:v>-2.5558896280592385</c:v>
                </c:pt>
                <c:pt idx="108">
                  <c:v>-0.67488497306800987</c:v>
                </c:pt>
                <c:pt idx="109">
                  <c:v>-2.2864804560478418</c:v>
                </c:pt>
                <c:pt idx="110">
                  <c:v>-2.7935318713768633</c:v>
                </c:pt>
                <c:pt idx="111">
                  <c:v>-2.908297357114451</c:v>
                </c:pt>
                <c:pt idx="112">
                  <c:v>-2.9191019773187539</c:v>
                </c:pt>
                <c:pt idx="113">
                  <c:v>-1.8442656995645839</c:v>
                </c:pt>
                <c:pt idx="114">
                  <c:v>-1.4844452768724872</c:v>
                </c:pt>
                <c:pt idx="115">
                  <c:v>1.4119514523715211</c:v>
                </c:pt>
                <c:pt idx="116">
                  <c:v>1.9305025208647404</c:v>
                </c:pt>
                <c:pt idx="117">
                  <c:v>-0.67845721355531541</c:v>
                </c:pt>
                <c:pt idx="118">
                  <c:v>0.26838670609128418</c:v>
                </c:pt>
                <c:pt idx="119">
                  <c:v>1.1249898543525394</c:v>
                </c:pt>
                <c:pt idx="120">
                  <c:v>-8.2889588593571093E-4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139-4DAA-8257-73A853F6E469}"/>
            </c:ext>
          </c:extLst>
        </c:ser>
        <c:ser>
          <c:idx val="3"/>
          <c:order val="2"/>
          <c:tx>
            <c:v>trace 3</c:v>
          </c:tx>
          <c:spPr>
            <a:ln w="12700" cap="rnd">
              <a:solidFill>
                <a:schemeClr val="accent4">
                  <a:tint val="49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summary!$G$26:$G$146</c:f>
              <c:numCache>
                <c:formatCode>General</c:formatCode>
                <c:ptCount val="121"/>
                <c:pt idx="0">
                  <c:v>-0.14838851320128899</c:v>
                </c:pt>
                <c:pt idx="1">
                  <c:v>-0.25930547871560622</c:v>
                </c:pt>
                <c:pt idx="2">
                  <c:v>-0.39950399764337913</c:v>
                </c:pt>
                <c:pt idx="3">
                  <c:v>0.83692668510324963</c:v>
                </c:pt>
                <c:pt idx="4">
                  <c:v>1.5636660980040902</c:v>
                </c:pt>
                <c:pt idx="5">
                  <c:v>2.4362923761697339</c:v>
                </c:pt>
                <c:pt idx="6">
                  <c:v>2.4790060850697908</c:v>
                </c:pt>
                <c:pt idx="7">
                  <c:v>1.1448372656884489</c:v>
                </c:pt>
                <c:pt idx="8">
                  <c:v>0.89234455236541621</c:v>
                </c:pt>
                <c:pt idx="9">
                  <c:v>1.5035980183922197</c:v>
                </c:pt>
                <c:pt idx="10">
                  <c:v>1.120926010572318</c:v>
                </c:pt>
                <c:pt idx="11">
                  <c:v>0.77606512361077262</c:v>
                </c:pt>
                <c:pt idx="12">
                  <c:v>0.22611688084215822</c:v>
                </c:pt>
                <c:pt idx="13">
                  <c:v>0.39457596299547049</c:v>
                </c:pt>
                <c:pt idx="14">
                  <c:v>0.46885883606573353</c:v>
                </c:pt>
                <c:pt idx="15">
                  <c:v>0.3818731894024498</c:v>
                </c:pt>
                <c:pt idx="16">
                  <c:v>0.14224260952404738</c:v>
                </c:pt>
                <c:pt idx="17">
                  <c:v>-0.19017779935934068</c:v>
                </c:pt>
                <c:pt idx="18">
                  <c:v>-0.40028443416776471</c:v>
                </c:pt>
                <c:pt idx="19">
                  <c:v>-1.0232052453026692</c:v>
                </c:pt>
                <c:pt idx="20">
                  <c:v>-0.5243745550437291</c:v>
                </c:pt>
                <c:pt idx="21">
                  <c:v>-0.72864649236695489</c:v>
                </c:pt>
                <c:pt idx="22">
                  <c:v>-1.3597072771160295</c:v>
                </c:pt>
                <c:pt idx="23">
                  <c:v>-1.5709039450136439</c:v>
                </c:pt>
                <c:pt idx="24">
                  <c:v>-1.2405285623189739</c:v>
                </c:pt>
                <c:pt idx="25">
                  <c:v>-1.8959525197509517</c:v>
                </c:pt>
                <c:pt idx="26">
                  <c:v>-1.8992964123169593</c:v>
                </c:pt>
                <c:pt idx="27">
                  <c:v>-2.1969183660598852</c:v>
                </c:pt>
                <c:pt idx="28">
                  <c:v>-2.05998609445014</c:v>
                </c:pt>
                <c:pt idx="29">
                  <c:v>-1.717914849166408</c:v>
                </c:pt>
                <c:pt idx="30">
                  <c:v>-2.4146351581033465</c:v>
                </c:pt>
                <c:pt idx="31">
                  <c:v>-2.5335006648079346</c:v>
                </c:pt>
                <c:pt idx="32">
                  <c:v>-2.1815811555907758</c:v>
                </c:pt>
                <c:pt idx="33">
                  <c:v>-2.2892174024418255</c:v>
                </c:pt>
                <c:pt idx="34">
                  <c:v>-3.3007552762818313</c:v>
                </c:pt>
                <c:pt idx="35">
                  <c:v>-2.5376486527548883</c:v>
                </c:pt>
                <c:pt idx="36">
                  <c:v>-3.5333745627746853</c:v>
                </c:pt>
                <c:pt idx="37">
                  <c:v>-2.7865382929054108</c:v>
                </c:pt>
                <c:pt idx="38">
                  <c:v>-3.5216731448826448</c:v>
                </c:pt>
                <c:pt idx="39">
                  <c:v>-3.1604214026240451</c:v>
                </c:pt>
                <c:pt idx="40">
                  <c:v>-3.451152811234766</c:v>
                </c:pt>
                <c:pt idx="41">
                  <c:v>-3.1682062605658707</c:v>
                </c:pt>
                <c:pt idx="42">
                  <c:v>-3.1681358934561086</c:v>
                </c:pt>
                <c:pt idx="43">
                  <c:v>-2.8804496445773187</c:v>
                </c:pt>
                <c:pt idx="44">
                  <c:v>-3.6522360321458489</c:v>
                </c:pt>
                <c:pt idx="45">
                  <c:v>-3.6772935841766095</c:v>
                </c:pt>
                <c:pt idx="46">
                  <c:v>-4.0205841909460283</c:v>
                </c:pt>
                <c:pt idx="47">
                  <c:v>-2.5214047644893878</c:v>
                </c:pt>
                <c:pt idx="48">
                  <c:v>-3.5745618291974242</c:v>
                </c:pt>
                <c:pt idx="49">
                  <c:v>-3.4513384229354278</c:v>
                </c:pt>
                <c:pt idx="50">
                  <c:v>-3.4511717395125303</c:v>
                </c:pt>
                <c:pt idx="51">
                  <c:v>-3.3968308044267594</c:v>
                </c:pt>
                <c:pt idx="52">
                  <c:v>-3.8530751452489507</c:v>
                </c:pt>
                <c:pt idx="53">
                  <c:v>-4.062529298071901</c:v>
                </c:pt>
                <c:pt idx="54">
                  <c:v>-3.9940482013629048</c:v>
                </c:pt>
                <c:pt idx="55">
                  <c:v>-3.8046959320668692</c:v>
                </c:pt>
                <c:pt idx="56">
                  <c:v>-3.8109682924502071</c:v>
                </c:pt>
                <c:pt idx="57">
                  <c:v>-4.8559437685215849</c:v>
                </c:pt>
                <c:pt idx="58">
                  <c:v>-3.7710033521757342</c:v>
                </c:pt>
                <c:pt idx="59">
                  <c:v>-4.4131719388245525</c:v>
                </c:pt>
                <c:pt idx="60">
                  <c:v>-4.4032850031215247</c:v>
                </c:pt>
                <c:pt idx="61">
                  <c:v>-4.1053604126505894</c:v>
                </c:pt>
                <c:pt idx="62">
                  <c:v>-5.0855524783653188</c:v>
                </c:pt>
                <c:pt idx="63">
                  <c:v>-4.3857336065829822</c:v>
                </c:pt>
                <c:pt idx="64">
                  <c:v>-4.7723759947543938</c:v>
                </c:pt>
                <c:pt idx="65">
                  <c:v>-4.9035509619628614</c:v>
                </c:pt>
                <c:pt idx="66">
                  <c:v>-5.2772780945750624</c:v>
                </c:pt>
                <c:pt idx="67">
                  <c:v>-5.358490862286776</c:v>
                </c:pt>
                <c:pt idx="68">
                  <c:v>-5.1917267168217238</c:v>
                </c:pt>
                <c:pt idx="69">
                  <c:v>-4.9260597668649089</c:v>
                </c:pt>
                <c:pt idx="70">
                  <c:v>-5.4742071392047453</c:v>
                </c:pt>
                <c:pt idx="71">
                  <c:v>-5.0140613418137185</c:v>
                </c:pt>
                <c:pt idx="72">
                  <c:v>-4.4670833138036032</c:v>
                </c:pt>
                <c:pt idx="73">
                  <c:v>-4.9523524308305733</c:v>
                </c:pt>
                <c:pt idx="74">
                  <c:v>-4.5293413220853216</c:v>
                </c:pt>
                <c:pt idx="75">
                  <c:v>-4.2288471877085891</c:v>
                </c:pt>
                <c:pt idx="76">
                  <c:v>-4.1547728542167111</c:v>
                </c:pt>
                <c:pt idx="77">
                  <c:v>-3.3251237341861013</c:v>
                </c:pt>
                <c:pt idx="78">
                  <c:v>-4.2148100050783652</c:v>
                </c:pt>
                <c:pt idx="79">
                  <c:v>-3.8062044827753208</c:v>
                </c:pt>
                <c:pt idx="80">
                  <c:v>-3.9599707105858029</c:v>
                </c:pt>
                <c:pt idx="81">
                  <c:v>-3.3285070327443753</c:v>
                </c:pt>
                <c:pt idx="82">
                  <c:v>-3.6494909622044971</c:v>
                </c:pt>
                <c:pt idx="83">
                  <c:v>-3.2933633112586702</c:v>
                </c:pt>
                <c:pt idx="84">
                  <c:v>-2.9913232714469893</c:v>
                </c:pt>
                <c:pt idx="85">
                  <c:v>-2.8730064073400476</c:v>
                </c:pt>
                <c:pt idx="86">
                  <c:v>-3.3272458963006937</c:v>
                </c:pt>
                <c:pt idx="87">
                  <c:v>-2.8900472306055565</c:v>
                </c:pt>
                <c:pt idx="88">
                  <c:v>-2.947405396380709</c:v>
                </c:pt>
                <c:pt idx="89">
                  <c:v>-3.0333019967291484</c:v>
                </c:pt>
                <c:pt idx="90">
                  <c:v>-2.954247215376046</c:v>
                </c:pt>
                <c:pt idx="91">
                  <c:v>-2.9194157575368442</c:v>
                </c:pt>
                <c:pt idx="92">
                  <c:v>-2.3673867622612979</c:v>
                </c:pt>
                <c:pt idx="93">
                  <c:v>-2.8912009905573521</c:v>
                </c:pt>
                <c:pt idx="94">
                  <c:v>-2.4093602086084966</c:v>
                </c:pt>
                <c:pt idx="95">
                  <c:v>-2.5237021744780321</c:v>
                </c:pt>
                <c:pt idx="96">
                  <c:v>-2.1928265809776981</c:v>
                </c:pt>
                <c:pt idx="97">
                  <c:v>-1.8707812127536485</c:v>
                </c:pt>
                <c:pt idx="98">
                  <c:v>-1.5622567375031089</c:v>
                </c:pt>
                <c:pt idx="99">
                  <c:v>-2.1055320192666729</c:v>
                </c:pt>
                <c:pt idx="100">
                  <c:v>-1.632613502479505</c:v>
                </c:pt>
                <c:pt idx="101">
                  <c:v>-1.8141135322753577</c:v>
                </c:pt>
                <c:pt idx="102">
                  <c:v>-1.3363368054599221</c:v>
                </c:pt>
                <c:pt idx="103">
                  <c:v>-1.4213257425983279</c:v>
                </c:pt>
                <c:pt idx="104">
                  <c:v>-0.95369553287369524</c:v>
                </c:pt>
                <c:pt idx="105">
                  <c:v>-1.1819880620165262</c:v>
                </c:pt>
                <c:pt idx="106">
                  <c:v>-1.1511832134147435</c:v>
                </c:pt>
                <c:pt idx="107">
                  <c:v>-0.20706546972323955</c:v>
                </c:pt>
                <c:pt idx="108">
                  <c:v>-0.51537927025542773</c:v>
                </c:pt>
                <c:pt idx="109">
                  <c:v>-0.59382867973673137</c:v>
                </c:pt>
                <c:pt idx="110">
                  <c:v>-0.11141118546344202</c:v>
                </c:pt>
                <c:pt idx="111">
                  <c:v>-2.8800330515198865E-2</c:v>
                </c:pt>
                <c:pt idx="112">
                  <c:v>-0.16708891448716245</c:v>
                </c:pt>
                <c:pt idx="113">
                  <c:v>0.19102891170229455</c:v>
                </c:pt>
                <c:pt idx="114">
                  <c:v>0.4331349138362634</c:v>
                </c:pt>
                <c:pt idx="115">
                  <c:v>0.36838528170566293</c:v>
                </c:pt>
                <c:pt idx="116">
                  <c:v>1.0169925591785958</c:v>
                </c:pt>
                <c:pt idx="117">
                  <c:v>0.62966369406628675</c:v>
                </c:pt>
                <c:pt idx="118">
                  <c:v>1.5321645167737585</c:v>
                </c:pt>
                <c:pt idx="119">
                  <c:v>1.6496512703246746</c:v>
                </c:pt>
                <c:pt idx="120">
                  <c:v>1.3420166068020667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139-4DAA-8257-73A853F6E469}"/>
            </c:ext>
          </c:extLst>
        </c:ser>
        <c:ser>
          <c:idx val="4"/>
          <c:order val="3"/>
          <c:tx>
            <c:v>trace 4</c:v>
          </c:tx>
          <c:spPr>
            <a:ln w="12700" cap="rnd">
              <a:solidFill>
                <a:schemeClr val="accent4">
                  <a:tint val="54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summary!$I$26:$I$146</c:f>
              <c:numCache>
                <c:formatCode>General</c:formatCode>
                <c:ptCount val="121"/>
                <c:pt idx="0">
                  <c:v>1.6763031838196707</c:v>
                </c:pt>
                <c:pt idx="1">
                  <c:v>2.4786216822463198</c:v>
                </c:pt>
                <c:pt idx="2">
                  <c:v>2.4391420934412911</c:v>
                </c:pt>
                <c:pt idx="3">
                  <c:v>1.6548984035237195</c:v>
                </c:pt>
                <c:pt idx="4">
                  <c:v>0.70785878715719186</c:v>
                </c:pt>
                <c:pt idx="5">
                  <c:v>0.77323873655714515</c:v>
                </c:pt>
                <c:pt idx="6">
                  <c:v>-0.13547401602396328</c:v>
                </c:pt>
                <c:pt idx="7">
                  <c:v>-1.0444763364693677</c:v>
                </c:pt>
                <c:pt idx="8">
                  <c:v>0.12513990715435219</c:v>
                </c:pt>
                <c:pt idx="9">
                  <c:v>0.65313248183516437</c:v>
                </c:pt>
                <c:pt idx="10">
                  <c:v>-0.37119668929327226</c:v>
                </c:pt>
                <c:pt idx="11">
                  <c:v>-0.84961789487296957</c:v>
                </c:pt>
                <c:pt idx="12">
                  <c:v>3.8408964189120424E-2</c:v>
                </c:pt>
                <c:pt idx="13">
                  <c:v>-0.13802611335025872</c:v>
                </c:pt>
                <c:pt idx="14">
                  <c:v>-0.17567808810895102</c:v>
                </c:pt>
                <c:pt idx="15">
                  <c:v>0.51460367002778751</c:v>
                </c:pt>
                <c:pt idx="16">
                  <c:v>-0.26324475781188494</c:v>
                </c:pt>
                <c:pt idx="17">
                  <c:v>-1.3347610158016656</c:v>
                </c:pt>
                <c:pt idx="18">
                  <c:v>0.19710798129060964</c:v>
                </c:pt>
                <c:pt idx="19">
                  <c:v>1.1615893595652131</c:v>
                </c:pt>
                <c:pt idx="20">
                  <c:v>0.12452916998205509</c:v>
                </c:pt>
                <c:pt idx="21">
                  <c:v>-1.1770083827800193</c:v>
                </c:pt>
                <c:pt idx="22">
                  <c:v>-1.3190693283538666</c:v>
                </c:pt>
                <c:pt idx="23">
                  <c:v>-1.0123388961256359</c:v>
                </c:pt>
                <c:pt idx="24">
                  <c:v>-1.0998506148990146</c:v>
                </c:pt>
                <c:pt idx="25">
                  <c:v>-1.0012496190923905</c:v>
                </c:pt>
                <c:pt idx="26">
                  <c:v>-1.3587489315811063</c:v>
                </c:pt>
                <c:pt idx="27">
                  <c:v>-8.925186778663359E-2</c:v>
                </c:pt>
                <c:pt idx="28">
                  <c:v>0.29646806720664165</c:v>
                </c:pt>
                <c:pt idx="29">
                  <c:v>0.94347994063032492</c:v>
                </c:pt>
                <c:pt idx="30">
                  <c:v>1.7506271483652285</c:v>
                </c:pt>
                <c:pt idx="31">
                  <c:v>2.8428663194686759</c:v>
                </c:pt>
                <c:pt idx="32">
                  <c:v>2.3151962545061968</c:v>
                </c:pt>
                <c:pt idx="33">
                  <c:v>2.3039165013222087</c:v>
                </c:pt>
                <c:pt idx="34">
                  <c:v>2.2921412256023461</c:v>
                </c:pt>
                <c:pt idx="35">
                  <c:v>1.5650865809718824</c:v>
                </c:pt>
                <c:pt idx="36">
                  <c:v>1.2002331716707644</c:v>
                </c:pt>
                <c:pt idx="37">
                  <c:v>1.9332251635859832</c:v>
                </c:pt>
                <c:pt idx="38">
                  <c:v>0.6719392964805565</c:v>
                </c:pt>
                <c:pt idx="39">
                  <c:v>0.65343241625410819</c:v>
                </c:pt>
                <c:pt idx="40">
                  <c:v>1.046436241016462</c:v>
                </c:pt>
                <c:pt idx="41">
                  <c:v>-0.45282542119557201</c:v>
                </c:pt>
                <c:pt idx="42">
                  <c:v>-2.8915337865906356E-2</c:v>
                </c:pt>
                <c:pt idx="43">
                  <c:v>-0.73227358276507182</c:v>
                </c:pt>
                <c:pt idx="44">
                  <c:v>-0.81875624149769022</c:v>
                </c:pt>
                <c:pt idx="45">
                  <c:v>-1.005613925285548</c:v>
                </c:pt>
                <c:pt idx="46">
                  <c:v>-1.008606152023874</c:v>
                </c:pt>
                <c:pt idx="47">
                  <c:v>-1.5731088961092785</c:v>
                </c:pt>
                <c:pt idx="48">
                  <c:v>-1.5282608716784771</c:v>
                </c:pt>
                <c:pt idx="49">
                  <c:v>-1.4647900213838805</c:v>
                </c:pt>
                <c:pt idx="50">
                  <c:v>-1.1845814351227442</c:v>
                </c:pt>
                <c:pt idx="51">
                  <c:v>-1.8997305486977065</c:v>
                </c:pt>
                <c:pt idx="52">
                  <c:v>-1.7878579499381806</c:v>
                </c:pt>
                <c:pt idx="53">
                  <c:v>-2.7926763363033795</c:v>
                </c:pt>
                <c:pt idx="54">
                  <c:v>-3.0096755729127946</c:v>
                </c:pt>
                <c:pt idx="55">
                  <c:v>-3.2268501484185217</c:v>
                </c:pt>
                <c:pt idx="56">
                  <c:v>-4.3042263501564397</c:v>
                </c:pt>
                <c:pt idx="57">
                  <c:v>-2.957803079106839</c:v>
                </c:pt>
                <c:pt idx="58">
                  <c:v>-3.5169405035296926</c:v>
                </c:pt>
                <c:pt idx="59">
                  <c:v>-4.4288696953009303</c:v>
                </c:pt>
                <c:pt idx="60">
                  <c:v>-3.4981889972165456</c:v>
                </c:pt>
                <c:pt idx="61">
                  <c:v>-5.319118639852678</c:v>
                </c:pt>
                <c:pt idx="62">
                  <c:v>-6.7575704599276785</c:v>
                </c:pt>
                <c:pt idx="63">
                  <c:v>-6.754522985733308</c:v>
                </c:pt>
                <c:pt idx="64">
                  <c:v>-6.7994757077420269</c:v>
                </c:pt>
                <c:pt idx="65">
                  <c:v>-5.4983637648340853</c:v>
                </c:pt>
                <c:pt idx="66">
                  <c:v>-5.130346590094037</c:v>
                </c:pt>
                <c:pt idx="67">
                  <c:v>-5.3453902005919529</c:v>
                </c:pt>
                <c:pt idx="68">
                  <c:v>-6.1906488934398878</c:v>
                </c:pt>
                <c:pt idx="69">
                  <c:v>-5.67978390586019</c:v>
                </c:pt>
                <c:pt idx="70">
                  <c:v>-5.3715848221027747</c:v>
                </c:pt>
                <c:pt idx="71">
                  <c:v>-5.8540056949596462</c:v>
                </c:pt>
                <c:pt idx="72">
                  <c:v>-6.4179216060198305</c:v>
                </c:pt>
                <c:pt idx="73">
                  <c:v>-5.2862783183807895</c:v>
                </c:pt>
                <c:pt idx="74">
                  <c:v>-3.9027520937779228</c:v>
                </c:pt>
                <c:pt idx="75">
                  <c:v>-2.9631343663436325</c:v>
                </c:pt>
                <c:pt idx="76">
                  <c:v>-1.9452311878264466</c:v>
                </c:pt>
                <c:pt idx="77">
                  <c:v>-1.9209902401536718</c:v>
                </c:pt>
                <c:pt idx="78">
                  <c:v>-3.4552584328698663</c:v>
                </c:pt>
                <c:pt idx="79">
                  <c:v>-3.2899164395872238</c:v>
                </c:pt>
                <c:pt idx="80">
                  <c:v>-3.499963478637623</c:v>
                </c:pt>
                <c:pt idx="81">
                  <c:v>-4.1474507582303621</c:v>
                </c:pt>
                <c:pt idx="82">
                  <c:v>-4.8702917246184958</c:v>
                </c:pt>
                <c:pt idx="83">
                  <c:v>-4.1938740291315817</c:v>
                </c:pt>
                <c:pt idx="84">
                  <c:v>-4.7174461256703344</c:v>
                </c:pt>
                <c:pt idx="85">
                  <c:v>-4.0389759969118897</c:v>
                </c:pt>
                <c:pt idx="86">
                  <c:v>-4.0990881300427651</c:v>
                </c:pt>
                <c:pt idx="87">
                  <c:v>-4.3933751648582691</c:v>
                </c:pt>
                <c:pt idx="88">
                  <c:v>-4.0869492094718263</c:v>
                </c:pt>
                <c:pt idx="89">
                  <c:v>-4.3089159122988825</c:v>
                </c:pt>
                <c:pt idx="90">
                  <c:v>-4.0139059553170844</c:v>
                </c:pt>
                <c:pt idx="91">
                  <c:v>-4.5692830492819931</c:v>
                </c:pt>
                <c:pt idx="92">
                  <c:v>-4.1905663673534921</c:v>
                </c:pt>
                <c:pt idx="93">
                  <c:v>-4.3726875491642501</c:v>
                </c:pt>
                <c:pt idx="94">
                  <c:v>-3.5374929834480593</c:v>
                </c:pt>
                <c:pt idx="95">
                  <c:v>-3.4040256768284456</c:v>
                </c:pt>
                <c:pt idx="96">
                  <c:v>-2.9507457432566939</c:v>
                </c:pt>
                <c:pt idx="97">
                  <c:v>-2.5216623270853655</c:v>
                </c:pt>
                <c:pt idx="98">
                  <c:v>-2.5860798921189461</c:v>
                </c:pt>
                <c:pt idx="99">
                  <c:v>-2.2502016318882951</c:v>
                </c:pt>
                <c:pt idx="100">
                  <c:v>-2.7313883530117957</c:v>
                </c:pt>
                <c:pt idx="101">
                  <c:v>-2.6207902090988995</c:v>
                </c:pt>
                <c:pt idx="102">
                  <c:v>-2.3214528199251347</c:v>
                </c:pt>
                <c:pt idx="103">
                  <c:v>-2.4688344081071349</c:v>
                </c:pt>
                <c:pt idx="104">
                  <c:v>-2.0154323329521153</c:v>
                </c:pt>
                <c:pt idx="105">
                  <c:v>-2.0733285722546269</c:v>
                </c:pt>
                <c:pt idx="106">
                  <c:v>-0.32053203686715481</c:v>
                </c:pt>
                <c:pt idx="107">
                  <c:v>0.36111939784767894</c:v>
                </c:pt>
                <c:pt idx="108">
                  <c:v>-0.16017365668889799</c:v>
                </c:pt>
                <c:pt idx="109">
                  <c:v>1.3486980008331132E-2</c:v>
                </c:pt>
                <c:pt idx="110">
                  <c:v>-0.24065870215730945</c:v>
                </c:pt>
                <c:pt idx="111">
                  <c:v>-0.18677211698791335</c:v>
                </c:pt>
                <c:pt idx="112">
                  <c:v>0.448594771231487</c:v>
                </c:pt>
                <c:pt idx="113">
                  <c:v>0.64986779907873793</c:v>
                </c:pt>
                <c:pt idx="114">
                  <c:v>0.28024526615930312</c:v>
                </c:pt>
                <c:pt idx="115">
                  <c:v>-0.40251792876643977</c:v>
                </c:pt>
                <c:pt idx="116">
                  <c:v>-1.7877490618896568</c:v>
                </c:pt>
                <c:pt idx="117">
                  <c:v>0.79064333596920933</c:v>
                </c:pt>
                <c:pt idx="118">
                  <c:v>1.4227114429979408</c:v>
                </c:pt>
                <c:pt idx="119">
                  <c:v>0.63895859969858004</c:v>
                </c:pt>
                <c:pt idx="120">
                  <c:v>1.1421200545990755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139-4DAA-8257-73A853F6E469}"/>
            </c:ext>
          </c:extLst>
        </c:ser>
        <c:ser>
          <c:idx val="5"/>
          <c:order val="4"/>
          <c:tx>
            <c:v>trace 5</c:v>
          </c:tx>
          <c:spPr>
            <a:ln w="12700" cap="rnd">
              <a:solidFill>
                <a:schemeClr val="accent4">
                  <a:tint val="58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summary!$J$26:$J$146</c:f>
              <c:numCache>
                <c:formatCode>General</c:formatCode>
                <c:ptCount val="121"/>
                <c:pt idx="0">
                  <c:v>4.3994927033333378</c:v>
                </c:pt>
                <c:pt idx="1">
                  <c:v>2.9390187425829839</c:v>
                </c:pt>
                <c:pt idx="2">
                  <c:v>2.662946136150854</c:v>
                </c:pt>
                <c:pt idx="3">
                  <c:v>2.6630717269179982</c:v>
                </c:pt>
                <c:pt idx="4">
                  <c:v>2.3033856690088319</c:v>
                </c:pt>
                <c:pt idx="5">
                  <c:v>1.9862878190261259</c:v>
                </c:pt>
                <c:pt idx="6">
                  <c:v>1.9901781970108174</c:v>
                </c:pt>
                <c:pt idx="7">
                  <c:v>1.0559898145952917</c:v>
                </c:pt>
                <c:pt idx="8">
                  <c:v>0.59044063203277442</c:v>
                </c:pt>
                <c:pt idx="9">
                  <c:v>0.66635433020557477</c:v>
                </c:pt>
                <c:pt idx="10">
                  <c:v>0.6345226751186287</c:v>
                </c:pt>
                <c:pt idx="11">
                  <c:v>0.67241062279995678</c:v>
                </c:pt>
                <c:pt idx="12">
                  <c:v>0.1020069035138149</c:v>
                </c:pt>
                <c:pt idx="13">
                  <c:v>0.47093472078419002</c:v>
                </c:pt>
                <c:pt idx="14">
                  <c:v>0.32678859825183743</c:v>
                </c:pt>
                <c:pt idx="15">
                  <c:v>0.33262552540140827</c:v>
                </c:pt>
                <c:pt idx="16">
                  <c:v>-0.36327762903490157</c:v>
                </c:pt>
                <c:pt idx="17">
                  <c:v>-0.12700249104223368</c:v>
                </c:pt>
                <c:pt idx="18">
                  <c:v>-0.66730387068519081</c:v>
                </c:pt>
                <c:pt idx="19">
                  <c:v>-7.4771757188912408E-2</c:v>
                </c:pt>
                <c:pt idx="20">
                  <c:v>-0.12027471577637597</c:v>
                </c:pt>
                <c:pt idx="21">
                  <c:v>-2.8553754951408303E-2</c:v>
                </c:pt>
                <c:pt idx="22">
                  <c:v>0.11729356779970573</c:v>
                </c:pt>
                <c:pt idx="23">
                  <c:v>-0.66719458751355998</c:v>
                </c:pt>
                <c:pt idx="24">
                  <c:v>-0.40802152516244389</c:v>
                </c:pt>
                <c:pt idx="25">
                  <c:v>-0.91748625572201747</c:v>
                </c:pt>
                <c:pt idx="26">
                  <c:v>-0.7127288258561153</c:v>
                </c:pt>
                <c:pt idx="27">
                  <c:v>-0.44515196815394081</c:v>
                </c:pt>
                <c:pt idx="28">
                  <c:v>-1.0522829250711554</c:v>
                </c:pt>
                <c:pt idx="29">
                  <c:v>-1.114299993904277</c:v>
                </c:pt>
                <c:pt idx="30">
                  <c:v>-0.78638294749128446</c:v>
                </c:pt>
                <c:pt idx="31">
                  <c:v>-1.0940606931306882</c:v>
                </c:pt>
                <c:pt idx="32">
                  <c:v>-1.6644060126364422</c:v>
                </c:pt>
                <c:pt idx="33">
                  <c:v>-1.0696462880012756</c:v>
                </c:pt>
                <c:pt idx="34">
                  <c:v>-0.60741536659211282</c:v>
                </c:pt>
                <c:pt idx="35">
                  <c:v>-0.74915240659273963</c:v>
                </c:pt>
                <c:pt idx="36">
                  <c:v>0.65919676819497453</c:v>
                </c:pt>
                <c:pt idx="37">
                  <c:v>1.1430378443436617</c:v>
                </c:pt>
                <c:pt idx="38">
                  <c:v>1.0470787571621185</c:v>
                </c:pt>
                <c:pt idx="39">
                  <c:v>2.0744085865606241</c:v>
                </c:pt>
                <c:pt idx="40">
                  <c:v>2.3624064983326769</c:v>
                </c:pt>
                <c:pt idx="41">
                  <c:v>3.062611344368269</c:v>
                </c:pt>
                <c:pt idx="42">
                  <c:v>3.2731900141390984</c:v>
                </c:pt>
                <c:pt idx="43">
                  <c:v>3.5926745534275528</c:v>
                </c:pt>
                <c:pt idx="44">
                  <c:v>3.8790974071626696</c:v>
                </c:pt>
                <c:pt idx="45">
                  <c:v>4.2739417435318181</c:v>
                </c:pt>
                <c:pt idx="46">
                  <c:v>4.4630912289290743</c:v>
                </c:pt>
                <c:pt idx="47">
                  <c:v>4.0259681053585581</c:v>
                </c:pt>
                <c:pt idx="48">
                  <c:v>4.8055996132908056</c:v>
                </c:pt>
                <c:pt idx="49">
                  <c:v>3.8827324038863922</c:v>
                </c:pt>
                <c:pt idx="50">
                  <c:v>4.3550171044242836</c:v>
                </c:pt>
                <c:pt idx="51">
                  <c:v>4.5130684458436381</c:v>
                </c:pt>
                <c:pt idx="52">
                  <c:v>3.4613990628707016</c:v>
                </c:pt>
                <c:pt idx="53">
                  <c:v>3.9261053299173065</c:v>
                </c:pt>
                <c:pt idx="54">
                  <c:v>5.3129283207194931</c:v>
                </c:pt>
                <c:pt idx="55">
                  <c:v>4.3637727141634803</c:v>
                </c:pt>
                <c:pt idx="56">
                  <c:v>4.7336798607148811</c:v>
                </c:pt>
                <c:pt idx="57">
                  <c:v>4.986146016552655</c:v>
                </c:pt>
                <c:pt idx="58">
                  <c:v>4.2000972792709161</c:v>
                </c:pt>
                <c:pt idx="59">
                  <c:v>5.303375476057667</c:v>
                </c:pt>
                <c:pt idx="60">
                  <c:v>5.306704814539529</c:v>
                </c:pt>
                <c:pt idx="61">
                  <c:v>4.7072174424447093</c:v>
                </c:pt>
                <c:pt idx="62">
                  <c:v>4.2465626485626586</c:v>
                </c:pt>
                <c:pt idx="63">
                  <c:v>4.8787027727134777</c:v>
                </c:pt>
                <c:pt idx="64">
                  <c:v>4.4622965797616478</c:v>
                </c:pt>
                <c:pt idx="65">
                  <c:v>3.7567407292377495</c:v>
                </c:pt>
                <c:pt idx="66">
                  <c:v>4.2169245005277904</c:v>
                </c:pt>
                <c:pt idx="67">
                  <c:v>3.6826668467676313</c:v>
                </c:pt>
                <c:pt idx="68">
                  <c:v>4.8096767475316158</c:v>
                </c:pt>
                <c:pt idx="69">
                  <c:v>5.3883415872900855</c:v>
                </c:pt>
                <c:pt idx="70">
                  <c:v>4.9895093176744201</c:v>
                </c:pt>
                <c:pt idx="71">
                  <c:v>4.1154150352011838</c:v>
                </c:pt>
                <c:pt idx="72">
                  <c:v>4.1833606819642686</c:v>
                </c:pt>
                <c:pt idx="73">
                  <c:v>3.493763223164613</c:v>
                </c:pt>
                <c:pt idx="74">
                  <c:v>3.0609025534947043</c:v>
                </c:pt>
                <c:pt idx="75">
                  <c:v>2.4703237585210047</c:v>
                </c:pt>
                <c:pt idx="76">
                  <c:v>2.3008979737063928</c:v>
                </c:pt>
                <c:pt idx="77">
                  <c:v>2.1787465211854014</c:v>
                </c:pt>
                <c:pt idx="78">
                  <c:v>1.5205265427183974</c:v>
                </c:pt>
                <c:pt idx="79">
                  <c:v>1.1698924715347085</c:v>
                </c:pt>
                <c:pt idx="80">
                  <c:v>0.20486305889794929</c:v>
                </c:pt>
                <c:pt idx="81">
                  <c:v>-0.37282934016755959</c:v>
                </c:pt>
                <c:pt idx="82">
                  <c:v>-6.1720968825586711E-2</c:v>
                </c:pt>
                <c:pt idx="83">
                  <c:v>-0.3398328506058157</c:v>
                </c:pt>
                <c:pt idx="84">
                  <c:v>-1.2667563348025626</c:v>
                </c:pt>
                <c:pt idx="85">
                  <c:v>-1.4385391440729647</c:v>
                </c:pt>
                <c:pt idx="86">
                  <c:v>-1.9877329383251998</c:v>
                </c:pt>
                <c:pt idx="87">
                  <c:v>-1.7272803915381687</c:v>
                </c:pt>
                <c:pt idx="88">
                  <c:v>-2.9336864017094779</c:v>
                </c:pt>
                <c:pt idx="89">
                  <c:v>-1.9196402800310493</c:v>
                </c:pt>
                <c:pt idx="90">
                  <c:v>-2.6647773895253382</c:v>
                </c:pt>
                <c:pt idx="91">
                  <c:v>-2.9779624264106377</c:v>
                </c:pt>
                <c:pt idx="92">
                  <c:v>-2.140821347025796</c:v>
                </c:pt>
                <c:pt idx="93">
                  <c:v>-2.5595545940282443</c:v>
                </c:pt>
                <c:pt idx="94">
                  <c:v>-2.0864296169009515</c:v>
                </c:pt>
                <c:pt idx="95">
                  <c:v>-2.1767472032673951</c:v>
                </c:pt>
                <c:pt idx="96">
                  <c:v>-1.8728836708234295</c:v>
                </c:pt>
                <c:pt idx="97">
                  <c:v>-2.0287528456947124</c:v>
                </c:pt>
                <c:pt idx="98">
                  <c:v>-1.7511121166026493</c:v>
                </c:pt>
                <c:pt idx="99">
                  <c:v>-1.2908193376088979</c:v>
                </c:pt>
                <c:pt idx="100">
                  <c:v>-1.266758608491233</c:v>
                </c:pt>
                <c:pt idx="101">
                  <c:v>-0.8254022138057765</c:v>
                </c:pt>
                <c:pt idx="102">
                  <c:v>-0.69991178267307208</c:v>
                </c:pt>
                <c:pt idx="103">
                  <c:v>-0.60256454163547779</c:v>
                </c:pt>
                <c:pt idx="104">
                  <c:v>4.5878165931767093E-2</c:v>
                </c:pt>
                <c:pt idx="105">
                  <c:v>6.0381150518460769E-2</c:v>
                </c:pt>
                <c:pt idx="106">
                  <c:v>0.46363339009557897</c:v>
                </c:pt>
                <c:pt idx="107">
                  <c:v>0.70441017891784752</c:v>
                </c:pt>
                <c:pt idx="108">
                  <c:v>8.7771675524451698E-2</c:v>
                </c:pt>
                <c:pt idx="109">
                  <c:v>0.66576724316296854</c:v>
                </c:pt>
                <c:pt idx="110">
                  <c:v>0.93700817738469333</c:v>
                </c:pt>
                <c:pt idx="111">
                  <c:v>0.28299204902774594</c:v>
                </c:pt>
                <c:pt idx="112">
                  <c:v>0.57602521987511701</c:v>
                </c:pt>
                <c:pt idx="113">
                  <c:v>0.90915031258549051</c:v>
                </c:pt>
                <c:pt idx="114">
                  <c:v>0.83574838401364848</c:v>
                </c:pt>
                <c:pt idx="115">
                  <c:v>0.87348207213852891</c:v>
                </c:pt>
                <c:pt idx="116">
                  <c:v>0.95345273812172271</c:v>
                </c:pt>
                <c:pt idx="117">
                  <c:v>1.3868392534748943</c:v>
                </c:pt>
                <c:pt idx="118">
                  <c:v>1.5377569415471624</c:v>
                </c:pt>
                <c:pt idx="119">
                  <c:v>1.9746338130065877</c:v>
                </c:pt>
                <c:pt idx="120">
                  <c:v>1.9452866688910819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139-4DAA-8257-73A853F6E469}"/>
            </c:ext>
          </c:extLst>
        </c:ser>
        <c:ser>
          <c:idx val="6"/>
          <c:order val="5"/>
          <c:tx>
            <c:v>trace 6</c:v>
          </c:tx>
          <c:spPr>
            <a:ln w="28575" cap="rnd">
              <a:solidFill>
                <a:schemeClr val="accent4">
                  <a:tint val="63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139-4DAA-8257-73A853F6E469}"/>
            </c:ext>
          </c:extLst>
        </c:ser>
        <c:ser>
          <c:idx val="7"/>
          <c:order val="6"/>
          <c:tx>
            <c:v>trace 7</c:v>
          </c:tx>
          <c:spPr>
            <a:ln w="28575" cap="rnd">
              <a:solidFill>
                <a:schemeClr val="accent4">
                  <a:tint val="68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139-4DAA-8257-73A853F6E469}"/>
            </c:ext>
          </c:extLst>
        </c:ser>
        <c:ser>
          <c:idx val="8"/>
          <c:order val="7"/>
          <c:tx>
            <c:v>trace 8</c:v>
          </c:tx>
          <c:spPr>
            <a:ln w="12700" cap="rnd">
              <a:solidFill>
                <a:schemeClr val="accent4">
                  <a:tint val="72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summary!$K$26:$K$146</c:f>
              <c:numCache>
                <c:formatCode>General</c:formatCode>
                <c:ptCount val="121"/>
                <c:pt idx="0">
                  <c:v>0.58783805113318444</c:v>
                </c:pt>
                <c:pt idx="1">
                  <c:v>-0.67303865119314998</c:v>
                </c:pt>
                <c:pt idx="2">
                  <c:v>-0.34136173092219746</c:v>
                </c:pt>
                <c:pt idx="3">
                  <c:v>0.33808435188648156</c:v>
                </c:pt>
                <c:pt idx="4">
                  <c:v>0.82873125683452475</c:v>
                </c:pt>
                <c:pt idx="5">
                  <c:v>0.68055626057122875</c:v>
                </c:pt>
                <c:pt idx="6">
                  <c:v>1.197246977606373</c:v>
                </c:pt>
                <c:pt idx="7">
                  <c:v>8.1005603014794161E-2</c:v>
                </c:pt>
                <c:pt idx="8">
                  <c:v>-0.80016461665805649</c:v>
                </c:pt>
                <c:pt idx="9">
                  <c:v>-0.18652506323626017</c:v>
                </c:pt>
                <c:pt idx="10">
                  <c:v>-0.56297480285713508</c:v>
                </c:pt>
                <c:pt idx="11">
                  <c:v>-0.32331240286920421</c:v>
                </c:pt>
                <c:pt idx="12">
                  <c:v>-0.45259266492622718</c:v>
                </c:pt>
                <c:pt idx="13">
                  <c:v>0.14343526432005665</c:v>
                </c:pt>
                <c:pt idx="14">
                  <c:v>-0.68389049546604663</c:v>
                </c:pt>
                <c:pt idx="15">
                  <c:v>-0.75787994610237919</c:v>
                </c:pt>
                <c:pt idx="16">
                  <c:v>-0.89091414575956962</c:v>
                </c:pt>
                <c:pt idx="17">
                  <c:v>0.58723578546348376</c:v>
                </c:pt>
                <c:pt idx="18">
                  <c:v>0.61855491843922461</c:v>
                </c:pt>
                <c:pt idx="19">
                  <c:v>1.4360512840315962</c:v>
                </c:pt>
                <c:pt idx="20">
                  <c:v>1.8412626606866516</c:v>
                </c:pt>
                <c:pt idx="21">
                  <c:v>1.747584799493616</c:v>
                </c:pt>
                <c:pt idx="22">
                  <c:v>1.086942936613897</c:v>
                </c:pt>
                <c:pt idx="23">
                  <c:v>0.20897176522489466</c:v>
                </c:pt>
                <c:pt idx="24">
                  <c:v>-1.0871707681856693</c:v>
                </c:pt>
                <c:pt idx="25">
                  <c:v>-0.89132106308052272</c:v>
                </c:pt>
                <c:pt idx="26">
                  <c:v>-0.82922001038714266</c:v>
                </c:pt>
                <c:pt idx="27">
                  <c:v>-0.37416588068435225</c:v>
                </c:pt>
                <c:pt idx="28">
                  <c:v>0.47324485048326387</c:v>
                </c:pt>
                <c:pt idx="29">
                  <c:v>2.5831237749629268</c:v>
                </c:pt>
                <c:pt idx="30">
                  <c:v>-9.1540269125506446E-2</c:v>
                </c:pt>
                <c:pt idx="31">
                  <c:v>-0.27176069080808934</c:v>
                </c:pt>
                <c:pt idx="32">
                  <c:v>-0.13084074749898914</c:v>
                </c:pt>
                <c:pt idx="33">
                  <c:v>-0.86417910122306218</c:v>
                </c:pt>
                <c:pt idx="34">
                  <c:v>-0.97862908514650626</c:v>
                </c:pt>
                <c:pt idx="35">
                  <c:v>-1.4249843161793274</c:v>
                </c:pt>
                <c:pt idx="36">
                  <c:v>-2.9304001381493312</c:v>
                </c:pt>
                <c:pt idx="37">
                  <c:v>-3.8978405199863606</c:v>
                </c:pt>
                <c:pt idx="38">
                  <c:v>-4.3204336469906037</c:v>
                </c:pt>
                <c:pt idx="39">
                  <c:v>-3.2304538364758169</c:v>
                </c:pt>
                <c:pt idx="40">
                  <c:v>-3.1146832344953856</c:v>
                </c:pt>
                <c:pt idx="41">
                  <c:v>-2.652346590803714</c:v>
                </c:pt>
                <c:pt idx="42">
                  <c:v>-3.6781003407679558</c:v>
                </c:pt>
                <c:pt idx="43">
                  <c:v>-3.7469059862298759</c:v>
                </c:pt>
                <c:pt idx="44">
                  <c:v>-3.2565546310750557</c:v>
                </c:pt>
                <c:pt idx="45">
                  <c:v>-3.5727752497147396</c:v>
                </c:pt>
                <c:pt idx="46">
                  <c:v>-3.9684327210879009</c:v>
                </c:pt>
                <c:pt idx="47">
                  <c:v>-4.7188891800779587</c:v>
                </c:pt>
                <c:pt idx="48">
                  <c:v>-4.8494413383122952</c:v>
                </c:pt>
                <c:pt idx="49">
                  <c:v>-4.2936976503423701</c:v>
                </c:pt>
                <c:pt idx="50">
                  <c:v>-3.8149457057698823</c:v>
                </c:pt>
                <c:pt idx="51">
                  <c:v>-4.5609617009857732</c:v>
                </c:pt>
                <c:pt idx="52">
                  <c:v>-4.9657748241411621</c:v>
                </c:pt>
                <c:pt idx="53">
                  <c:v>-5.2399709442417794</c:v>
                </c:pt>
                <c:pt idx="54">
                  <c:v>-4.5580340605405221</c:v>
                </c:pt>
                <c:pt idx="55">
                  <c:v>-5.321641785546503</c:v>
                </c:pt>
                <c:pt idx="56">
                  <c:v>-5.7546357874592795</c:v>
                </c:pt>
                <c:pt idx="57">
                  <c:v>-5.8924697151190388</c:v>
                </c:pt>
                <c:pt idx="58">
                  <c:v>-6.2430526721879307</c:v>
                </c:pt>
                <c:pt idx="59">
                  <c:v>-6.2665588134798336</c:v>
                </c:pt>
                <c:pt idx="60">
                  <c:v>-6.375198852890267</c:v>
                </c:pt>
                <c:pt idx="61">
                  <c:v>-6.6692410410463046</c:v>
                </c:pt>
                <c:pt idx="62">
                  <c:v>-6.446932063530415</c:v>
                </c:pt>
                <c:pt idx="63">
                  <c:v>-6.2382532199856193</c:v>
                </c:pt>
                <c:pt idx="64">
                  <c:v>-5.5225116740824634</c:v>
                </c:pt>
                <c:pt idx="65">
                  <c:v>-6.5231128863867118</c:v>
                </c:pt>
                <c:pt idx="66">
                  <c:v>-6.2620806230307382</c:v>
                </c:pt>
                <c:pt idx="67">
                  <c:v>-6.425043574918039</c:v>
                </c:pt>
                <c:pt idx="68">
                  <c:v>-4.6287949412933518</c:v>
                </c:pt>
                <c:pt idx="69">
                  <c:v>-4.2576656062584508</c:v>
                </c:pt>
                <c:pt idx="70">
                  <c:v>-4.1825207782917637</c:v>
                </c:pt>
                <c:pt idx="71">
                  <c:v>-2.4211493881502988</c:v>
                </c:pt>
                <c:pt idx="72">
                  <c:v>-4.2148874365898514</c:v>
                </c:pt>
                <c:pt idx="73">
                  <c:v>-4.9738799352181307</c:v>
                </c:pt>
                <c:pt idx="74">
                  <c:v>-3.6514816977908566</c:v>
                </c:pt>
                <c:pt idx="75">
                  <c:v>-3.1775512500437961</c:v>
                </c:pt>
                <c:pt idx="76">
                  <c:v>-3.8407430519974963</c:v>
                </c:pt>
                <c:pt idx="77">
                  <c:v>-3.3634772185292552</c:v>
                </c:pt>
                <c:pt idx="78">
                  <c:v>-3.9636632568361607</c:v>
                </c:pt>
                <c:pt idx="79">
                  <c:v>-4.1414347948682773</c:v>
                </c:pt>
                <c:pt idx="80">
                  <c:v>-2.7845781856762617</c:v>
                </c:pt>
                <c:pt idx="81">
                  <c:v>-3.0119641088443321</c:v>
                </c:pt>
                <c:pt idx="82">
                  <c:v>-1.5319399531565761</c:v>
                </c:pt>
                <c:pt idx="83">
                  <c:v>-2.6647671592642266</c:v>
                </c:pt>
                <c:pt idx="84">
                  <c:v>-1.4887786828155192</c:v>
                </c:pt>
                <c:pt idx="85">
                  <c:v>-0.67166502478883561</c:v>
                </c:pt>
                <c:pt idx="86">
                  <c:v>-2.1496151914957533</c:v>
                </c:pt>
                <c:pt idx="87">
                  <c:v>-2.4488597902617619</c:v>
                </c:pt>
                <c:pt idx="88">
                  <c:v>-2.2942649347096302</c:v>
                </c:pt>
                <c:pt idx="89">
                  <c:v>-2.2778070387168277</c:v>
                </c:pt>
                <c:pt idx="90">
                  <c:v>-2.5960455482489184</c:v>
                </c:pt>
                <c:pt idx="91">
                  <c:v>-1.6450280893097757</c:v>
                </c:pt>
                <c:pt idx="92">
                  <c:v>-1.4989368747594456</c:v>
                </c:pt>
                <c:pt idx="93">
                  <c:v>-1.2241070121562956</c:v>
                </c:pt>
                <c:pt idx="94">
                  <c:v>-1.3571906424511091</c:v>
                </c:pt>
                <c:pt idx="95">
                  <c:v>0.14348387681230129</c:v>
                </c:pt>
                <c:pt idx="96">
                  <c:v>-0.68245449707059302</c:v>
                </c:pt>
                <c:pt idx="97">
                  <c:v>0.34346012453805858</c:v>
                </c:pt>
                <c:pt idx="98">
                  <c:v>1.619199401362039</c:v>
                </c:pt>
                <c:pt idx="99">
                  <c:v>-0.45486593548336962</c:v>
                </c:pt>
                <c:pt idx="100">
                  <c:v>0.16422523569110448</c:v>
                </c:pt>
                <c:pt idx="101">
                  <c:v>0.93166403014820542</c:v>
                </c:pt>
                <c:pt idx="102">
                  <c:v>0.13975787476526388</c:v>
                </c:pt>
                <c:pt idx="103">
                  <c:v>-0.26756018987342228</c:v>
                </c:pt>
                <c:pt idx="104">
                  <c:v>-0.31312344664638198</c:v>
                </c:pt>
                <c:pt idx="105">
                  <c:v>-0.38517401651794192</c:v>
                </c:pt>
                <c:pt idx="106">
                  <c:v>-1.2011574232667146</c:v>
                </c:pt>
                <c:pt idx="107">
                  <c:v>-0.61546081857799262</c:v>
                </c:pt>
                <c:pt idx="108">
                  <c:v>0.31215006195999545</c:v>
                </c:pt>
                <c:pt idx="109">
                  <c:v>-0.13987949697381419</c:v>
                </c:pt>
                <c:pt idx="110">
                  <c:v>-0.50385811036288852</c:v>
                </c:pt>
                <c:pt idx="111">
                  <c:v>-0.25964564130573953</c:v>
                </c:pt>
                <c:pt idx="112">
                  <c:v>0.32969942536832453</c:v>
                </c:pt>
                <c:pt idx="113">
                  <c:v>9.5074458164548903E-2</c:v>
                </c:pt>
                <c:pt idx="114">
                  <c:v>-1.7808647721663913E-2</c:v>
                </c:pt>
                <c:pt idx="115">
                  <c:v>0.32242210267266547</c:v>
                </c:pt>
                <c:pt idx="116">
                  <c:v>0.35305389831448636</c:v>
                </c:pt>
                <c:pt idx="117">
                  <c:v>0.25979869327661137</c:v>
                </c:pt>
                <c:pt idx="118">
                  <c:v>-1.6088990589682071</c:v>
                </c:pt>
                <c:pt idx="119">
                  <c:v>0.28370237555371536</c:v>
                </c:pt>
                <c:pt idx="120">
                  <c:v>0.87788860125059243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9139-4DAA-8257-73A853F6E469}"/>
            </c:ext>
          </c:extLst>
        </c:ser>
        <c:ser>
          <c:idx val="9"/>
          <c:order val="8"/>
          <c:tx>
            <c:v>trace 9</c:v>
          </c:tx>
          <c:spPr>
            <a:ln w="28575" cap="rnd">
              <a:solidFill>
                <a:schemeClr val="accent4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9139-4DAA-8257-73A853F6E469}"/>
            </c:ext>
          </c:extLst>
        </c:ser>
        <c:ser>
          <c:idx val="10"/>
          <c:order val="9"/>
          <c:tx>
            <c:v>trace 10</c:v>
          </c:tx>
          <c:spPr>
            <a:ln w="12700" cap="rnd">
              <a:solidFill>
                <a:schemeClr val="accent4">
                  <a:tint val="82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summary!$M$26:$M$146</c:f>
              <c:numCache>
                <c:formatCode>General</c:formatCode>
                <c:ptCount val="121"/>
                <c:pt idx="0">
                  <c:v>3.9635111755008889</c:v>
                </c:pt>
                <c:pt idx="1">
                  <c:v>3.0773635667832862</c:v>
                </c:pt>
                <c:pt idx="2">
                  <c:v>3.4671331040701276</c:v>
                </c:pt>
                <c:pt idx="3">
                  <c:v>4.9118124591858008</c:v>
                </c:pt>
                <c:pt idx="4">
                  <c:v>7.0589547638487726</c:v>
                </c:pt>
                <c:pt idx="5">
                  <c:v>5.1169279974988147</c:v>
                </c:pt>
                <c:pt idx="6">
                  <c:v>6.2910968522044222</c:v>
                </c:pt>
                <c:pt idx="7">
                  <c:v>5.1221519907817283</c:v>
                </c:pt>
                <c:pt idx="8">
                  <c:v>3.5615582305636764</c:v>
                </c:pt>
                <c:pt idx="9">
                  <c:v>1.4708893789397037</c:v>
                </c:pt>
                <c:pt idx="10">
                  <c:v>1.2841323051089049</c:v>
                </c:pt>
                <c:pt idx="11">
                  <c:v>0.71291216907659061</c:v>
                </c:pt>
                <c:pt idx="12">
                  <c:v>1.0646949776329624</c:v>
                </c:pt>
                <c:pt idx="13">
                  <c:v>-0.68763911949353496</c:v>
                </c:pt>
                <c:pt idx="14">
                  <c:v>1.6560115910130999</c:v>
                </c:pt>
                <c:pt idx="15">
                  <c:v>0.36929821579550426</c:v>
                </c:pt>
                <c:pt idx="16">
                  <c:v>-0.39298695975981279</c:v>
                </c:pt>
                <c:pt idx="17">
                  <c:v>-0.11334056346694105</c:v>
                </c:pt>
                <c:pt idx="18">
                  <c:v>-0.50720481298263032</c:v>
                </c:pt>
                <c:pt idx="19">
                  <c:v>-1.3888333287387349</c:v>
                </c:pt>
                <c:pt idx="20">
                  <c:v>-0.39143961503914904</c:v>
                </c:pt>
                <c:pt idx="21">
                  <c:v>-0.64424861346917672</c:v>
                </c:pt>
                <c:pt idx="22">
                  <c:v>-0.56352021390021145</c:v>
                </c:pt>
                <c:pt idx="23">
                  <c:v>0.60454881215645195</c:v>
                </c:pt>
                <c:pt idx="24">
                  <c:v>0.20640732821823043</c:v>
                </c:pt>
                <c:pt idx="25">
                  <c:v>-0.30551492671514618</c:v>
                </c:pt>
                <c:pt idx="26">
                  <c:v>0.72056259359356545</c:v>
                </c:pt>
                <c:pt idx="27">
                  <c:v>1.3692558224116116</c:v>
                </c:pt>
                <c:pt idx="28">
                  <c:v>1.2379965282039398</c:v>
                </c:pt>
                <c:pt idx="29">
                  <c:v>-5.3375956893419126E-2</c:v>
                </c:pt>
                <c:pt idx="30">
                  <c:v>-0.18275612294088456</c:v>
                </c:pt>
                <c:pt idx="31">
                  <c:v>-0.67514888006368168</c:v>
                </c:pt>
                <c:pt idx="32">
                  <c:v>-0.77186460443029814</c:v>
                </c:pt>
                <c:pt idx="33">
                  <c:v>-0.96247039259465939</c:v>
                </c:pt>
                <c:pt idx="34">
                  <c:v>-0.5438987866847167</c:v>
                </c:pt>
                <c:pt idx="35">
                  <c:v>-1.0041762062848145</c:v>
                </c:pt>
                <c:pt idx="36">
                  <c:v>-1.3778933519995382</c:v>
                </c:pt>
                <c:pt idx="37">
                  <c:v>-0.90757266267804293</c:v>
                </c:pt>
                <c:pt idx="38">
                  <c:v>-1.0500290768739571</c:v>
                </c:pt>
                <c:pt idx="39">
                  <c:v>-1.8098607567961902</c:v>
                </c:pt>
                <c:pt idx="40">
                  <c:v>-1.7524558278154239</c:v>
                </c:pt>
                <c:pt idx="41">
                  <c:v>-2.6175718467004967</c:v>
                </c:pt>
                <c:pt idx="42">
                  <c:v>-2.0313322269064717</c:v>
                </c:pt>
                <c:pt idx="43">
                  <c:v>-1.647613085855246</c:v>
                </c:pt>
                <c:pt idx="44">
                  <c:v>-2.1741209006307485</c:v>
                </c:pt>
                <c:pt idx="45">
                  <c:v>-1.6967562539081185</c:v>
                </c:pt>
                <c:pt idx="46">
                  <c:v>-2.8843462015435204</c:v>
                </c:pt>
                <c:pt idx="47">
                  <c:v>-3.329226452789174</c:v>
                </c:pt>
                <c:pt idx="48">
                  <c:v>-1.8412884256497546</c:v>
                </c:pt>
                <c:pt idx="49">
                  <c:v>-1.868860816425292</c:v>
                </c:pt>
                <c:pt idx="50">
                  <c:v>-3.7059175689313104</c:v>
                </c:pt>
                <c:pt idx="51">
                  <c:v>-2.9342183381279594</c:v>
                </c:pt>
                <c:pt idx="52">
                  <c:v>-1.7241747270015015</c:v>
                </c:pt>
                <c:pt idx="53">
                  <c:v>-2.512946979737289</c:v>
                </c:pt>
                <c:pt idx="54">
                  <c:v>-2.4092589020604809</c:v>
                </c:pt>
                <c:pt idx="55">
                  <c:v>-2.8619838249349336</c:v>
                </c:pt>
                <c:pt idx="56">
                  <c:v>-2.7247910574493632</c:v>
                </c:pt>
                <c:pt idx="57">
                  <c:v>-1.7641921366660918</c:v>
                </c:pt>
                <c:pt idx="58">
                  <c:v>-3.0280833503363564</c:v>
                </c:pt>
                <c:pt idx="59">
                  <c:v>-3.9157120790945243</c:v>
                </c:pt>
                <c:pt idx="60">
                  <c:v>-1.8969147178029289</c:v>
                </c:pt>
                <c:pt idx="61">
                  <c:v>-3.4052956287998204</c:v>
                </c:pt>
                <c:pt idx="62">
                  <c:v>-4.0375864208337546</c:v>
                </c:pt>
                <c:pt idx="63">
                  <c:v>-1.0984930607673022</c:v>
                </c:pt>
                <c:pt idx="64">
                  <c:v>-1.4486407760223059</c:v>
                </c:pt>
                <c:pt idx="65">
                  <c:v>-3.2073802754427891</c:v>
                </c:pt>
                <c:pt idx="66">
                  <c:v>-2.4887538644223004</c:v>
                </c:pt>
                <c:pt idx="67">
                  <c:v>-1.9838233525213929</c:v>
                </c:pt>
                <c:pt idx="68">
                  <c:v>-2.7036556789481434</c:v>
                </c:pt>
                <c:pt idx="69">
                  <c:v>-3.0172002029360399</c:v>
                </c:pt>
                <c:pt idx="70">
                  <c:v>-3.2541323832931601</c:v>
                </c:pt>
                <c:pt idx="71">
                  <c:v>-2.0057543973081216</c:v>
                </c:pt>
                <c:pt idx="72">
                  <c:v>-2.4974250790983192</c:v>
                </c:pt>
                <c:pt idx="73">
                  <c:v>-1.6645045575784181</c:v>
                </c:pt>
                <c:pt idx="74">
                  <c:v>-1.2572359951559942</c:v>
                </c:pt>
                <c:pt idx="75">
                  <c:v>-0.71410733690107742</c:v>
                </c:pt>
                <c:pt idx="76">
                  <c:v>-1.971676580716478</c:v>
                </c:pt>
                <c:pt idx="77">
                  <c:v>-2.023823552002789</c:v>
                </c:pt>
                <c:pt idx="78">
                  <c:v>-1.4473642493075902</c:v>
                </c:pt>
                <c:pt idx="79">
                  <c:v>-1.3541789406794178</c:v>
                </c:pt>
                <c:pt idx="80">
                  <c:v>-1.9422658078348336</c:v>
                </c:pt>
                <c:pt idx="81">
                  <c:v>-1.7301795874708339</c:v>
                </c:pt>
                <c:pt idx="82">
                  <c:v>-1.5253647724702371</c:v>
                </c:pt>
                <c:pt idx="83">
                  <c:v>-1.1932408643420789</c:v>
                </c:pt>
                <c:pt idx="84">
                  <c:v>-1.5644040770234642</c:v>
                </c:pt>
                <c:pt idx="85">
                  <c:v>0.36170982253906908</c:v>
                </c:pt>
                <c:pt idx="86">
                  <c:v>0.74960722280993353</c:v>
                </c:pt>
                <c:pt idx="87">
                  <c:v>0.95685687524190588</c:v>
                </c:pt>
                <c:pt idx="88">
                  <c:v>1.6303215046536219</c:v>
                </c:pt>
                <c:pt idx="89">
                  <c:v>-0.67624569347096131</c:v>
                </c:pt>
                <c:pt idx="90">
                  <c:v>-2.1082317931438213</c:v>
                </c:pt>
                <c:pt idx="91">
                  <c:v>-2.9386666045198617</c:v>
                </c:pt>
                <c:pt idx="92">
                  <c:v>-1.9496759228748475</c:v>
                </c:pt>
                <c:pt idx="93">
                  <c:v>9.244581413813148E-2</c:v>
                </c:pt>
                <c:pt idx="94">
                  <c:v>-1.4211618479339199</c:v>
                </c:pt>
                <c:pt idx="95">
                  <c:v>-1.7639539175662748</c:v>
                </c:pt>
                <c:pt idx="96">
                  <c:v>-0.98452155267243924</c:v>
                </c:pt>
                <c:pt idx="97">
                  <c:v>-1.2541506384851242</c:v>
                </c:pt>
                <c:pt idx="98">
                  <c:v>-0.38056378487525205</c:v>
                </c:pt>
                <c:pt idx="99">
                  <c:v>2.0242699877477297</c:v>
                </c:pt>
                <c:pt idx="100">
                  <c:v>3.6938024944373975</c:v>
                </c:pt>
                <c:pt idx="101">
                  <c:v>4.1396858723051517</c:v>
                </c:pt>
                <c:pt idx="102">
                  <c:v>3.3829784166109538</c:v>
                </c:pt>
                <c:pt idx="103">
                  <c:v>2.3767194593133616</c:v>
                </c:pt>
                <c:pt idx="104">
                  <c:v>0.75039170363028873</c:v>
                </c:pt>
                <c:pt idx="105">
                  <c:v>0.74554378414187006</c:v>
                </c:pt>
                <c:pt idx="106">
                  <c:v>-0.31348405065912904</c:v>
                </c:pt>
                <c:pt idx="107">
                  <c:v>0.88065414371677131</c:v>
                </c:pt>
                <c:pt idx="108">
                  <c:v>0.14502825820350798</c:v>
                </c:pt>
                <c:pt idx="109">
                  <c:v>-1.8694041202433458</c:v>
                </c:pt>
                <c:pt idx="110">
                  <c:v>-1.737149724072663</c:v>
                </c:pt>
                <c:pt idx="111">
                  <c:v>-0.84056906958748134</c:v>
                </c:pt>
                <c:pt idx="112">
                  <c:v>1.2476903958810464</c:v>
                </c:pt>
                <c:pt idx="113">
                  <c:v>2.7859134809083694</c:v>
                </c:pt>
                <c:pt idx="114">
                  <c:v>4.5376373947259259</c:v>
                </c:pt>
                <c:pt idx="115">
                  <c:v>4.2979302755765811</c:v>
                </c:pt>
                <c:pt idx="116">
                  <c:v>4.9498799404363707</c:v>
                </c:pt>
                <c:pt idx="117">
                  <c:v>6.0871933662720057</c:v>
                </c:pt>
                <c:pt idx="118">
                  <c:v>3.1468663472596088</c:v>
                </c:pt>
                <c:pt idx="119">
                  <c:v>2.1533281509615207</c:v>
                </c:pt>
                <c:pt idx="120">
                  <c:v>2.2379508143679923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9139-4DAA-8257-73A853F6E469}"/>
            </c:ext>
          </c:extLst>
        </c:ser>
        <c:ser>
          <c:idx val="11"/>
          <c:order val="10"/>
          <c:tx>
            <c:v>trace 11</c:v>
          </c:tx>
          <c:spPr>
            <a:ln w="12700" cap="rnd">
              <a:solidFill>
                <a:schemeClr val="accent4">
                  <a:tint val="86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summary!$N$26:$N$146</c:f>
              <c:numCache>
                <c:formatCode>General</c:formatCode>
                <c:ptCount val="121"/>
                <c:pt idx="0">
                  <c:v>-1.0294195500806771</c:v>
                </c:pt>
                <c:pt idx="1">
                  <c:v>1.4751864205331799</c:v>
                </c:pt>
                <c:pt idx="2">
                  <c:v>0.87512617591075925</c:v>
                </c:pt>
                <c:pt idx="3">
                  <c:v>-7.3461307187949562E-2</c:v>
                </c:pt>
                <c:pt idx="4">
                  <c:v>1.5175182881545746</c:v>
                </c:pt>
                <c:pt idx="5">
                  <c:v>-0.74782433522932856</c:v>
                </c:pt>
                <c:pt idx="6">
                  <c:v>1.153958679629022</c:v>
                </c:pt>
                <c:pt idx="7">
                  <c:v>-0.98849340805426</c:v>
                </c:pt>
                <c:pt idx="8">
                  <c:v>0.34202211618249601</c:v>
                </c:pt>
                <c:pt idx="9">
                  <c:v>0.7163619350017939</c:v>
                </c:pt>
                <c:pt idx="10">
                  <c:v>0.35134507275896776</c:v>
                </c:pt>
                <c:pt idx="11">
                  <c:v>-0.33420783003487281</c:v>
                </c:pt>
                <c:pt idx="12">
                  <c:v>-0.85636182178489928</c:v>
                </c:pt>
                <c:pt idx="13">
                  <c:v>-1.02818958667879</c:v>
                </c:pt>
                <c:pt idx="14">
                  <c:v>0.33111225333455563</c:v>
                </c:pt>
                <c:pt idx="15">
                  <c:v>0.60532408159784523</c:v>
                </c:pt>
                <c:pt idx="16">
                  <c:v>-6.8600214550372074E-2</c:v>
                </c:pt>
                <c:pt idx="17">
                  <c:v>0.68095705700831288</c:v>
                </c:pt>
                <c:pt idx="18">
                  <c:v>0.22521362581641399</c:v>
                </c:pt>
                <c:pt idx="19">
                  <c:v>0.11054460525691187</c:v>
                </c:pt>
                <c:pt idx="20">
                  <c:v>1.5631228276981399</c:v>
                </c:pt>
                <c:pt idx="21">
                  <c:v>1.8546007153990705</c:v>
                </c:pt>
                <c:pt idx="22">
                  <c:v>2.2697326806421239</c:v>
                </c:pt>
                <c:pt idx="23">
                  <c:v>0.42057427638461192</c:v>
                </c:pt>
                <c:pt idx="24">
                  <c:v>-0.77706658810709772</c:v>
                </c:pt>
                <c:pt idx="25">
                  <c:v>1.088948737922979</c:v>
                </c:pt>
                <c:pt idx="26">
                  <c:v>0.56899794954710592</c:v>
                </c:pt>
                <c:pt idx="27">
                  <c:v>-1.5479624021402962</c:v>
                </c:pt>
                <c:pt idx="28">
                  <c:v>-0.79232864468596875</c:v>
                </c:pt>
                <c:pt idx="29">
                  <c:v>-0.34615653770139626</c:v>
                </c:pt>
                <c:pt idx="30">
                  <c:v>-0.54574273447354105</c:v>
                </c:pt>
                <c:pt idx="31">
                  <c:v>1.6221163629899706</c:v>
                </c:pt>
                <c:pt idx="32">
                  <c:v>3.0090930250619503</c:v>
                </c:pt>
                <c:pt idx="33">
                  <c:v>2.5851119566887357</c:v>
                </c:pt>
                <c:pt idx="34">
                  <c:v>5.3643617711939102</c:v>
                </c:pt>
                <c:pt idx="35">
                  <c:v>7.061119652989845</c:v>
                </c:pt>
                <c:pt idx="36">
                  <c:v>8.4806369801200123</c:v>
                </c:pt>
                <c:pt idx="37">
                  <c:v>7.4017419814343137</c:v>
                </c:pt>
                <c:pt idx="38">
                  <c:v>10.890884442322575</c:v>
                </c:pt>
                <c:pt idx="39">
                  <c:v>10.815272773194513</c:v>
                </c:pt>
                <c:pt idx="40">
                  <c:v>10.740141554346859</c:v>
                </c:pt>
                <c:pt idx="41">
                  <c:v>11.484768441251306</c:v>
                </c:pt>
                <c:pt idx="42">
                  <c:v>11.790454171560683</c:v>
                </c:pt>
                <c:pt idx="43">
                  <c:v>9.8963789591971505</c:v>
                </c:pt>
                <c:pt idx="44">
                  <c:v>9.9764955776936262</c:v>
                </c:pt>
                <c:pt idx="45">
                  <c:v>10.663885213801114</c:v>
                </c:pt>
                <c:pt idx="46">
                  <c:v>12.396010940327153</c:v>
                </c:pt>
                <c:pt idx="47">
                  <c:v>11.450363585405585</c:v>
                </c:pt>
                <c:pt idx="48">
                  <c:v>9.7742461567756465</c:v>
                </c:pt>
                <c:pt idx="49">
                  <c:v>8.5485176166030428</c:v>
                </c:pt>
                <c:pt idx="50">
                  <c:v>9.1120575992374313</c:v>
                </c:pt>
                <c:pt idx="51">
                  <c:v>10.936938096855394</c:v>
                </c:pt>
                <c:pt idx="52">
                  <c:v>10.076373627306845</c:v>
                </c:pt>
                <c:pt idx="53">
                  <c:v>8.0630987792756859</c:v>
                </c:pt>
                <c:pt idx="54">
                  <c:v>8.8618858781645748</c:v>
                </c:pt>
                <c:pt idx="55">
                  <c:v>9.5115316834003263</c:v>
                </c:pt>
                <c:pt idx="56">
                  <c:v>8.3782339394478331</c:v>
                </c:pt>
                <c:pt idx="57">
                  <c:v>8.2740320398866594</c:v>
                </c:pt>
                <c:pt idx="58">
                  <c:v>7.4598871121295751</c:v>
                </c:pt>
                <c:pt idx="59">
                  <c:v>7.3283272415570773</c:v>
                </c:pt>
                <c:pt idx="60">
                  <c:v>9.02564006582055</c:v>
                </c:pt>
                <c:pt idx="61">
                  <c:v>7.8148652967611598</c:v>
                </c:pt>
                <c:pt idx="62">
                  <c:v>9.2737894746067973</c:v>
                </c:pt>
                <c:pt idx="63">
                  <c:v>9.0960590693322736</c:v>
                </c:pt>
                <c:pt idx="64">
                  <c:v>10.289191621166292</c:v>
                </c:pt>
                <c:pt idx="65">
                  <c:v>11.288674178533201</c:v>
                </c:pt>
                <c:pt idx="66">
                  <c:v>10.654101925447327</c:v>
                </c:pt>
                <c:pt idx="67">
                  <c:v>11.91637738042334</c:v>
                </c:pt>
                <c:pt idx="68">
                  <c:v>12.907198012586413</c:v>
                </c:pt>
                <c:pt idx="69">
                  <c:v>12.764397343590456</c:v>
                </c:pt>
                <c:pt idx="70">
                  <c:v>12.636026420687294</c:v>
                </c:pt>
                <c:pt idx="71">
                  <c:v>10.033646549783477</c:v>
                </c:pt>
                <c:pt idx="72">
                  <c:v>11.611494781168485</c:v>
                </c:pt>
                <c:pt idx="73">
                  <c:v>9.2413319150329638</c:v>
                </c:pt>
                <c:pt idx="74">
                  <c:v>9.2203641450463749</c:v>
                </c:pt>
                <c:pt idx="75">
                  <c:v>7.3381792503156298</c:v>
                </c:pt>
                <c:pt idx="76">
                  <c:v>5.4437725305464966</c:v>
                </c:pt>
                <c:pt idx="77">
                  <c:v>3.7515499549693936</c:v>
                </c:pt>
                <c:pt idx="78">
                  <c:v>4.5576433102893592</c:v>
                </c:pt>
                <c:pt idx="79">
                  <c:v>4.530204934752514</c:v>
                </c:pt>
                <c:pt idx="80">
                  <c:v>2.5848808465357309</c:v>
                </c:pt>
                <c:pt idx="81">
                  <c:v>3.5869780491979157</c:v>
                </c:pt>
                <c:pt idx="82">
                  <c:v>1.9213724552348579</c:v>
                </c:pt>
                <c:pt idx="83">
                  <c:v>2.4936423471490818</c:v>
                </c:pt>
                <c:pt idx="84">
                  <c:v>0.79072944899581488</c:v>
                </c:pt>
                <c:pt idx="85">
                  <c:v>2.2208276250419403</c:v>
                </c:pt>
                <c:pt idx="86">
                  <c:v>1.1549893729552712</c:v>
                </c:pt>
                <c:pt idx="87">
                  <c:v>1.3193046595061229</c:v>
                </c:pt>
                <c:pt idx="88">
                  <c:v>0.2617502785837138</c:v>
                </c:pt>
                <c:pt idx="89">
                  <c:v>0.99895237503361756</c:v>
                </c:pt>
                <c:pt idx="90">
                  <c:v>0.69187178283267614</c:v>
                </c:pt>
                <c:pt idx="91">
                  <c:v>0.12434439289304722</c:v>
                </c:pt>
                <c:pt idx="92">
                  <c:v>0.21245065531610227</c:v>
                </c:pt>
                <c:pt idx="93">
                  <c:v>0.98186188106966166</c:v>
                </c:pt>
                <c:pt idx="94">
                  <c:v>0.47513691166756422</c:v>
                </c:pt>
                <c:pt idx="95">
                  <c:v>-9.3745259940906517E-2</c:v>
                </c:pt>
                <c:pt idx="96">
                  <c:v>-0.25452374238466768</c:v>
                </c:pt>
                <c:pt idx="97">
                  <c:v>0.24319012926169972</c:v>
                </c:pt>
                <c:pt idx="98">
                  <c:v>0.25662768850005896</c:v>
                </c:pt>
                <c:pt idx="99">
                  <c:v>0.35211685236044854</c:v>
                </c:pt>
                <c:pt idx="100">
                  <c:v>-0.95939668189143212</c:v>
                </c:pt>
                <c:pt idx="101">
                  <c:v>-1.2439086275045463</c:v>
                </c:pt>
                <c:pt idx="102">
                  <c:v>-0.36508836549349793</c:v>
                </c:pt>
                <c:pt idx="103">
                  <c:v>0.28349799962719502</c:v>
                </c:pt>
                <c:pt idx="104">
                  <c:v>-0.11322709695036717</c:v>
                </c:pt>
                <c:pt idx="105">
                  <c:v>-0.74250279762195759</c:v>
                </c:pt>
                <c:pt idx="106">
                  <c:v>0.28360489742267686</c:v>
                </c:pt>
                <c:pt idx="107">
                  <c:v>-0.88770406847937522</c:v>
                </c:pt>
                <c:pt idx="108">
                  <c:v>-0.68771536534857325</c:v>
                </c:pt>
                <c:pt idx="109">
                  <c:v>0.35615557547575905</c:v>
                </c:pt>
                <c:pt idx="110">
                  <c:v>-0.30783581965590967</c:v>
                </c:pt>
                <c:pt idx="111">
                  <c:v>0.51900089042597086</c:v>
                </c:pt>
                <c:pt idx="112">
                  <c:v>-1.1589333458700237</c:v>
                </c:pt>
                <c:pt idx="113">
                  <c:v>-0.49311126631495028</c:v>
                </c:pt>
                <c:pt idx="114">
                  <c:v>-6.9500956240519551E-2</c:v>
                </c:pt>
                <c:pt idx="115">
                  <c:v>-9.8717984926410449E-4</c:v>
                </c:pt>
                <c:pt idx="116">
                  <c:v>0.66796736845546922</c:v>
                </c:pt>
                <c:pt idx="117">
                  <c:v>-0.53317206581062171</c:v>
                </c:pt>
                <c:pt idx="118">
                  <c:v>0.35150570620013388</c:v>
                </c:pt>
                <c:pt idx="119">
                  <c:v>-7.4829203863762822E-2</c:v>
                </c:pt>
                <c:pt idx="120">
                  <c:v>1.1375568230672219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9139-4DAA-8257-73A853F6E469}"/>
            </c:ext>
          </c:extLst>
        </c:ser>
        <c:ser>
          <c:idx val="12"/>
          <c:order val="11"/>
          <c:tx>
            <c:v>trace 12</c:v>
          </c:tx>
          <c:spPr>
            <a:ln w="12700" cap="rnd">
              <a:solidFill>
                <a:schemeClr val="accent4">
                  <a:tint val="91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summary!$O$26:$O$146</c:f>
              <c:numCache>
                <c:formatCode>General</c:formatCode>
                <c:ptCount val="121"/>
                <c:pt idx="0">
                  <c:v>3.4729334429306724</c:v>
                </c:pt>
                <c:pt idx="1">
                  <c:v>3.0750026401123334</c:v>
                </c:pt>
                <c:pt idx="2">
                  <c:v>3.381498136612803</c:v>
                </c:pt>
                <c:pt idx="3">
                  <c:v>2.6129393998237571</c:v>
                </c:pt>
                <c:pt idx="4">
                  <c:v>0.48371872691820395</c:v>
                </c:pt>
                <c:pt idx="5">
                  <c:v>-0.54613932045562397</c:v>
                </c:pt>
                <c:pt idx="6">
                  <c:v>-0.85656900082868803</c:v>
                </c:pt>
                <c:pt idx="7">
                  <c:v>-0.11386462687205791</c:v>
                </c:pt>
                <c:pt idx="8">
                  <c:v>1.3746737665661022</c:v>
                </c:pt>
                <c:pt idx="9">
                  <c:v>2.2439077667442646</c:v>
                </c:pt>
                <c:pt idx="10">
                  <c:v>1.386383284280321</c:v>
                </c:pt>
                <c:pt idx="11">
                  <c:v>0.98338137182665331</c:v>
                </c:pt>
                <c:pt idx="12">
                  <c:v>0.9482027503123438</c:v>
                </c:pt>
                <c:pt idx="13">
                  <c:v>1.0127779939093329</c:v>
                </c:pt>
                <c:pt idx="14">
                  <c:v>0.84578236901128179</c:v>
                </c:pt>
                <c:pt idx="15">
                  <c:v>1.1722739440844763</c:v>
                </c:pt>
                <c:pt idx="16">
                  <c:v>0.53030583885596105</c:v>
                </c:pt>
                <c:pt idx="17">
                  <c:v>0.79660290404288936</c:v>
                </c:pt>
                <c:pt idx="18">
                  <c:v>-2.003042725762445</c:v>
                </c:pt>
                <c:pt idx="19">
                  <c:v>-3.3029030744538397</c:v>
                </c:pt>
                <c:pt idx="20">
                  <c:v>-2.5171745372892813</c:v>
                </c:pt>
                <c:pt idx="21">
                  <c:v>-1.7747223653261626</c:v>
                </c:pt>
                <c:pt idx="22">
                  <c:v>-1.8033189228301341</c:v>
                </c:pt>
                <c:pt idx="23">
                  <c:v>-2.2023036895226018</c:v>
                </c:pt>
                <c:pt idx="24">
                  <c:v>-2.8511495562616833</c:v>
                </c:pt>
                <c:pt idx="25">
                  <c:v>-5.2333319159538814</c:v>
                </c:pt>
                <c:pt idx="26">
                  <c:v>-6.74463758344762</c:v>
                </c:pt>
                <c:pt idx="27">
                  <c:v>-7.7285102992488959</c:v>
                </c:pt>
                <c:pt idx="28">
                  <c:v>-8.9794352113955789</c:v>
                </c:pt>
                <c:pt idx="29">
                  <c:v>-9.4516337837320652</c:v>
                </c:pt>
                <c:pt idx="30">
                  <c:v>-9.0584972245181525</c:v>
                </c:pt>
                <c:pt idx="31">
                  <c:v>-10.0280296610546</c:v>
                </c:pt>
                <c:pt idx="32">
                  <c:v>-10.129929315591058</c:v>
                </c:pt>
                <c:pt idx="33">
                  <c:v>-10.743163584460666</c:v>
                </c:pt>
                <c:pt idx="34">
                  <c:v>-9.9135306711779982</c:v>
                </c:pt>
                <c:pt idx="35">
                  <c:v>-10.873132367213472</c:v>
                </c:pt>
                <c:pt idx="36">
                  <c:v>-11.296807882718003</c:v>
                </c:pt>
                <c:pt idx="37">
                  <c:v>-11.450416674870874</c:v>
                </c:pt>
                <c:pt idx="38">
                  <c:v>-10.127516224684657</c:v>
                </c:pt>
                <c:pt idx="39">
                  <c:v>-10.32850373539719</c:v>
                </c:pt>
                <c:pt idx="40">
                  <c:v>-9.9092706604092555</c:v>
                </c:pt>
                <c:pt idx="41">
                  <c:v>-10.172879768923957</c:v>
                </c:pt>
                <c:pt idx="42">
                  <c:v>-9.5576664144697752</c:v>
                </c:pt>
                <c:pt idx="43">
                  <c:v>-7.8278554164732075</c:v>
                </c:pt>
                <c:pt idx="44">
                  <c:v>-7.7685252086466958</c:v>
                </c:pt>
                <c:pt idx="45">
                  <c:v>-6.5187386386220094</c:v>
                </c:pt>
                <c:pt idx="46">
                  <c:v>-6.4697898170876709</c:v>
                </c:pt>
                <c:pt idx="47">
                  <c:v>-6.8527610340924818</c:v>
                </c:pt>
                <c:pt idx="48">
                  <c:v>-7.8042036459601523</c:v>
                </c:pt>
                <c:pt idx="49">
                  <c:v>-8.8370256070985391</c:v>
                </c:pt>
                <c:pt idx="50">
                  <c:v>-9.0682926947097346</c:v>
                </c:pt>
                <c:pt idx="51">
                  <c:v>-8.3648414241425684</c:v>
                </c:pt>
                <c:pt idx="52">
                  <c:v>-8.9930734114190898</c:v>
                </c:pt>
                <c:pt idx="53">
                  <c:v>-10.085183411878891</c:v>
                </c:pt>
                <c:pt idx="54">
                  <c:v>-10.928682801764522</c:v>
                </c:pt>
                <c:pt idx="55">
                  <c:v>-11.848124069709003</c:v>
                </c:pt>
                <c:pt idx="56">
                  <c:v>-11.934487056311156</c:v>
                </c:pt>
                <c:pt idx="57">
                  <c:v>-12.949720285223524</c:v>
                </c:pt>
                <c:pt idx="58">
                  <c:v>-12.937017034099258</c:v>
                </c:pt>
                <c:pt idx="59">
                  <c:v>-13.551568635385935</c:v>
                </c:pt>
                <c:pt idx="60">
                  <c:v>-13.558542715226507</c:v>
                </c:pt>
                <c:pt idx="61">
                  <c:v>-13.554390626273555</c:v>
                </c:pt>
                <c:pt idx="62">
                  <c:v>-13.490817364149665</c:v>
                </c:pt>
                <c:pt idx="63">
                  <c:v>-13.399418117796197</c:v>
                </c:pt>
                <c:pt idx="64">
                  <c:v>-13.868344648742701</c:v>
                </c:pt>
                <c:pt idx="65">
                  <c:v>-14.253216618284867</c:v>
                </c:pt>
                <c:pt idx="66">
                  <c:v>-14.197689974651853</c:v>
                </c:pt>
                <c:pt idx="67">
                  <c:v>-14.409050151358551</c:v>
                </c:pt>
                <c:pt idx="68">
                  <c:v>-14.071817562640771</c:v>
                </c:pt>
                <c:pt idx="69">
                  <c:v>-13.741270554754307</c:v>
                </c:pt>
                <c:pt idx="70">
                  <c:v>-13.117133836138938</c:v>
                </c:pt>
                <c:pt idx="71">
                  <c:v>-12.065859167809959</c:v>
                </c:pt>
                <c:pt idx="72">
                  <c:v>-11.851673372527657</c:v>
                </c:pt>
                <c:pt idx="73">
                  <c:v>-13.031253872644799</c:v>
                </c:pt>
                <c:pt idx="74">
                  <c:v>-13.1695350511848</c:v>
                </c:pt>
                <c:pt idx="75">
                  <c:v>-13.052224847261563</c:v>
                </c:pt>
                <c:pt idx="76">
                  <c:v>-13.374465753528748</c:v>
                </c:pt>
                <c:pt idx="77">
                  <c:v>-12.968697003321001</c:v>
                </c:pt>
                <c:pt idx="78">
                  <c:v>-12.762910296111787</c:v>
                </c:pt>
                <c:pt idx="79">
                  <c:v>-12.253103616944475</c:v>
                </c:pt>
                <c:pt idx="80">
                  <c:v>-9.6786917623981896</c:v>
                </c:pt>
                <c:pt idx="81">
                  <c:v>-7.9697573291437802</c:v>
                </c:pt>
                <c:pt idx="82">
                  <c:v>-7.5182295960445469</c:v>
                </c:pt>
                <c:pt idx="83">
                  <c:v>-7.1392297314680189</c:v>
                </c:pt>
                <c:pt idx="84">
                  <c:v>-7.5334665016763251</c:v>
                </c:pt>
                <c:pt idx="85">
                  <c:v>-7.9823950886659363</c:v>
                </c:pt>
                <c:pt idx="86">
                  <c:v>-8.0380550205769516</c:v>
                </c:pt>
                <c:pt idx="87">
                  <c:v>-7.8589821255627772</c:v>
                </c:pt>
                <c:pt idx="88">
                  <c:v>-7.7546446941113887</c:v>
                </c:pt>
                <c:pt idx="89">
                  <c:v>-7.2933049544178674</c:v>
                </c:pt>
                <c:pt idx="90">
                  <c:v>-7.068926938606646</c:v>
                </c:pt>
                <c:pt idx="91">
                  <c:v>-4.4894316493078357</c:v>
                </c:pt>
                <c:pt idx="92">
                  <c:v>-3.6807714450635456</c:v>
                </c:pt>
                <c:pt idx="93">
                  <c:v>-3.2554699693191282</c:v>
                </c:pt>
                <c:pt idx="94">
                  <c:v>-3.0422721884278707</c:v>
                </c:pt>
                <c:pt idx="95">
                  <c:v>-3.1308048041465857</c:v>
                </c:pt>
                <c:pt idx="96">
                  <c:v>-1.9348427737018503</c:v>
                </c:pt>
                <c:pt idx="97">
                  <c:v>-1.2011764814503825</c:v>
                </c:pt>
                <c:pt idx="98">
                  <c:v>-0.25109173238327981</c:v>
                </c:pt>
                <c:pt idx="99">
                  <c:v>0.1278935394229746</c:v>
                </c:pt>
                <c:pt idx="100">
                  <c:v>0.95607236858757128</c:v>
                </c:pt>
                <c:pt idx="101">
                  <c:v>0.43036683932841996</c:v>
                </c:pt>
                <c:pt idx="102">
                  <c:v>-0.2131615700068048</c:v>
                </c:pt>
                <c:pt idx="103">
                  <c:v>0.30635308715522919</c:v>
                </c:pt>
                <c:pt idx="104">
                  <c:v>0.18069908300190102</c:v>
                </c:pt>
                <c:pt idx="105">
                  <c:v>-3.1446800931644238E-2</c:v>
                </c:pt>
                <c:pt idx="106">
                  <c:v>-0.89844781894448211</c:v>
                </c:pt>
                <c:pt idx="107">
                  <c:v>-1.6154934576945417</c:v>
                </c:pt>
                <c:pt idx="108">
                  <c:v>-2.3720769764136591</c:v>
                </c:pt>
                <c:pt idx="109">
                  <c:v>-2.9854068083744965</c:v>
                </c:pt>
                <c:pt idx="110">
                  <c:v>-3.1583733359646078</c:v>
                </c:pt>
                <c:pt idx="111">
                  <c:v>-2.5868433455622357</c:v>
                </c:pt>
                <c:pt idx="112">
                  <c:v>-2.1631404909476326</c:v>
                </c:pt>
                <c:pt idx="113">
                  <c:v>-1.7829869534436611</c:v>
                </c:pt>
                <c:pt idx="114">
                  <c:v>-1.5510702579055329</c:v>
                </c:pt>
                <c:pt idx="115">
                  <c:v>-1.2210110916064307</c:v>
                </c:pt>
                <c:pt idx="116">
                  <c:v>-0.84438297216489</c:v>
                </c:pt>
                <c:pt idx="117">
                  <c:v>-2.9740834557853472E-2</c:v>
                </c:pt>
                <c:pt idx="118">
                  <c:v>0.80979155839894457</c:v>
                </c:pt>
                <c:pt idx="119">
                  <c:v>2.2014916574065153</c:v>
                </c:pt>
                <c:pt idx="120">
                  <c:v>2.4673028074975472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9139-4DAA-8257-73A853F6E469}"/>
            </c:ext>
          </c:extLst>
        </c:ser>
        <c:ser>
          <c:idx val="13"/>
          <c:order val="12"/>
          <c:tx>
            <c:v>trace 13</c:v>
          </c:tx>
          <c:spPr>
            <a:ln w="12700" cap="rnd">
              <a:solidFill>
                <a:schemeClr val="accent4">
                  <a:tint val="96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summary!$P$26:$P$146</c:f>
              <c:numCache>
                <c:formatCode>General</c:formatCode>
                <c:ptCount val="121"/>
                <c:pt idx="0">
                  <c:v>-3.6461208453050418</c:v>
                </c:pt>
                <c:pt idx="1">
                  <c:v>-5.0374279963901492</c:v>
                </c:pt>
                <c:pt idx="2">
                  <c:v>-3.9939730725653968</c:v>
                </c:pt>
                <c:pt idx="3">
                  <c:v>-5.062263243540631</c:v>
                </c:pt>
                <c:pt idx="4">
                  <c:v>-5.8289272792792026</c:v>
                </c:pt>
                <c:pt idx="5">
                  <c:v>-6.6149840692374573</c:v>
                </c:pt>
                <c:pt idx="6">
                  <c:v>-9.1766864477718268</c:v>
                </c:pt>
                <c:pt idx="7">
                  <c:v>-8.1863629256862165</c:v>
                </c:pt>
                <c:pt idx="8">
                  <c:v>-8.6663840802885588</c:v>
                </c:pt>
                <c:pt idx="9">
                  <c:v>-5.9354978726081642</c:v>
                </c:pt>
                <c:pt idx="10">
                  <c:v>-0.89670869074052661</c:v>
                </c:pt>
                <c:pt idx="11">
                  <c:v>-0.57173364144210115</c:v>
                </c:pt>
                <c:pt idx="12">
                  <c:v>0.88750864556081888</c:v>
                </c:pt>
                <c:pt idx="13">
                  <c:v>1.7800723592472822</c:v>
                </c:pt>
                <c:pt idx="14">
                  <c:v>-0.36314010379969475</c:v>
                </c:pt>
                <c:pt idx="15">
                  <c:v>-0.53429328480618288</c:v>
                </c:pt>
                <c:pt idx="16">
                  <c:v>-0.8388902555934028</c:v>
                </c:pt>
                <c:pt idx="17">
                  <c:v>-0.5779259851784988</c:v>
                </c:pt>
                <c:pt idx="18">
                  <c:v>-1.0198985501292672</c:v>
                </c:pt>
                <c:pt idx="19">
                  <c:v>0.666567174698803</c:v>
                </c:pt>
                <c:pt idx="20">
                  <c:v>-0.58589028758663908</c:v>
                </c:pt>
                <c:pt idx="21">
                  <c:v>-0.23966018490060945</c:v>
                </c:pt>
                <c:pt idx="22">
                  <c:v>-0.14665925970817706</c:v>
                </c:pt>
                <c:pt idx="23">
                  <c:v>2.2810202615974457E-2</c:v>
                </c:pt>
                <c:pt idx="24">
                  <c:v>8.764867427549923E-2</c:v>
                </c:pt>
                <c:pt idx="25">
                  <c:v>1.523924386834637</c:v>
                </c:pt>
                <c:pt idx="26">
                  <c:v>1.4360352507421885</c:v>
                </c:pt>
                <c:pt idx="27">
                  <c:v>0.72928444953783367</c:v>
                </c:pt>
                <c:pt idx="28">
                  <c:v>0.29376787692893297</c:v>
                </c:pt>
                <c:pt idx="29">
                  <c:v>-0.80593763251208694</c:v>
                </c:pt>
                <c:pt idx="30">
                  <c:v>-2.1267309140784221</c:v>
                </c:pt>
                <c:pt idx="31">
                  <c:v>-2.2338297310105943</c:v>
                </c:pt>
                <c:pt idx="32">
                  <c:v>-3.1793185867354889</c:v>
                </c:pt>
                <c:pt idx="33">
                  <c:v>-4.312144446359242</c:v>
                </c:pt>
                <c:pt idx="34">
                  <c:v>-5.0037392500134432</c:v>
                </c:pt>
                <c:pt idx="35">
                  <c:v>-5.4914009382577849</c:v>
                </c:pt>
                <c:pt idx="36">
                  <c:v>-5.3684556057929962</c:v>
                </c:pt>
                <c:pt idx="37">
                  <c:v>-4.8870027884210927</c:v>
                </c:pt>
                <c:pt idx="38">
                  <c:v>-5.4048242588910833</c:v>
                </c:pt>
                <c:pt idx="39">
                  <c:v>-4.507318935586949</c:v>
                </c:pt>
                <c:pt idx="40">
                  <c:v>-5.2647250426524002</c:v>
                </c:pt>
                <c:pt idx="41">
                  <c:v>-7.0803528508537301</c:v>
                </c:pt>
                <c:pt idx="42">
                  <c:v>-7.4385793330944372</c:v>
                </c:pt>
                <c:pt idx="43">
                  <c:v>-7.8589428127442353</c:v>
                </c:pt>
                <c:pt idx="44">
                  <c:v>-8.4726941355294194</c:v>
                </c:pt>
                <c:pt idx="45">
                  <c:v>-9.4783164639370856</c:v>
                </c:pt>
                <c:pt idx="46">
                  <c:v>-9.2928013917490304</c:v>
                </c:pt>
                <c:pt idx="47">
                  <c:v>-9.7600836445907486</c:v>
                </c:pt>
                <c:pt idx="48">
                  <c:v>-10.212531308588789</c:v>
                </c:pt>
                <c:pt idx="49">
                  <c:v>-9.3701017554691539</c:v>
                </c:pt>
                <c:pt idx="50">
                  <c:v>-10.46316783735943</c:v>
                </c:pt>
                <c:pt idx="51">
                  <c:v>-10.521102747245878</c:v>
                </c:pt>
                <c:pt idx="52">
                  <c:v>-10.150660701954962</c:v>
                </c:pt>
                <c:pt idx="53">
                  <c:v>-11.219459360553993</c:v>
                </c:pt>
                <c:pt idx="54">
                  <c:v>-10.802442620659777</c:v>
                </c:pt>
                <c:pt idx="55">
                  <c:v>-10.797088940496327</c:v>
                </c:pt>
                <c:pt idx="56">
                  <c:v>-10.583391267417088</c:v>
                </c:pt>
                <c:pt idx="57">
                  <c:v>-10.084741898207113</c:v>
                </c:pt>
                <c:pt idx="58">
                  <c:v>-10.420098785849028</c:v>
                </c:pt>
                <c:pt idx="59">
                  <c:v>-10.558473697931078</c:v>
                </c:pt>
                <c:pt idx="60">
                  <c:v>-10.145450076562442</c:v>
                </c:pt>
                <c:pt idx="61">
                  <c:v>-9.2937751380693872</c:v>
                </c:pt>
                <c:pt idx="62">
                  <c:v>-9.7372453769480352</c:v>
                </c:pt>
                <c:pt idx="63">
                  <c:v>-9.0072270542871369</c:v>
                </c:pt>
                <c:pt idx="64">
                  <c:v>-8.7423684251220148</c:v>
                </c:pt>
                <c:pt idx="65">
                  <c:v>-8.7548787657930163</c:v>
                </c:pt>
                <c:pt idx="66">
                  <c:v>-9.1468435728511484</c:v>
                </c:pt>
                <c:pt idx="67">
                  <c:v>-9.2010653171060675</c:v>
                </c:pt>
                <c:pt idx="68">
                  <c:v>-9.1477102191553055</c:v>
                </c:pt>
                <c:pt idx="69">
                  <c:v>-8.7604972541762063</c:v>
                </c:pt>
                <c:pt idx="70">
                  <c:v>-9.5819614082996338</c:v>
                </c:pt>
                <c:pt idx="71">
                  <c:v>-10.35931374477744</c:v>
                </c:pt>
                <c:pt idx="72">
                  <c:v>-9.6134963650208647</c:v>
                </c:pt>
                <c:pt idx="73">
                  <c:v>-10.97984499803157</c:v>
                </c:pt>
                <c:pt idx="74">
                  <c:v>-10.226921146738006</c:v>
                </c:pt>
                <c:pt idx="75">
                  <c:v>-10.446082346357137</c:v>
                </c:pt>
                <c:pt idx="76">
                  <c:v>-10.554713325204105</c:v>
                </c:pt>
                <c:pt idx="77">
                  <c:v>-10.538118101500119</c:v>
                </c:pt>
                <c:pt idx="78">
                  <c:v>-10.301112554788876</c:v>
                </c:pt>
                <c:pt idx="79">
                  <c:v>-10.730365797691965</c:v>
                </c:pt>
                <c:pt idx="80">
                  <c:v>-10.966386866158324</c:v>
                </c:pt>
                <c:pt idx="81">
                  <c:v>-10.67639714411267</c:v>
                </c:pt>
                <c:pt idx="82">
                  <c:v>-10.815252584865412</c:v>
                </c:pt>
                <c:pt idx="83">
                  <c:v>-11.057164162772626</c:v>
                </c:pt>
                <c:pt idx="84">
                  <c:v>-11.136575948885547</c:v>
                </c:pt>
                <c:pt idx="85">
                  <c:v>-10.951726127611341</c:v>
                </c:pt>
                <c:pt idx="86">
                  <c:v>-10.812696014637352</c:v>
                </c:pt>
                <c:pt idx="87">
                  <c:v>-10.452800807267819</c:v>
                </c:pt>
                <c:pt idx="88">
                  <c:v>-9.5606496914889156</c:v>
                </c:pt>
                <c:pt idx="89">
                  <c:v>-9.4992399297680468</c:v>
                </c:pt>
                <c:pt idx="90">
                  <c:v>-9.2085668442378505</c:v>
                </c:pt>
                <c:pt idx="91">
                  <c:v>-9.1665762053547457</c:v>
                </c:pt>
                <c:pt idx="92">
                  <c:v>-9.2429745756763673</c:v>
                </c:pt>
                <c:pt idx="93">
                  <c:v>-9.1425067893088094</c:v>
                </c:pt>
                <c:pt idx="94">
                  <c:v>-9.0813393041295072</c:v>
                </c:pt>
                <c:pt idx="95">
                  <c:v>-8.9565316815105067</c:v>
                </c:pt>
                <c:pt idx="96">
                  <c:v>-9.3514719615134823</c:v>
                </c:pt>
                <c:pt idx="97">
                  <c:v>-8.9850024344701804</c:v>
                </c:pt>
                <c:pt idx="98">
                  <c:v>-9.1109667656717832</c:v>
                </c:pt>
                <c:pt idx="99">
                  <c:v>-8.7958020760595925</c:v>
                </c:pt>
                <c:pt idx="100">
                  <c:v>-7.8897188522380217</c:v>
                </c:pt>
                <c:pt idx="101">
                  <c:v>-7.5914584643600085</c:v>
                </c:pt>
                <c:pt idx="102">
                  <c:v>-6.7439567114053816</c:v>
                </c:pt>
                <c:pt idx="103">
                  <c:v>-6.8181793629567711</c:v>
                </c:pt>
                <c:pt idx="104">
                  <c:v>-6.5918229239619599</c:v>
                </c:pt>
                <c:pt idx="105">
                  <c:v>-7.2624898792221835</c:v>
                </c:pt>
                <c:pt idx="106">
                  <c:v>-6.5288764558956505</c:v>
                </c:pt>
                <c:pt idx="107">
                  <c:v>-6.5985387982728154</c:v>
                </c:pt>
                <c:pt idx="108">
                  <c:v>-6.3559721025420002</c:v>
                </c:pt>
                <c:pt idx="109">
                  <c:v>-6.609328983808398</c:v>
                </c:pt>
                <c:pt idx="110">
                  <c:v>-5.9996886543149781</c:v>
                </c:pt>
                <c:pt idx="111">
                  <c:v>-6.3571778802453505</c:v>
                </c:pt>
                <c:pt idx="112">
                  <c:v>-6.1398534937157123</c:v>
                </c:pt>
                <c:pt idx="113">
                  <c:v>-5.5511692718364332</c:v>
                </c:pt>
                <c:pt idx="114">
                  <c:v>-5.6130880786543056</c:v>
                </c:pt>
                <c:pt idx="115">
                  <c:v>-5.4841716973226564</c:v>
                </c:pt>
                <c:pt idx="116">
                  <c:v>-5.3927365244770211</c:v>
                </c:pt>
                <c:pt idx="117">
                  <c:v>-4.7614563909952974</c:v>
                </c:pt>
                <c:pt idx="118">
                  <c:v>-4.8476306505667113</c:v>
                </c:pt>
                <c:pt idx="119">
                  <c:v>-4.6515391070268999</c:v>
                </c:pt>
                <c:pt idx="120">
                  <c:v>-4.2055792508516987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9139-4DAA-8257-73A853F6E469}"/>
            </c:ext>
          </c:extLst>
        </c:ser>
        <c:ser>
          <c:idx val="14"/>
          <c:order val="13"/>
          <c:tx>
            <c:v>trace 14</c:v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summary!$Q$26:$Q$146</c:f>
              <c:numCache>
                <c:formatCode>General</c:formatCode>
                <c:ptCount val="121"/>
                <c:pt idx="0">
                  <c:v>2.0949380986502377</c:v>
                </c:pt>
                <c:pt idx="1">
                  <c:v>1.3385992101676312</c:v>
                </c:pt>
                <c:pt idx="2">
                  <c:v>1.0812671507710598</c:v>
                </c:pt>
                <c:pt idx="3">
                  <c:v>1.546262511496064</c:v>
                </c:pt>
                <c:pt idx="4">
                  <c:v>1.3758846346969906</c:v>
                </c:pt>
                <c:pt idx="5">
                  <c:v>0.57470449673885216</c:v>
                </c:pt>
                <c:pt idx="6">
                  <c:v>0.45264659058559559</c:v>
                </c:pt>
                <c:pt idx="7">
                  <c:v>0.30256359532193072</c:v>
                </c:pt>
                <c:pt idx="8">
                  <c:v>0.11787510313932467</c:v>
                </c:pt>
                <c:pt idx="9">
                  <c:v>-0.25015695512733183</c:v>
                </c:pt>
                <c:pt idx="10">
                  <c:v>-0.91348699374635278</c:v>
                </c:pt>
                <c:pt idx="11">
                  <c:v>-1.5395265592532945</c:v>
                </c:pt>
                <c:pt idx="12">
                  <c:v>0.36053533983636066</c:v>
                </c:pt>
                <c:pt idx="13">
                  <c:v>-1.8584364708700858</c:v>
                </c:pt>
                <c:pt idx="14">
                  <c:v>-2.0574529078613448</c:v>
                </c:pt>
                <c:pt idx="15">
                  <c:v>0.13632226706191644</c:v>
                </c:pt>
                <c:pt idx="16">
                  <c:v>-4.3816367643654291E-2</c:v>
                </c:pt>
                <c:pt idx="17">
                  <c:v>1.0925671402787021</c:v>
                </c:pt>
                <c:pt idx="18">
                  <c:v>1.0251755860854856</c:v>
                </c:pt>
                <c:pt idx="19">
                  <c:v>1.3451054131126703</c:v>
                </c:pt>
                <c:pt idx="20">
                  <c:v>0.83894120040834164</c:v>
                </c:pt>
                <c:pt idx="21">
                  <c:v>0.61653559194756835</c:v>
                </c:pt>
                <c:pt idx="22">
                  <c:v>-2.0563023628813817E-2</c:v>
                </c:pt>
                <c:pt idx="23">
                  <c:v>-0.37560574983632872</c:v>
                </c:pt>
                <c:pt idx="24">
                  <c:v>-0.461451982233408</c:v>
                </c:pt>
                <c:pt idx="25">
                  <c:v>-0.42545137127994909</c:v>
                </c:pt>
                <c:pt idx="26">
                  <c:v>-9.1259353372288049E-2</c:v>
                </c:pt>
                <c:pt idx="27">
                  <c:v>6.2869145784938268E-2</c:v>
                </c:pt>
                <c:pt idx="28">
                  <c:v>0.60050030705015101</c:v>
                </c:pt>
                <c:pt idx="29">
                  <c:v>0.13718166966749676</c:v>
                </c:pt>
                <c:pt idx="30">
                  <c:v>-0.38500588092437199</c:v>
                </c:pt>
                <c:pt idx="31">
                  <c:v>-4.8079723044910823E-3</c:v>
                </c:pt>
                <c:pt idx="32">
                  <c:v>7.9832073785509036E-2</c:v>
                </c:pt>
                <c:pt idx="33">
                  <c:v>-0.41393521782108722</c:v>
                </c:pt>
                <c:pt idx="34">
                  <c:v>0.66771476905637939</c:v>
                </c:pt>
                <c:pt idx="35">
                  <c:v>0.12556920621724185</c:v>
                </c:pt>
                <c:pt idx="36">
                  <c:v>0.7899055496878773</c:v>
                </c:pt>
                <c:pt idx="37">
                  <c:v>0.97757186288402931</c:v>
                </c:pt>
                <c:pt idx="38">
                  <c:v>0.6531824896256383</c:v>
                </c:pt>
                <c:pt idx="39">
                  <c:v>2.8368115621127865</c:v>
                </c:pt>
                <c:pt idx="40">
                  <c:v>3.2651870000266938</c:v>
                </c:pt>
                <c:pt idx="41">
                  <c:v>2.8739939160723265</c:v>
                </c:pt>
                <c:pt idx="42">
                  <c:v>3.0384382323271595</c:v>
                </c:pt>
                <c:pt idx="43">
                  <c:v>2.7405484098575661</c:v>
                </c:pt>
                <c:pt idx="44">
                  <c:v>0.91969085364580261</c:v>
                </c:pt>
                <c:pt idx="45">
                  <c:v>0.61035332416798693</c:v>
                </c:pt>
                <c:pt idx="46">
                  <c:v>5.6089005926828424E-2</c:v>
                </c:pt>
                <c:pt idx="47">
                  <c:v>0.62473481531340636</c:v>
                </c:pt>
                <c:pt idx="48">
                  <c:v>-0.46252123777023607</c:v>
                </c:pt>
                <c:pt idx="49">
                  <c:v>-0.96793261786567375</c:v>
                </c:pt>
                <c:pt idx="50">
                  <c:v>-0.12273675595074041</c:v>
                </c:pt>
                <c:pt idx="51">
                  <c:v>-0.34952255233390533</c:v>
                </c:pt>
                <c:pt idx="52">
                  <c:v>-1.440215698275507</c:v>
                </c:pt>
                <c:pt idx="53">
                  <c:v>-0.92974780421284564</c:v>
                </c:pt>
                <c:pt idx="54">
                  <c:v>-2.0638408218897415</c:v>
                </c:pt>
                <c:pt idx="55">
                  <c:v>-2.9613516690875294</c:v>
                </c:pt>
                <c:pt idx="56">
                  <c:v>-2.5202648208738632</c:v>
                </c:pt>
                <c:pt idx="57">
                  <c:v>-2.9004314806872209</c:v>
                </c:pt>
                <c:pt idx="58">
                  <c:v>-2.9938874602713841</c:v>
                </c:pt>
                <c:pt idx="59">
                  <c:v>-3.664023726890127</c:v>
                </c:pt>
                <c:pt idx="60">
                  <c:v>-2.8681569632540129</c:v>
                </c:pt>
                <c:pt idx="61">
                  <c:v>-1.6301484563727531</c:v>
                </c:pt>
                <c:pt idx="62">
                  <c:v>-0.85435928315548348</c:v>
                </c:pt>
                <c:pt idx="63">
                  <c:v>-1.2571813945444528</c:v>
                </c:pt>
                <c:pt idx="64">
                  <c:v>-1.1574313514409795</c:v>
                </c:pt>
                <c:pt idx="65">
                  <c:v>8.4816757033609799E-3</c:v>
                </c:pt>
                <c:pt idx="66">
                  <c:v>-1.7141557703670232</c:v>
                </c:pt>
                <c:pt idx="67">
                  <c:v>-2.2619224903882422</c:v>
                </c:pt>
                <c:pt idx="68">
                  <c:v>-1.2670827148752462</c:v>
                </c:pt>
                <c:pt idx="69">
                  <c:v>-0.6510255662991129</c:v>
                </c:pt>
                <c:pt idx="70">
                  <c:v>-1.3142004705894277</c:v>
                </c:pt>
                <c:pt idx="71">
                  <c:v>-0.4077624922176718</c:v>
                </c:pt>
                <c:pt idx="72">
                  <c:v>-1.048467145950279</c:v>
                </c:pt>
                <c:pt idx="73">
                  <c:v>-1.8846672426041642</c:v>
                </c:pt>
                <c:pt idx="74">
                  <c:v>-2.1673361708092491</c:v>
                </c:pt>
                <c:pt idx="75">
                  <c:v>-3.5962797269172961</c:v>
                </c:pt>
                <c:pt idx="76">
                  <c:v>-4.6026877662753964</c:v>
                </c:pt>
                <c:pt idx="77">
                  <c:v>-5.2636400331548368</c:v>
                </c:pt>
                <c:pt idx="78">
                  <c:v>-3.931065897164074</c:v>
                </c:pt>
                <c:pt idx="79">
                  <c:v>-4.5951840771250767</c:v>
                </c:pt>
                <c:pt idx="80">
                  <c:v>-3.6813307173854297</c:v>
                </c:pt>
                <c:pt idx="81">
                  <c:v>-4.3559686464937357</c:v>
                </c:pt>
                <c:pt idx="82">
                  <c:v>-4.6041072027354408</c:v>
                </c:pt>
                <c:pt idx="83">
                  <c:v>-5.2576149265577534</c:v>
                </c:pt>
                <c:pt idx="84">
                  <c:v>-3.864264841394407</c:v>
                </c:pt>
                <c:pt idx="85">
                  <c:v>-2.9523467455347707</c:v>
                </c:pt>
                <c:pt idx="86">
                  <c:v>-2.3983673149510838</c:v>
                </c:pt>
                <c:pt idx="87">
                  <c:v>-2.9776110995731306</c:v>
                </c:pt>
                <c:pt idx="88">
                  <c:v>-0.86706393095117418</c:v>
                </c:pt>
                <c:pt idx="89">
                  <c:v>-1.7657159094704229</c:v>
                </c:pt>
                <c:pt idx="90">
                  <c:v>-2.1061419976085101</c:v>
                </c:pt>
                <c:pt idx="91">
                  <c:v>-2.6656676018788907</c:v>
                </c:pt>
                <c:pt idx="92">
                  <c:v>-2.1870331714622626</c:v>
                </c:pt>
                <c:pt idx="93">
                  <c:v>-1.4490903679101879</c:v>
                </c:pt>
                <c:pt idx="94">
                  <c:v>-1.2352416301450069</c:v>
                </c:pt>
                <c:pt idx="95">
                  <c:v>-0.98519198938356678</c:v>
                </c:pt>
                <c:pt idx="96">
                  <c:v>9.3031986303498797E-4</c:v>
                </c:pt>
                <c:pt idx="97">
                  <c:v>0.39492862343167995</c:v>
                </c:pt>
                <c:pt idx="98">
                  <c:v>0.86079368386165578</c:v>
                </c:pt>
                <c:pt idx="99">
                  <c:v>0.25282496277896038</c:v>
                </c:pt>
                <c:pt idx="100">
                  <c:v>-0.58438076151565288</c:v>
                </c:pt>
                <c:pt idx="101">
                  <c:v>-0.31027962287062266</c:v>
                </c:pt>
                <c:pt idx="102">
                  <c:v>-0.5364642884108084</c:v>
                </c:pt>
                <c:pt idx="103">
                  <c:v>-1.6262201450091642</c:v>
                </c:pt>
                <c:pt idx="104">
                  <c:v>-1.1167717919940197</c:v>
                </c:pt>
                <c:pt idx="105">
                  <c:v>-2.0038054877263636</c:v>
                </c:pt>
                <c:pt idx="106">
                  <c:v>-2.2893885830612901</c:v>
                </c:pt>
                <c:pt idx="107">
                  <c:v>-2.15773215829753</c:v>
                </c:pt>
                <c:pt idx="108">
                  <c:v>-1.8690474099052865</c:v>
                </c:pt>
                <c:pt idx="109">
                  <c:v>-1.9101856336408158</c:v>
                </c:pt>
                <c:pt idx="110">
                  <c:v>-1.2277906770400411</c:v>
                </c:pt>
                <c:pt idx="111">
                  <c:v>-1.4513747767426728</c:v>
                </c:pt>
                <c:pt idx="112">
                  <c:v>-0.17959074662262497</c:v>
                </c:pt>
                <c:pt idx="113">
                  <c:v>2.9256291196363877</c:v>
                </c:pt>
                <c:pt idx="114">
                  <c:v>2.5704501660130537</c:v>
                </c:pt>
                <c:pt idx="115">
                  <c:v>2.8144137753342355</c:v>
                </c:pt>
                <c:pt idx="116">
                  <c:v>1.7708139627665562</c:v>
                </c:pt>
                <c:pt idx="117">
                  <c:v>2.236775011946333</c:v>
                </c:pt>
                <c:pt idx="118">
                  <c:v>1.6410161955445182</c:v>
                </c:pt>
                <c:pt idx="119">
                  <c:v>0.61221316356899425</c:v>
                </c:pt>
                <c:pt idx="120">
                  <c:v>0.20700380344517577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9139-4DAA-8257-73A853F6E469}"/>
            </c:ext>
          </c:extLst>
        </c:ser>
        <c:ser>
          <c:idx val="15"/>
          <c:order val="14"/>
          <c:tx>
            <c:v>trace 15</c:v>
          </c:tx>
          <c:spPr>
            <a:ln w="28575" cap="rnd">
              <a:solidFill>
                <a:schemeClr val="accent4">
                  <a:shade val="9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summary!$R$26:$R$146</c:f>
              <c:numCache>
                <c:formatCode>General</c:formatCode>
                <c:ptCount val="121"/>
                <c:pt idx="0">
                  <c:v>-1.9004654335140048</c:v>
                </c:pt>
                <c:pt idx="1">
                  <c:v>-1.8436940406612039</c:v>
                </c:pt>
                <c:pt idx="2">
                  <c:v>-1.096310666411439</c:v>
                </c:pt>
                <c:pt idx="3">
                  <c:v>-1.4796869412497575</c:v>
                </c:pt>
                <c:pt idx="4">
                  <c:v>-0.94600535624634663</c:v>
                </c:pt>
                <c:pt idx="5">
                  <c:v>4.7463181952623244E-2</c:v>
                </c:pt>
                <c:pt idx="6">
                  <c:v>0.44906802445367183</c:v>
                </c:pt>
                <c:pt idx="7">
                  <c:v>1.0389856742439407</c:v>
                </c:pt>
                <c:pt idx="8">
                  <c:v>1.1355283514978725</c:v>
                </c:pt>
                <c:pt idx="9">
                  <c:v>0.45720836572624463</c:v>
                </c:pt>
                <c:pt idx="10">
                  <c:v>1.0395855363994411</c:v>
                </c:pt>
                <c:pt idx="11">
                  <c:v>1.0700264338494718</c:v>
                </c:pt>
                <c:pt idx="12">
                  <c:v>0.51253679928534757</c:v>
                </c:pt>
                <c:pt idx="13">
                  <c:v>1.2126880813147256</c:v>
                </c:pt>
                <c:pt idx="14">
                  <c:v>2.1527683115215477</c:v>
                </c:pt>
                <c:pt idx="15">
                  <c:v>1.0937324081644217</c:v>
                </c:pt>
                <c:pt idx="16">
                  <c:v>0.52291415083982029</c:v>
                </c:pt>
                <c:pt idx="17">
                  <c:v>-0.26192919300796647</c:v>
                </c:pt>
                <c:pt idx="18">
                  <c:v>-1.2816362499960134</c:v>
                </c:pt>
                <c:pt idx="19">
                  <c:v>-3.9510743081217803</c:v>
                </c:pt>
                <c:pt idx="20">
                  <c:v>-3.1653346412700061</c:v>
                </c:pt>
                <c:pt idx="21">
                  <c:v>1.035590194726139</c:v>
                </c:pt>
                <c:pt idx="22">
                  <c:v>2.0221177307972735</c:v>
                </c:pt>
                <c:pt idx="23">
                  <c:v>1.3056561102528466</c:v>
                </c:pt>
                <c:pt idx="24">
                  <c:v>3.9798953026961024</c:v>
                </c:pt>
                <c:pt idx="25">
                  <c:v>4.0113901809412011</c:v>
                </c:pt>
                <c:pt idx="26">
                  <c:v>5.4501942869040629</c:v>
                </c:pt>
                <c:pt idx="27">
                  <c:v>6.9132850421001075</c:v>
                </c:pt>
                <c:pt idx="28">
                  <c:v>6.7294247904524953</c:v>
                </c:pt>
                <c:pt idx="29">
                  <c:v>6.8514514772698973</c:v>
                </c:pt>
                <c:pt idx="30">
                  <c:v>7.8439938747832132</c:v>
                </c:pt>
                <c:pt idx="31">
                  <c:v>9.4848125819822009</c:v>
                </c:pt>
                <c:pt idx="32">
                  <c:v>10.085177670153811</c:v>
                </c:pt>
                <c:pt idx="33">
                  <c:v>8.8093980544090034</c:v>
                </c:pt>
                <c:pt idx="34">
                  <c:v>8.2815243041364397</c:v>
                </c:pt>
                <c:pt idx="35">
                  <c:v>8.3797638038306932</c:v>
                </c:pt>
                <c:pt idx="36">
                  <c:v>8.1798083053053627</c:v>
                </c:pt>
                <c:pt idx="37">
                  <c:v>7.5355227815698367</c:v>
                </c:pt>
                <c:pt idx="38">
                  <c:v>7.1321262673271697</c:v>
                </c:pt>
                <c:pt idx="39">
                  <c:v>6.5644533230171094</c:v>
                </c:pt>
                <c:pt idx="40">
                  <c:v>4.8717452979334608</c:v>
                </c:pt>
                <c:pt idx="41">
                  <c:v>3.2285063924250528</c:v>
                </c:pt>
                <c:pt idx="42">
                  <c:v>4.6664113661095019</c:v>
                </c:pt>
                <c:pt idx="43">
                  <c:v>6.6356021627273609</c:v>
                </c:pt>
                <c:pt idx="44">
                  <c:v>5.4576432509542698</c:v>
                </c:pt>
                <c:pt idx="45">
                  <c:v>6.6315941313737605</c:v>
                </c:pt>
                <c:pt idx="46">
                  <c:v>5.7037405840070496</c:v>
                </c:pt>
                <c:pt idx="47">
                  <c:v>5.3282159791685419</c:v>
                </c:pt>
                <c:pt idx="48">
                  <c:v>3.6711534948316666</c:v>
                </c:pt>
                <c:pt idx="49">
                  <c:v>2.6499176463572924</c:v>
                </c:pt>
                <c:pt idx="50">
                  <c:v>1.7548590989214974</c:v>
                </c:pt>
                <c:pt idx="51">
                  <c:v>1.9704633438915282</c:v>
                </c:pt>
                <c:pt idx="52">
                  <c:v>1.5519450092635727</c:v>
                </c:pt>
                <c:pt idx="53">
                  <c:v>0.77036843578899794</c:v>
                </c:pt>
                <c:pt idx="54">
                  <c:v>-0.72253447074111443</c:v>
                </c:pt>
                <c:pt idx="55">
                  <c:v>0.20150687430104858</c:v>
                </c:pt>
                <c:pt idx="56">
                  <c:v>-0.48346751156107648</c:v>
                </c:pt>
                <c:pt idx="57">
                  <c:v>-1.7204744744096303</c:v>
                </c:pt>
                <c:pt idx="58">
                  <c:v>-1.6476610148149913</c:v>
                </c:pt>
                <c:pt idx="59">
                  <c:v>-2.8950973674670104</c:v>
                </c:pt>
                <c:pt idx="60">
                  <c:v>-2.6695806596932532</c:v>
                </c:pt>
                <c:pt idx="61">
                  <c:v>-3.5535775876778648</c:v>
                </c:pt>
                <c:pt idx="62">
                  <c:v>-3.5978724143466896</c:v>
                </c:pt>
                <c:pt idx="63">
                  <c:v>-3.2384510978180243</c:v>
                </c:pt>
                <c:pt idx="64">
                  <c:v>-3.7348410530213636</c:v>
                </c:pt>
                <c:pt idx="65">
                  <c:v>-2.8588203493193567</c:v>
                </c:pt>
                <c:pt idx="66">
                  <c:v>-4.372242205147705</c:v>
                </c:pt>
                <c:pt idx="67">
                  <c:v>-3.3984443124152262</c:v>
                </c:pt>
                <c:pt idx="68">
                  <c:v>-2.4304975565715172</c:v>
                </c:pt>
                <c:pt idx="69">
                  <c:v>-1.9072735658461337</c:v>
                </c:pt>
                <c:pt idx="70">
                  <c:v>-0.69922217469817649</c:v>
                </c:pt>
                <c:pt idx="71">
                  <c:v>-1.0666326865729934</c:v>
                </c:pt>
                <c:pt idx="72">
                  <c:v>-0.95007654045935697</c:v>
                </c:pt>
                <c:pt idx="73">
                  <c:v>-0.99674728194764084</c:v>
                </c:pt>
                <c:pt idx="74">
                  <c:v>-2.0480946364222574</c:v>
                </c:pt>
                <c:pt idx="75">
                  <c:v>-1.8622303001651415</c:v>
                </c:pt>
                <c:pt idx="76">
                  <c:v>-2.7785897611505499</c:v>
                </c:pt>
                <c:pt idx="77">
                  <c:v>-2.4513191960815166</c:v>
                </c:pt>
                <c:pt idx="78">
                  <c:v>-2.7859599929473675</c:v>
                </c:pt>
                <c:pt idx="79">
                  <c:v>-3.9281824573748403</c:v>
                </c:pt>
                <c:pt idx="80">
                  <c:v>-4.8727298937616137</c:v>
                </c:pt>
                <c:pt idx="81">
                  <c:v>-2.7010861569604683</c:v>
                </c:pt>
                <c:pt idx="82">
                  <c:v>-3.2774004186822516</c:v>
                </c:pt>
                <c:pt idx="83">
                  <c:v>-3.3801198708734077</c:v>
                </c:pt>
                <c:pt idx="84">
                  <c:v>-1.7007998409034633</c:v>
                </c:pt>
                <c:pt idx="85">
                  <c:v>-4.8246870014412409</c:v>
                </c:pt>
                <c:pt idx="86">
                  <c:v>-5.1780022192562161</c:v>
                </c:pt>
                <c:pt idx="87">
                  <c:v>-5.2515762813854403</c:v>
                </c:pt>
                <c:pt idx="88">
                  <c:v>-5.8996419162262503</c:v>
                </c:pt>
                <c:pt idx="89">
                  <c:v>-6.0937606639968633</c:v>
                </c:pt>
                <c:pt idx="90">
                  <c:v>-5.0603348863662845</c:v>
                </c:pt>
                <c:pt idx="91">
                  <c:v>-4.8113529287043404</c:v>
                </c:pt>
                <c:pt idx="92">
                  <c:v>-3.4801340936908463</c:v>
                </c:pt>
                <c:pt idx="93">
                  <c:v>-4.9822923410371072</c:v>
                </c:pt>
                <c:pt idx="94">
                  <c:v>-5.2808781776211893</c:v>
                </c:pt>
                <c:pt idx="95">
                  <c:v>-6.1497863690701138</c:v>
                </c:pt>
                <c:pt idx="96">
                  <c:v>-4.9964935243062847</c:v>
                </c:pt>
                <c:pt idx="97">
                  <c:v>-1.1085870451366768</c:v>
                </c:pt>
                <c:pt idx="98">
                  <c:v>-1.2919219420632233</c:v>
                </c:pt>
                <c:pt idx="99">
                  <c:v>-1.2802219355024178</c:v>
                </c:pt>
                <c:pt idx="100">
                  <c:v>-0.67859241217684019</c:v>
                </c:pt>
                <c:pt idx="101">
                  <c:v>-2.1388208891295921</c:v>
                </c:pt>
                <c:pt idx="102">
                  <c:v>-3.064005696803858</c:v>
                </c:pt>
                <c:pt idx="103">
                  <c:v>-2.0815563414787035</c:v>
                </c:pt>
                <c:pt idx="104">
                  <c:v>-1.4685707856478014</c:v>
                </c:pt>
                <c:pt idx="105">
                  <c:v>-0.9420953934149876</c:v>
                </c:pt>
                <c:pt idx="106">
                  <c:v>-0.32053457227169307</c:v>
                </c:pt>
                <c:pt idx="107">
                  <c:v>0.24640728153869493</c:v>
                </c:pt>
                <c:pt idx="108">
                  <c:v>-0.18270872988592246</c:v>
                </c:pt>
                <c:pt idx="109">
                  <c:v>-0.45151677423364478</c:v>
                </c:pt>
                <c:pt idx="110">
                  <c:v>-0.73810187957282913</c:v>
                </c:pt>
                <c:pt idx="111">
                  <c:v>-1.8273120060073675</c:v>
                </c:pt>
                <c:pt idx="112">
                  <c:v>-1.0828745574907805</c:v>
                </c:pt>
                <c:pt idx="113">
                  <c:v>0.45584832998435931</c:v>
                </c:pt>
                <c:pt idx="114">
                  <c:v>1.0829746876573829</c:v>
                </c:pt>
                <c:pt idx="115">
                  <c:v>1.7279429295296078</c:v>
                </c:pt>
                <c:pt idx="116">
                  <c:v>2.4303565270344869</c:v>
                </c:pt>
                <c:pt idx="117">
                  <c:v>2.05655995504977</c:v>
                </c:pt>
                <c:pt idx="118">
                  <c:v>1.9385605526507932</c:v>
                </c:pt>
                <c:pt idx="119">
                  <c:v>1.6401590245010982</c:v>
                </c:pt>
                <c:pt idx="120">
                  <c:v>1.1732041103063551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F89-EA49-89A1-02E577CAD88F}"/>
            </c:ext>
          </c:extLst>
        </c:ser>
        <c:ser>
          <c:idx val="16"/>
          <c:order val="15"/>
          <c:tx>
            <c:v>trace 16</c:v>
          </c:tx>
          <c:spPr>
            <a:ln w="28575" cap="rnd">
              <a:solidFill>
                <a:schemeClr val="accent4">
                  <a:shade val="9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summary!$S$26:$S$146</c:f>
              <c:numCache>
                <c:formatCode>General</c:formatCode>
                <c:ptCount val="121"/>
                <c:pt idx="0">
                  <c:v>-2.0754230971035943</c:v>
                </c:pt>
                <c:pt idx="1">
                  <c:v>-1.5922107065703701</c:v>
                </c:pt>
                <c:pt idx="2">
                  <c:v>-0.83827456994807625</c:v>
                </c:pt>
                <c:pt idx="3">
                  <c:v>1.4609634838014777E-2</c:v>
                </c:pt>
                <c:pt idx="4">
                  <c:v>0.54806477471479853</c:v>
                </c:pt>
                <c:pt idx="5">
                  <c:v>-0.23249038201096484</c:v>
                </c:pt>
                <c:pt idx="6">
                  <c:v>1.006157130492344</c:v>
                </c:pt>
                <c:pt idx="7">
                  <c:v>0.37368525103878003</c:v>
                </c:pt>
                <c:pt idx="8">
                  <c:v>0.56791127242796968</c:v>
                </c:pt>
                <c:pt idx="9">
                  <c:v>0.25077218135201196</c:v>
                </c:pt>
                <c:pt idx="10">
                  <c:v>0.46251141431208276</c:v>
                </c:pt>
                <c:pt idx="11">
                  <c:v>0.34439919148448284</c:v>
                </c:pt>
                <c:pt idx="12">
                  <c:v>0.39923256472778362</c:v>
                </c:pt>
                <c:pt idx="13">
                  <c:v>0.26401924081654682</c:v>
                </c:pt>
                <c:pt idx="14">
                  <c:v>0.65216992502944859</c:v>
                </c:pt>
                <c:pt idx="15">
                  <c:v>-0.49044458757554388</c:v>
                </c:pt>
                <c:pt idx="16">
                  <c:v>-0.24216439916808119</c:v>
                </c:pt>
                <c:pt idx="17">
                  <c:v>4.0065164727896035E-2</c:v>
                </c:pt>
                <c:pt idx="18">
                  <c:v>-1.5931047123807763E-2</c:v>
                </c:pt>
                <c:pt idx="19">
                  <c:v>-0.60694686143432119</c:v>
                </c:pt>
                <c:pt idx="20">
                  <c:v>-0.93477749311904124</c:v>
                </c:pt>
                <c:pt idx="21">
                  <c:v>-1.7350417510081171</c:v>
                </c:pt>
                <c:pt idx="22">
                  <c:v>-1.9537528041825034</c:v>
                </c:pt>
                <c:pt idx="23">
                  <c:v>-1.1831371361607503</c:v>
                </c:pt>
                <c:pt idx="24">
                  <c:v>-1.9302277711690228</c:v>
                </c:pt>
                <c:pt idx="25">
                  <c:v>0.19561194889194219</c:v>
                </c:pt>
                <c:pt idx="26">
                  <c:v>2.4678788871156127E-2</c:v>
                </c:pt>
                <c:pt idx="27">
                  <c:v>0.24367792820518358</c:v>
                </c:pt>
                <c:pt idx="28">
                  <c:v>0.3380225368626249</c:v>
                </c:pt>
                <c:pt idx="29">
                  <c:v>-0.89030080737152362</c:v>
                </c:pt>
                <c:pt idx="30">
                  <c:v>-0.77537854225384095</c:v>
                </c:pt>
                <c:pt idx="31">
                  <c:v>-1.2789566981799405</c:v>
                </c:pt>
                <c:pt idx="32">
                  <c:v>-1.5499876142073503</c:v>
                </c:pt>
                <c:pt idx="33">
                  <c:v>-1.3284674136011303</c:v>
                </c:pt>
                <c:pt idx="34">
                  <c:v>-1.4902547858282826</c:v>
                </c:pt>
                <c:pt idx="35">
                  <c:v>-1.8046472054577916</c:v>
                </c:pt>
                <c:pt idx="36">
                  <c:v>-0.53378609077837513</c:v>
                </c:pt>
                <c:pt idx="37">
                  <c:v>-1.504958123603787</c:v>
                </c:pt>
                <c:pt idx="38">
                  <c:v>-0.51325690759983478</c:v>
                </c:pt>
                <c:pt idx="39">
                  <c:v>-1.3955558442940108</c:v>
                </c:pt>
                <c:pt idx="40">
                  <c:v>-1.1430641436232765</c:v>
                </c:pt>
                <c:pt idx="41">
                  <c:v>-1.3985152796940667</c:v>
                </c:pt>
                <c:pt idx="42">
                  <c:v>-1.345196154372674</c:v>
                </c:pt>
                <c:pt idx="43">
                  <c:v>-0.64472471894665961</c:v>
                </c:pt>
                <c:pt idx="44">
                  <c:v>-1.8956390428934555</c:v>
                </c:pt>
                <c:pt idx="45">
                  <c:v>-1.6610768056058058</c:v>
                </c:pt>
                <c:pt idx="46">
                  <c:v>-1.6251716128544167</c:v>
                </c:pt>
                <c:pt idx="47">
                  <c:v>-2.3373593568193587</c:v>
                </c:pt>
                <c:pt idx="48">
                  <c:v>-1.7290690693427999</c:v>
                </c:pt>
                <c:pt idx="49">
                  <c:v>-2.5986021939516757</c:v>
                </c:pt>
                <c:pt idx="50">
                  <c:v>-3.0948680759047407</c:v>
                </c:pt>
                <c:pt idx="51">
                  <c:v>-2.5522716100979941</c:v>
                </c:pt>
                <c:pt idx="52">
                  <c:v>-3.1255607180495923</c:v>
                </c:pt>
                <c:pt idx="53">
                  <c:v>-2.9881078789619906</c:v>
                </c:pt>
                <c:pt idx="54">
                  <c:v>-3.6829299251594962</c:v>
                </c:pt>
                <c:pt idx="55">
                  <c:v>-3.4050565384773259</c:v>
                </c:pt>
                <c:pt idx="56">
                  <c:v>-4.7559448340756436</c:v>
                </c:pt>
                <c:pt idx="57">
                  <c:v>-4.5868396926269686</c:v>
                </c:pt>
                <c:pt idx="58">
                  <c:v>-4.3862612492353463</c:v>
                </c:pt>
                <c:pt idx="59">
                  <c:v>-4.4229420077434458</c:v>
                </c:pt>
                <c:pt idx="60">
                  <c:v>-4.7151014174105343</c:v>
                </c:pt>
                <c:pt idx="61">
                  <c:v>-4.8178851391342707</c:v>
                </c:pt>
                <c:pt idx="62">
                  <c:v>-5.0725702105561385</c:v>
                </c:pt>
                <c:pt idx="63">
                  <c:v>-4.457166667848016</c:v>
                </c:pt>
                <c:pt idx="64">
                  <c:v>-4.9831565484962423</c:v>
                </c:pt>
                <c:pt idx="65">
                  <c:v>-4.6226188404893289</c:v>
                </c:pt>
                <c:pt idx="66">
                  <c:v>-5.2472065317783283</c:v>
                </c:pt>
                <c:pt idx="67">
                  <c:v>-5.0694860253161096</c:v>
                </c:pt>
                <c:pt idx="68">
                  <c:v>-4.0023872532237919</c:v>
                </c:pt>
                <c:pt idx="69">
                  <c:v>-4.8533516633156086</c:v>
                </c:pt>
                <c:pt idx="70">
                  <c:v>-4.6410491134239544</c:v>
                </c:pt>
                <c:pt idx="71">
                  <c:v>-5.2097933852992977</c:v>
                </c:pt>
                <c:pt idx="72">
                  <c:v>-4.4634996959537254</c:v>
                </c:pt>
                <c:pt idx="73">
                  <c:v>-4.4385573246188601</c:v>
                </c:pt>
                <c:pt idx="74">
                  <c:v>-4.4406746209778483</c:v>
                </c:pt>
                <c:pt idx="75">
                  <c:v>-4.2846437164750544</c:v>
                </c:pt>
                <c:pt idx="76">
                  <c:v>-3.9139760987647882</c:v>
                </c:pt>
                <c:pt idx="77">
                  <c:v>-4.5693148603719296</c:v>
                </c:pt>
                <c:pt idx="78">
                  <c:v>-3.7808074326798717</c:v>
                </c:pt>
                <c:pt idx="79">
                  <c:v>-4.6496832292594181</c:v>
                </c:pt>
                <c:pt idx="80">
                  <c:v>-4.373071473250203</c:v>
                </c:pt>
                <c:pt idx="81">
                  <c:v>-3.6723506335060212</c:v>
                </c:pt>
                <c:pt idx="82">
                  <c:v>-4.6150611821447409</c:v>
                </c:pt>
                <c:pt idx="83">
                  <c:v>-4.0690518201317545</c:v>
                </c:pt>
                <c:pt idx="84">
                  <c:v>-4.4054382333452251</c:v>
                </c:pt>
                <c:pt idx="85">
                  <c:v>-3.7963931137455944</c:v>
                </c:pt>
                <c:pt idx="86">
                  <c:v>-3.7443500677649615</c:v>
                </c:pt>
                <c:pt idx="87">
                  <c:v>-3.7040118196464022</c:v>
                </c:pt>
                <c:pt idx="88">
                  <c:v>-3.3984451381200169</c:v>
                </c:pt>
                <c:pt idx="89">
                  <c:v>-3.3095619476867877</c:v>
                </c:pt>
                <c:pt idx="90">
                  <c:v>-4.1205881549158354</c:v>
                </c:pt>
                <c:pt idx="91">
                  <c:v>-4.0211907957965707</c:v>
                </c:pt>
                <c:pt idx="92">
                  <c:v>-4.0993832262323417</c:v>
                </c:pt>
                <c:pt idx="93">
                  <c:v>-3.9148490763799169</c:v>
                </c:pt>
                <c:pt idx="94">
                  <c:v>-4.5987169855586627</c:v>
                </c:pt>
                <c:pt idx="95">
                  <c:v>-4.0201323387429513</c:v>
                </c:pt>
                <c:pt idx="96">
                  <c:v>-3.6629136046659636</c:v>
                </c:pt>
                <c:pt idx="97">
                  <c:v>-4.1660831316858786</c:v>
                </c:pt>
                <c:pt idx="98">
                  <c:v>-3.7716143722517796</c:v>
                </c:pt>
                <c:pt idx="99">
                  <c:v>-3.3512147039692461</c:v>
                </c:pt>
                <c:pt idx="100">
                  <c:v>-3.6709959500552376</c:v>
                </c:pt>
                <c:pt idx="101">
                  <c:v>-3.3752724824445752</c:v>
                </c:pt>
                <c:pt idx="102">
                  <c:v>-2.4417875875369646</c:v>
                </c:pt>
                <c:pt idx="103">
                  <c:v>-2.7032184667516113</c:v>
                </c:pt>
                <c:pt idx="104">
                  <c:v>-1.6401864772482764</c:v>
                </c:pt>
                <c:pt idx="105">
                  <c:v>-2.5970140190507385</c:v>
                </c:pt>
                <c:pt idx="106">
                  <c:v>-0.73033628814492013</c:v>
                </c:pt>
                <c:pt idx="107">
                  <c:v>-1.1012480862699385</c:v>
                </c:pt>
                <c:pt idx="108">
                  <c:v>-0.88934794515895688</c:v>
                </c:pt>
                <c:pt idx="109">
                  <c:v>-0.9945381732187728</c:v>
                </c:pt>
                <c:pt idx="110">
                  <c:v>-1.6413423264086187</c:v>
                </c:pt>
                <c:pt idx="111">
                  <c:v>-1.5964758931323768</c:v>
                </c:pt>
                <c:pt idx="112">
                  <c:v>-1.585857747241002</c:v>
                </c:pt>
                <c:pt idx="113">
                  <c:v>-0.66874210916311638</c:v>
                </c:pt>
                <c:pt idx="114">
                  <c:v>-0.94906793298092829</c:v>
                </c:pt>
                <c:pt idx="115">
                  <c:v>-0.88578610356674725</c:v>
                </c:pt>
                <c:pt idx="116">
                  <c:v>4.9648003560593658E-2</c:v>
                </c:pt>
                <c:pt idx="117">
                  <c:v>-2.4630417331805075E-2</c:v>
                </c:pt>
                <c:pt idx="118">
                  <c:v>0.60427125477442778</c:v>
                </c:pt>
                <c:pt idx="119">
                  <c:v>0.57225829181243293</c:v>
                </c:pt>
                <c:pt idx="120">
                  <c:v>1.3551790774725017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F89-EA49-89A1-02E577CAD88F}"/>
            </c:ext>
          </c:extLst>
        </c:ser>
        <c:ser>
          <c:idx val="0"/>
          <c:order val="16"/>
          <c:tx>
            <c:v>median</c:v>
          </c:tx>
          <c:spPr>
            <a:ln w="762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summary!$B$26:$B$146</c:f>
              <c:numCache>
                <c:formatCode>General</c:formatCode>
                <c:ptCount val="12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</c:numCache>
            </c:numRef>
          </c:xVal>
          <c:yVal>
            <c:numRef>
              <c:f>summary!$Z$26:$Z$146</c:f>
              <c:numCache>
                <c:formatCode>General</c:formatCode>
                <c:ptCount val="121"/>
                <c:pt idx="0">
                  <c:v>0.58783805113318444</c:v>
                </c:pt>
                <c:pt idx="1">
                  <c:v>-0.11930155857273064</c:v>
                </c:pt>
                <c:pt idx="2">
                  <c:v>0.26330248159315051</c:v>
                </c:pt>
                <c:pt idx="3">
                  <c:v>0.83692668510324963</c:v>
                </c:pt>
                <c:pt idx="4">
                  <c:v>0.96177607027739598</c:v>
                </c:pt>
                <c:pt idx="5">
                  <c:v>0.57470449673885216</c:v>
                </c:pt>
                <c:pt idx="6">
                  <c:v>0.45264659058559559</c:v>
                </c:pt>
                <c:pt idx="7">
                  <c:v>8.1005603014794161E-2</c:v>
                </c:pt>
                <c:pt idx="8">
                  <c:v>0.20963240294935465</c:v>
                </c:pt>
                <c:pt idx="9">
                  <c:v>0.65313248183516437</c:v>
                </c:pt>
                <c:pt idx="10">
                  <c:v>0.26317612147922448</c:v>
                </c:pt>
                <c:pt idx="11">
                  <c:v>-0.33420783003487281</c:v>
                </c:pt>
                <c:pt idx="12">
                  <c:v>0.1020069035138149</c:v>
                </c:pt>
                <c:pt idx="13">
                  <c:v>-0.1002209441454779</c:v>
                </c:pt>
                <c:pt idx="14">
                  <c:v>-0.17567808810895102</c:v>
                </c:pt>
                <c:pt idx="15">
                  <c:v>0.33262552540140827</c:v>
                </c:pt>
                <c:pt idx="16">
                  <c:v>-6.8600214550372074E-2</c:v>
                </c:pt>
                <c:pt idx="17">
                  <c:v>-0.11334056346694105</c:v>
                </c:pt>
                <c:pt idx="18">
                  <c:v>0.12363689667158127</c:v>
                </c:pt>
                <c:pt idx="19">
                  <c:v>0.18810291108979885</c:v>
                </c:pt>
                <c:pt idx="20">
                  <c:v>-0.12027471577637597</c:v>
                </c:pt>
                <c:pt idx="21">
                  <c:v>-0.23966018490060945</c:v>
                </c:pt>
                <c:pt idx="22">
                  <c:v>-0.14665925970817706</c:v>
                </c:pt>
                <c:pt idx="23">
                  <c:v>-4.9306391825295767E-2</c:v>
                </c:pt>
                <c:pt idx="24">
                  <c:v>-0.40802152516244389</c:v>
                </c:pt>
                <c:pt idx="25">
                  <c:v>-0.52648817071439735</c:v>
                </c:pt>
                <c:pt idx="26">
                  <c:v>-3.651381409013113E-2</c:v>
                </c:pt>
                <c:pt idx="27">
                  <c:v>-0.37416588068435225</c:v>
                </c:pt>
                <c:pt idx="28">
                  <c:v>0.29376787692893297</c:v>
                </c:pt>
                <c:pt idx="29">
                  <c:v>-0.2921817675046226</c:v>
                </c:pt>
                <c:pt idx="30">
                  <c:v>-0.54574273447354105</c:v>
                </c:pt>
                <c:pt idx="31">
                  <c:v>-0.67514888006368168</c:v>
                </c:pt>
                <c:pt idx="32">
                  <c:v>-0.77186460443029814</c:v>
                </c:pt>
                <c:pt idx="33">
                  <c:v>-0.96247039259465939</c:v>
                </c:pt>
                <c:pt idx="34">
                  <c:v>-0.97862908514650626</c:v>
                </c:pt>
                <c:pt idx="35">
                  <c:v>-1.3019560064113078</c:v>
                </c:pt>
                <c:pt idx="36">
                  <c:v>-1.3778933519995382</c:v>
                </c:pt>
                <c:pt idx="37">
                  <c:v>-0.90757266267804293</c:v>
                </c:pt>
                <c:pt idx="38">
                  <c:v>-1.0500290768739571</c:v>
                </c:pt>
                <c:pt idx="39">
                  <c:v>-1.8098607567961902</c:v>
                </c:pt>
                <c:pt idx="40">
                  <c:v>-1.7524558278154239</c:v>
                </c:pt>
                <c:pt idx="41">
                  <c:v>-0.71585243955768307</c:v>
                </c:pt>
                <c:pt idx="42">
                  <c:v>-2.0313322269064717</c:v>
                </c:pt>
                <c:pt idx="43">
                  <c:v>-1.647613085855246</c:v>
                </c:pt>
                <c:pt idx="44">
                  <c:v>-2.1741209006307485</c:v>
                </c:pt>
                <c:pt idx="45">
                  <c:v>-1.6967562539081185</c:v>
                </c:pt>
                <c:pt idx="46">
                  <c:v>-2.8843462015435204</c:v>
                </c:pt>
                <c:pt idx="47">
                  <c:v>-2.5214047644893878</c:v>
                </c:pt>
                <c:pt idx="48">
                  <c:v>-1.8412884256497546</c:v>
                </c:pt>
                <c:pt idx="49">
                  <c:v>-1.868860816425292</c:v>
                </c:pt>
                <c:pt idx="50">
                  <c:v>-3.4511717395125303</c:v>
                </c:pt>
                <c:pt idx="51">
                  <c:v>-2.9342183381279594</c:v>
                </c:pt>
                <c:pt idx="52">
                  <c:v>-1.7878579499381806</c:v>
                </c:pt>
                <c:pt idx="53">
                  <c:v>-2.7926763363033795</c:v>
                </c:pt>
                <c:pt idx="54">
                  <c:v>-3.0096755729127946</c:v>
                </c:pt>
                <c:pt idx="55">
                  <c:v>-3.2268501484185217</c:v>
                </c:pt>
                <c:pt idx="56">
                  <c:v>-3.8109682924502071</c:v>
                </c:pt>
                <c:pt idx="57">
                  <c:v>-2.957803079106839</c:v>
                </c:pt>
                <c:pt idx="58">
                  <c:v>-3.5169405035296926</c:v>
                </c:pt>
                <c:pt idx="59">
                  <c:v>-4.4131719388245525</c:v>
                </c:pt>
                <c:pt idx="60">
                  <c:v>-3.4981889972165456</c:v>
                </c:pt>
                <c:pt idx="61">
                  <c:v>-4.1414659327222925</c:v>
                </c:pt>
                <c:pt idx="62">
                  <c:v>-5.0855524783653188</c:v>
                </c:pt>
                <c:pt idx="63">
                  <c:v>-4.7995519943102751</c:v>
                </c:pt>
                <c:pt idx="64">
                  <c:v>-4.7723759947543938</c:v>
                </c:pt>
                <c:pt idx="65">
                  <c:v>-5.4234541789671082</c:v>
                </c:pt>
                <c:pt idx="66">
                  <c:v>-5.130346590094037</c:v>
                </c:pt>
                <c:pt idx="67">
                  <c:v>-5.3453902005919529</c:v>
                </c:pt>
                <c:pt idx="68">
                  <c:v>-5.1917267168217238</c:v>
                </c:pt>
                <c:pt idx="69">
                  <c:v>-4.2576656062584508</c:v>
                </c:pt>
                <c:pt idx="70">
                  <c:v>-4.1825207782917637</c:v>
                </c:pt>
                <c:pt idx="71">
                  <c:v>-3.6399968968755534</c:v>
                </c:pt>
                <c:pt idx="72">
                  <c:v>-4.2148874365898514</c:v>
                </c:pt>
                <c:pt idx="73">
                  <c:v>-4.9523524308305733</c:v>
                </c:pt>
                <c:pt idx="74">
                  <c:v>-3.9027520937779228</c:v>
                </c:pt>
                <c:pt idx="75">
                  <c:v>-3.5962797269172961</c:v>
                </c:pt>
                <c:pt idx="76">
                  <c:v>-4.1547728542167111</c:v>
                </c:pt>
                <c:pt idx="77">
                  <c:v>-3.3634772185292552</c:v>
                </c:pt>
                <c:pt idx="78">
                  <c:v>-3.9636632568361607</c:v>
                </c:pt>
                <c:pt idx="79">
                  <c:v>-4.1145655198049473</c:v>
                </c:pt>
                <c:pt idx="80">
                  <c:v>-3.6813307173854297</c:v>
                </c:pt>
                <c:pt idx="81">
                  <c:v>-3.6587423553522047</c:v>
                </c:pt>
                <c:pt idx="82">
                  <c:v>-3.7945789508572068</c:v>
                </c:pt>
                <c:pt idx="83">
                  <c:v>-3.2933633112586702</c:v>
                </c:pt>
                <c:pt idx="84">
                  <c:v>-3.2354869859948807</c:v>
                </c:pt>
                <c:pt idx="85">
                  <c:v>-2.9523467455347707</c:v>
                </c:pt>
                <c:pt idx="86">
                  <c:v>-3.3272458963006937</c:v>
                </c:pt>
                <c:pt idx="87">
                  <c:v>-2.9776110995731306</c:v>
                </c:pt>
                <c:pt idx="88">
                  <c:v>-2.947405396380709</c:v>
                </c:pt>
                <c:pt idx="89">
                  <c:v>-3.0333019967291484</c:v>
                </c:pt>
                <c:pt idx="90">
                  <c:v>-2.954247215376046</c:v>
                </c:pt>
                <c:pt idx="91">
                  <c:v>-2.9779624264106377</c:v>
                </c:pt>
                <c:pt idx="92">
                  <c:v>-2.3673867622612979</c:v>
                </c:pt>
                <c:pt idx="93">
                  <c:v>-2.8912009905573521</c:v>
                </c:pt>
                <c:pt idx="94">
                  <c:v>-2.4093602086084966</c:v>
                </c:pt>
                <c:pt idx="95">
                  <c:v>-2.5237021744780321</c:v>
                </c:pt>
                <c:pt idx="96">
                  <c:v>-1.9348427737018503</c:v>
                </c:pt>
                <c:pt idx="97">
                  <c:v>-1.8707812127536485</c:v>
                </c:pt>
                <c:pt idx="98">
                  <c:v>-1.5622567375031089</c:v>
                </c:pt>
                <c:pt idx="99">
                  <c:v>-1.2908193376088979</c:v>
                </c:pt>
                <c:pt idx="100">
                  <c:v>-1.632613502479505</c:v>
                </c:pt>
                <c:pt idx="101">
                  <c:v>-1.2439086275045463</c:v>
                </c:pt>
                <c:pt idx="102">
                  <c:v>-0.69991178267307208</c:v>
                </c:pt>
                <c:pt idx="103">
                  <c:v>-1.4213257425983279</c:v>
                </c:pt>
                <c:pt idx="104">
                  <c:v>-0.95369553287369524</c:v>
                </c:pt>
                <c:pt idx="105">
                  <c:v>-1.1819880620165262</c:v>
                </c:pt>
                <c:pt idx="106">
                  <c:v>-1.1511832134147435</c:v>
                </c:pt>
                <c:pt idx="107">
                  <c:v>-0.88770406847937522</c:v>
                </c:pt>
                <c:pt idx="108">
                  <c:v>-0.67488497306800987</c:v>
                </c:pt>
                <c:pt idx="109">
                  <c:v>-0.59382867973673137</c:v>
                </c:pt>
                <c:pt idx="110">
                  <c:v>-0.77195587995721615</c:v>
                </c:pt>
                <c:pt idx="111">
                  <c:v>-0.84056906958748134</c:v>
                </c:pt>
                <c:pt idx="112">
                  <c:v>-0.17959074662262497</c:v>
                </c:pt>
                <c:pt idx="113">
                  <c:v>4.6432306986019405E-2</c:v>
                </c:pt>
                <c:pt idx="114">
                  <c:v>0.28024526615930312</c:v>
                </c:pt>
                <c:pt idx="115">
                  <c:v>0.32242210267266547</c:v>
                </c:pt>
                <c:pt idx="116">
                  <c:v>0.55612807048884205</c:v>
                </c:pt>
                <c:pt idx="117">
                  <c:v>0.25979869327661137</c:v>
                </c:pt>
                <c:pt idx="118">
                  <c:v>0.59618384131282842</c:v>
                </c:pt>
                <c:pt idx="119">
                  <c:v>0.63895859969858004</c:v>
                </c:pt>
                <c:pt idx="120">
                  <c:v>0.87788860125059243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9139-4DAA-8257-73A853F6E469}"/>
            </c:ext>
          </c:extLst>
        </c:ser>
        <c:ser>
          <c:idx val="28"/>
          <c:order val="17"/>
          <c:tx>
            <c:v>CO2 pulse</c:v>
          </c:tx>
          <c:spPr>
            <a:ln w="3810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summary!$B$46:$B$86</c:f>
              <c:numCache>
                <c:formatCode>General</c:formatCode>
                <c:ptCount val="41"/>
                <c:pt idx="0">
                  <c:v>20</c:v>
                </c:pt>
                <c:pt idx="1">
                  <c:v>20.5</c:v>
                </c:pt>
                <c:pt idx="2">
                  <c:v>21</c:v>
                </c:pt>
                <c:pt idx="3">
                  <c:v>21.5</c:v>
                </c:pt>
                <c:pt idx="4">
                  <c:v>22</c:v>
                </c:pt>
                <c:pt idx="5">
                  <c:v>22.5</c:v>
                </c:pt>
                <c:pt idx="6">
                  <c:v>23</c:v>
                </c:pt>
                <c:pt idx="7">
                  <c:v>23.5</c:v>
                </c:pt>
                <c:pt idx="8">
                  <c:v>24</c:v>
                </c:pt>
                <c:pt idx="9">
                  <c:v>24.5</c:v>
                </c:pt>
                <c:pt idx="10">
                  <c:v>25</c:v>
                </c:pt>
                <c:pt idx="11">
                  <c:v>25.5</c:v>
                </c:pt>
                <c:pt idx="12">
                  <c:v>26</c:v>
                </c:pt>
                <c:pt idx="13">
                  <c:v>26.5</c:v>
                </c:pt>
                <c:pt idx="14">
                  <c:v>27</c:v>
                </c:pt>
                <c:pt idx="15">
                  <c:v>27.5</c:v>
                </c:pt>
                <c:pt idx="16">
                  <c:v>28</c:v>
                </c:pt>
                <c:pt idx="17">
                  <c:v>28.5</c:v>
                </c:pt>
                <c:pt idx="18">
                  <c:v>29</c:v>
                </c:pt>
                <c:pt idx="19">
                  <c:v>29.5</c:v>
                </c:pt>
                <c:pt idx="20">
                  <c:v>30</c:v>
                </c:pt>
                <c:pt idx="21">
                  <c:v>30.5</c:v>
                </c:pt>
                <c:pt idx="22">
                  <c:v>31</c:v>
                </c:pt>
                <c:pt idx="23">
                  <c:v>31.5</c:v>
                </c:pt>
                <c:pt idx="24">
                  <c:v>32</c:v>
                </c:pt>
                <c:pt idx="25">
                  <c:v>32.5</c:v>
                </c:pt>
                <c:pt idx="26">
                  <c:v>33</c:v>
                </c:pt>
                <c:pt idx="27">
                  <c:v>33.5</c:v>
                </c:pt>
                <c:pt idx="28">
                  <c:v>34</c:v>
                </c:pt>
                <c:pt idx="29">
                  <c:v>34.5</c:v>
                </c:pt>
                <c:pt idx="30">
                  <c:v>35</c:v>
                </c:pt>
                <c:pt idx="31">
                  <c:v>35.5</c:v>
                </c:pt>
                <c:pt idx="32">
                  <c:v>36</c:v>
                </c:pt>
                <c:pt idx="33">
                  <c:v>36.5</c:v>
                </c:pt>
                <c:pt idx="34">
                  <c:v>37</c:v>
                </c:pt>
                <c:pt idx="35">
                  <c:v>37.5</c:v>
                </c:pt>
                <c:pt idx="36">
                  <c:v>38</c:v>
                </c:pt>
                <c:pt idx="37">
                  <c:v>38.5</c:v>
                </c:pt>
                <c:pt idx="38">
                  <c:v>39</c:v>
                </c:pt>
                <c:pt idx="39">
                  <c:v>39.5</c:v>
                </c:pt>
                <c:pt idx="40">
                  <c:v>40</c:v>
                </c:pt>
              </c:numCache>
            </c:numRef>
          </c:xVal>
          <c:yVal>
            <c:numRef>
              <c:f>summary!$X$46:$X$86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9139-4DAA-8257-73A853F6E4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9467488"/>
        <c:axId val="729469680"/>
      </c:scatterChart>
      <c:valAx>
        <c:axId val="729467488"/>
        <c:scaling>
          <c:orientation val="minMax"/>
          <c:max val="70"/>
          <c:min val="1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600">
                    <a:latin typeface="Arial" panose="020B0604020202020204" pitchFamily="34" charset="0"/>
                    <a:cs typeface="Arial" panose="020B0604020202020204" pitchFamily="34" charset="0"/>
                  </a:rPr>
                  <a:t>time (s)</a:t>
                </a:r>
              </a:p>
            </c:rich>
          </c:tx>
          <c:layout>
            <c:manualLayout>
              <c:xMode val="edge"/>
              <c:yMode val="edge"/>
              <c:x val="0.50538425238974904"/>
              <c:y val="0.926230384573347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29469680"/>
        <c:crossesAt val="-20"/>
        <c:crossBetween val="midCat"/>
        <c:majorUnit val="5"/>
      </c:valAx>
      <c:valAx>
        <c:axId val="729469680"/>
        <c:scaling>
          <c:orientation val="minMax"/>
          <c:max val="20"/>
          <c:min val="-1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600">
                    <a:latin typeface="Symbol" panose="05050102010706020507" pitchFamily="18" charset="2"/>
                    <a:cs typeface="Arial" panose="020B0604020202020204" pitchFamily="34" charset="0"/>
                  </a:rPr>
                  <a:t>D</a:t>
                </a:r>
                <a:r>
                  <a:rPr lang="en-US" sz="1600">
                    <a:latin typeface="Arial" panose="020B0604020202020204" pitchFamily="34" charset="0"/>
                    <a:cs typeface="Arial" panose="020B0604020202020204" pitchFamily="34" charset="0"/>
                  </a:rPr>
                  <a:t>R/R</a:t>
                </a:r>
                <a:r>
                  <a:rPr lang="en-US" sz="1600" baseline="-25000">
                    <a:latin typeface="Arial" panose="020B0604020202020204" pitchFamily="34" charset="0"/>
                    <a:cs typeface="Arial" panose="020B0604020202020204" pitchFamily="34" charset="0"/>
                  </a:rPr>
                  <a:t>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29467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 orientation="portrait"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'6052'!$A$2:$A$179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</c:numCache>
            </c:numRef>
          </c:xVal>
          <c:yVal>
            <c:numRef>
              <c:f>'6052'!$P$2:$P$177</c:f>
              <c:numCache>
                <c:formatCode>General</c:formatCode>
                <c:ptCount val="176"/>
                <c:pt idx="4">
                  <c:v>-15.622206123469532</c:v>
                </c:pt>
                <c:pt idx="5">
                  <c:v>-14.675922424335642</c:v>
                </c:pt>
                <c:pt idx="6">
                  <c:v>-17.414699949916042</c:v>
                </c:pt>
                <c:pt idx="7">
                  <c:v>-15.244981050778808</c:v>
                </c:pt>
                <c:pt idx="8">
                  <c:v>-15.145101281759985</c:v>
                </c:pt>
                <c:pt idx="9">
                  <c:v>-17.088368414676459</c:v>
                </c:pt>
                <c:pt idx="10">
                  <c:v>-8.391486852783725</c:v>
                </c:pt>
                <c:pt idx="11">
                  <c:v>3.4649740181555817</c:v>
                </c:pt>
                <c:pt idx="12">
                  <c:v>-9.6443501940362033</c:v>
                </c:pt>
                <c:pt idx="13">
                  <c:v>-8.4073698285798191</c:v>
                </c:pt>
                <c:pt idx="14">
                  <c:v>-4.8613187668235751</c:v>
                </c:pt>
                <c:pt idx="15">
                  <c:v>-3.1532233723275982</c:v>
                </c:pt>
                <c:pt idx="16">
                  <c:v>-4.0985899770400822</c:v>
                </c:pt>
                <c:pt idx="17">
                  <c:v>-5.6158403239846884</c:v>
                </c:pt>
                <c:pt idx="18">
                  <c:v>-3.5819997360840197</c:v>
                </c:pt>
                <c:pt idx="19">
                  <c:v>-4.0772345526083669</c:v>
                </c:pt>
                <c:pt idx="20">
                  <c:v>-4.2030039428751644</c:v>
                </c:pt>
                <c:pt idx="21">
                  <c:v>-2.5476813659588964</c:v>
                </c:pt>
                <c:pt idx="22">
                  <c:v>-2.6873132149663825</c:v>
                </c:pt>
                <c:pt idx="23">
                  <c:v>-2.4613651974647222</c:v>
                </c:pt>
                <c:pt idx="24">
                  <c:v>-2.1106439586387054</c:v>
                </c:pt>
                <c:pt idx="25">
                  <c:v>-3.2833834024858821</c:v>
                </c:pt>
                <c:pt idx="26">
                  <c:v>-2.3296994395772388</c:v>
                </c:pt>
                <c:pt idx="27">
                  <c:v>-0.61651633487716651</c:v>
                </c:pt>
                <c:pt idx="28">
                  <c:v>-1.8223318039982279</c:v>
                </c:pt>
                <c:pt idx="29">
                  <c:v>-1.3303540880105198</c:v>
                </c:pt>
                <c:pt idx="30">
                  <c:v>1.1178896948885877</c:v>
                </c:pt>
                <c:pt idx="31">
                  <c:v>1.4563910645804201</c:v>
                </c:pt>
                <c:pt idx="32">
                  <c:v>1.1332716239765173</c:v>
                </c:pt>
                <c:pt idx="33">
                  <c:v>-2.4012265651981393</c:v>
                </c:pt>
                <c:pt idx="34">
                  <c:v>-2.69966062940123</c:v>
                </c:pt>
                <c:pt idx="35">
                  <c:v>-1.8834611883141779</c:v>
                </c:pt>
                <c:pt idx="36">
                  <c:v>-4.2411014982540101</c:v>
                </c:pt>
                <c:pt idx="37">
                  <c:v>-3.1367523337458056</c:v>
                </c:pt>
                <c:pt idx="38">
                  <c:v>-1.4598250013736884</c:v>
                </c:pt>
                <c:pt idx="39">
                  <c:v>2.6179656739199864</c:v>
                </c:pt>
                <c:pt idx="40">
                  <c:v>2.1917025723148993</c:v>
                </c:pt>
                <c:pt idx="41">
                  <c:v>2.4471647935731689</c:v>
                </c:pt>
                <c:pt idx="42">
                  <c:v>0.9751679423043722</c:v>
                </c:pt>
                <c:pt idx="43">
                  <c:v>0.60567785126097684</c:v>
                </c:pt>
                <c:pt idx="44">
                  <c:v>-0.78035545502713999</c:v>
                </c:pt>
                <c:pt idx="45">
                  <c:v>-2.8543231782185172</c:v>
                </c:pt>
                <c:pt idx="46">
                  <c:v>-4.107667878422486</c:v>
                </c:pt>
                <c:pt idx="47">
                  <c:v>-1.6398173496040374</c:v>
                </c:pt>
                <c:pt idx="48">
                  <c:v>-4.2302392638374584E-2</c:v>
                </c:pt>
                <c:pt idx="49">
                  <c:v>-0.52648817071439735</c:v>
                </c:pt>
                <c:pt idx="50">
                  <c:v>0.64724794350018877</c:v>
                </c:pt>
                <c:pt idx="51">
                  <c:v>-1.6470255203910666</c:v>
                </c:pt>
                <c:pt idx="52">
                  <c:v>0.30878467733695641</c:v>
                </c:pt>
                <c:pt idx="53">
                  <c:v>5.0026688547734406E-2</c:v>
                </c:pt>
                <c:pt idx="54">
                  <c:v>-1.3291283960655866</c:v>
                </c:pt>
                <c:pt idx="55">
                  <c:v>-1.3647500798016414</c:v>
                </c:pt>
                <c:pt idx="56">
                  <c:v>-0.62039652265107548</c:v>
                </c:pt>
                <c:pt idx="57">
                  <c:v>-1.6063082490695622</c:v>
                </c:pt>
                <c:pt idx="58">
                  <c:v>-2.7132163178511468</c:v>
                </c:pt>
                <c:pt idx="59">
                  <c:v>-2.1224893611480873</c:v>
                </c:pt>
                <c:pt idx="60">
                  <c:v>-2.4045278381934905</c:v>
                </c:pt>
                <c:pt idx="61">
                  <c:v>-1.8839547118586955</c:v>
                </c:pt>
                <c:pt idx="62">
                  <c:v>-2.3435058488893072</c:v>
                </c:pt>
                <c:pt idx="63">
                  <c:v>-2.1663683390724509</c:v>
                </c:pt>
                <c:pt idx="64">
                  <c:v>-2.9955329255174359</c:v>
                </c:pt>
                <c:pt idx="65">
                  <c:v>-0.42377405963137116</c:v>
                </c:pt>
                <c:pt idx="66">
                  <c:v>-3.6261700531300747</c:v>
                </c:pt>
                <c:pt idx="67">
                  <c:v>-4.1527990806021906</c:v>
                </c:pt>
                <c:pt idx="68">
                  <c:v>-3.0131810071135221</c:v>
                </c:pt>
                <c:pt idx="69">
                  <c:v>-3.6174550215329426</c:v>
                </c:pt>
                <c:pt idx="70">
                  <c:v>-4.5551361663001959</c:v>
                </c:pt>
                <c:pt idx="71">
                  <c:v>-4.8357551852879892</c:v>
                </c:pt>
                <c:pt idx="72">
                  <c:v>-6.2893687902337989</c:v>
                </c:pt>
                <c:pt idx="73">
                  <c:v>-5.6605333283917707</c:v>
                </c:pt>
                <c:pt idx="74">
                  <c:v>-6.7344015087770801</c:v>
                </c:pt>
                <c:pt idx="75">
                  <c:v>-6.614914185910675</c:v>
                </c:pt>
                <c:pt idx="76">
                  <c:v>-7.1575243473871648</c:v>
                </c:pt>
                <c:pt idx="77">
                  <c:v>-8.2148635024902283</c:v>
                </c:pt>
                <c:pt idx="78">
                  <c:v>-8.2291492454255231</c:v>
                </c:pt>
                <c:pt idx="79">
                  <c:v>-8.0687278330826651</c:v>
                </c:pt>
                <c:pt idx="80">
                  <c:v>-6.3727546902854506</c:v>
                </c:pt>
                <c:pt idx="81">
                  <c:v>-9.4033946316757575</c:v>
                </c:pt>
                <c:pt idx="82">
                  <c:v>-10.203146684590983</c:v>
                </c:pt>
                <c:pt idx="83">
                  <c:v>-11.150046131332907</c:v>
                </c:pt>
                <c:pt idx="84">
                  <c:v>-10.058951860084834</c:v>
                </c:pt>
                <c:pt idx="85">
                  <c:v>-9.5342394006221376</c:v>
                </c:pt>
                <c:pt idx="86">
                  <c:v>-9.7782376537499207</c:v>
                </c:pt>
                <c:pt idx="87">
                  <c:v>-11.735856800129449</c:v>
                </c:pt>
                <c:pt idx="88">
                  <c:v>-11.728293653336936</c:v>
                </c:pt>
                <c:pt idx="89">
                  <c:v>-12.437604939706214</c:v>
                </c:pt>
                <c:pt idx="90">
                  <c:v>-11.39146218378656</c:v>
                </c:pt>
                <c:pt idx="91">
                  <c:v>-10.212011849168913</c:v>
                </c:pt>
                <c:pt idx="92">
                  <c:v>-6.198253099625143</c:v>
                </c:pt>
                <c:pt idx="93">
                  <c:v>-4.7708536777086943</c:v>
                </c:pt>
                <c:pt idx="94">
                  <c:v>-4.1379616948832378</c:v>
                </c:pt>
                <c:pt idx="95">
                  <c:v>-3.6399968968755534</c:v>
                </c:pt>
                <c:pt idx="96">
                  <c:v>-4.0286169409030252</c:v>
                </c:pt>
                <c:pt idx="97">
                  <c:v>-5.3751760103299819</c:v>
                </c:pt>
                <c:pt idx="98">
                  <c:v>-4.8698970126562884</c:v>
                </c:pt>
                <c:pt idx="99">
                  <c:v>-5.8997428304430413</c:v>
                </c:pt>
                <c:pt idx="100">
                  <c:v>-4.9392278389421511</c:v>
                </c:pt>
                <c:pt idx="101">
                  <c:v>-4.5628771044989307</c:v>
                </c:pt>
                <c:pt idx="102">
                  <c:v>-4.8021584964583051</c:v>
                </c:pt>
                <c:pt idx="103">
                  <c:v>-4.559357414520222</c:v>
                </c:pt>
                <c:pt idx="104">
                  <c:v>-4.6239649825827476</c:v>
                </c:pt>
                <c:pt idx="105">
                  <c:v>-4.3403451601154339</c:v>
                </c:pt>
                <c:pt idx="106">
                  <c:v>-4.3579329882600533</c:v>
                </c:pt>
                <c:pt idx="107">
                  <c:v>-2.8570606456565191</c:v>
                </c:pt>
                <c:pt idx="108">
                  <c:v>-3.7123369733416398</c:v>
                </c:pt>
                <c:pt idx="109">
                  <c:v>-3.2568096507288464</c:v>
                </c:pt>
                <c:pt idx="110">
                  <c:v>-5.0533334624038835</c:v>
                </c:pt>
                <c:pt idx="111">
                  <c:v>-4.9160680331257351</c:v>
                </c:pt>
                <c:pt idx="112">
                  <c:v>-3.9236810015860684</c:v>
                </c:pt>
                <c:pt idx="113">
                  <c:v>-4.4005195729913344</c:v>
                </c:pt>
                <c:pt idx="114">
                  <c:v>-5.5761935950012216</c:v>
                </c:pt>
                <c:pt idx="115">
                  <c:v>-4.5404572727913441</c:v>
                </c:pt>
                <c:pt idx="116">
                  <c:v>-4.6456252595493179</c:v>
                </c:pt>
                <c:pt idx="117">
                  <c:v>-4.7212832785857906</c:v>
                </c:pt>
                <c:pt idx="118">
                  <c:v>-3.2223606095734691</c:v>
                </c:pt>
                <c:pt idx="119">
                  <c:v>-4.9142157437934628</c:v>
                </c:pt>
                <c:pt idx="120">
                  <c:v>-5.7418877057230695</c:v>
                </c:pt>
                <c:pt idx="121">
                  <c:v>-5.6070210664877145</c:v>
                </c:pt>
                <c:pt idx="122">
                  <c:v>-4.4886321184923901</c:v>
                </c:pt>
                <c:pt idx="123">
                  <c:v>-2.8334013623555929</c:v>
                </c:pt>
                <c:pt idx="124">
                  <c:v>-3.5554311594472163</c:v>
                </c:pt>
                <c:pt idx="125">
                  <c:v>-3.4052767333437615</c:v>
                </c:pt>
                <c:pt idx="126">
                  <c:v>-3.2126409850739113</c:v>
                </c:pt>
                <c:pt idx="127">
                  <c:v>-2.4877786599503668</c:v>
                </c:pt>
                <c:pt idx="128">
                  <c:v>-1.7964110760379366</c:v>
                </c:pt>
                <c:pt idx="129">
                  <c:v>-3.4644325016947328</c:v>
                </c:pt>
                <c:pt idx="130">
                  <c:v>-3.2236227569489726</c:v>
                </c:pt>
                <c:pt idx="131">
                  <c:v>-2.5558896280592385</c:v>
                </c:pt>
                <c:pt idx="132">
                  <c:v>-0.67488497306800987</c:v>
                </c:pt>
                <c:pt idx="133">
                  <c:v>-2.2864804560478418</c:v>
                </c:pt>
                <c:pt idx="134">
                  <c:v>-2.7935318713768633</c:v>
                </c:pt>
                <c:pt idx="135">
                  <c:v>-2.908297357114451</c:v>
                </c:pt>
                <c:pt idx="136">
                  <c:v>-2.9191019773187539</c:v>
                </c:pt>
                <c:pt idx="137">
                  <c:v>-1.8442656995645839</c:v>
                </c:pt>
                <c:pt idx="138">
                  <c:v>-1.4844452768724872</c:v>
                </c:pt>
                <c:pt idx="139">
                  <c:v>1.4119514523715211</c:v>
                </c:pt>
                <c:pt idx="140">
                  <c:v>1.9305025208647404</c:v>
                </c:pt>
                <c:pt idx="141">
                  <c:v>-0.67845721355531541</c:v>
                </c:pt>
                <c:pt idx="142">
                  <c:v>0.26838670609128418</c:v>
                </c:pt>
                <c:pt idx="143">
                  <c:v>1.1249898543525394</c:v>
                </c:pt>
                <c:pt idx="144">
                  <c:v>-8.2889588593571093E-4</c:v>
                </c:pt>
                <c:pt idx="145">
                  <c:v>0.20868570094224925</c:v>
                </c:pt>
                <c:pt idx="146">
                  <c:v>-4.0433165872434307</c:v>
                </c:pt>
                <c:pt idx="147">
                  <c:v>1.2517034352897785</c:v>
                </c:pt>
                <c:pt idx="148">
                  <c:v>2.1226049315269124</c:v>
                </c:pt>
                <c:pt idx="149">
                  <c:v>6.159453076909438E-2</c:v>
                </c:pt>
                <c:pt idx="150">
                  <c:v>-1.5946447976867093</c:v>
                </c:pt>
                <c:pt idx="151">
                  <c:v>4.957109398079336E-2</c:v>
                </c:pt>
                <c:pt idx="152">
                  <c:v>1.2644895022078093</c:v>
                </c:pt>
                <c:pt idx="153">
                  <c:v>-2.0764816079574162</c:v>
                </c:pt>
                <c:pt idx="154">
                  <c:v>-0.96925203920697756</c:v>
                </c:pt>
                <c:pt idx="155">
                  <c:v>-0.87247859143494799</c:v>
                </c:pt>
                <c:pt idx="156">
                  <c:v>0.5373857749433949</c:v>
                </c:pt>
                <c:pt idx="157">
                  <c:v>1.2717955823237559</c:v>
                </c:pt>
                <c:pt idx="158">
                  <c:v>-1.1047109159775139</c:v>
                </c:pt>
                <c:pt idx="159">
                  <c:v>0.43884845409629297</c:v>
                </c:pt>
                <c:pt idx="160">
                  <c:v>0.82480022253824647</c:v>
                </c:pt>
                <c:pt idx="161">
                  <c:v>0.67588654824188843</c:v>
                </c:pt>
                <c:pt idx="162">
                  <c:v>-0.3569976658560981</c:v>
                </c:pt>
                <c:pt idx="163">
                  <c:v>-0.44377225671737425</c:v>
                </c:pt>
                <c:pt idx="164">
                  <c:v>-0.35456550605810039</c:v>
                </c:pt>
                <c:pt idx="165">
                  <c:v>-0.10712818686158439</c:v>
                </c:pt>
                <c:pt idx="166">
                  <c:v>-0.61737324986641173</c:v>
                </c:pt>
                <c:pt idx="167">
                  <c:v>-0.78422246796756245</c:v>
                </c:pt>
                <c:pt idx="168">
                  <c:v>0.914519453882219</c:v>
                </c:pt>
                <c:pt idx="169">
                  <c:v>-0.63793385674042291</c:v>
                </c:pt>
                <c:pt idx="170">
                  <c:v>1.407067492452948</c:v>
                </c:pt>
                <c:pt idx="171">
                  <c:v>0.77229442963069195</c:v>
                </c:pt>
                <c:pt idx="172">
                  <c:v>3.402941298035731</c:v>
                </c:pt>
                <c:pt idx="173">
                  <c:v>2.4857850350696378</c:v>
                </c:pt>
                <c:pt idx="174">
                  <c:v>2.488147764171611</c:v>
                </c:pt>
                <c:pt idx="175">
                  <c:v>1.8277352878101276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6A-4D86-882E-30B48260BB47}"/>
            </c:ext>
          </c:extLst>
        </c:ser>
        <c:ser>
          <c:idx val="1"/>
          <c:order val="1"/>
          <c:tx>
            <c:v>CO2 pulse</c:v>
          </c:tx>
          <c:spPr>
            <a:ln w="3810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</c:v>
                </c:pt>
                <c:pt idx="2">
                  <c:v>23.5</c:v>
                </c:pt>
                <c:pt idx="3">
                  <c:v>24</c:v>
                </c:pt>
                <c:pt idx="4">
                  <c:v>24.5</c:v>
                </c:pt>
                <c:pt idx="5">
                  <c:v>25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</c:v>
                </c:pt>
                <c:pt idx="12">
                  <c:v>28.5</c:v>
                </c:pt>
                <c:pt idx="13">
                  <c:v>29</c:v>
                </c:pt>
                <c:pt idx="14">
                  <c:v>29.5</c:v>
                </c:pt>
                <c:pt idx="15">
                  <c:v>30</c:v>
                </c:pt>
                <c:pt idx="16">
                  <c:v>30.5</c:v>
                </c:pt>
                <c:pt idx="17">
                  <c:v>31</c:v>
                </c:pt>
                <c:pt idx="18">
                  <c:v>31.5</c:v>
                </c:pt>
                <c:pt idx="19">
                  <c:v>32</c:v>
                </c:pt>
                <c:pt idx="20">
                  <c:v>32.5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34.5</c:v>
                </c:pt>
                <c:pt idx="25">
                  <c:v>35</c:v>
                </c:pt>
                <c:pt idx="26">
                  <c:v>35.5</c:v>
                </c:pt>
                <c:pt idx="27">
                  <c:v>36</c:v>
                </c:pt>
                <c:pt idx="28">
                  <c:v>36.5</c:v>
                </c:pt>
                <c:pt idx="29">
                  <c:v>37</c:v>
                </c:pt>
                <c:pt idx="30">
                  <c:v>37.5</c:v>
                </c:pt>
                <c:pt idx="31">
                  <c:v>38</c:v>
                </c:pt>
                <c:pt idx="32">
                  <c:v>38.5</c:v>
                </c:pt>
                <c:pt idx="33">
                  <c:v>39</c:v>
                </c:pt>
                <c:pt idx="34">
                  <c:v>39.5</c:v>
                </c:pt>
                <c:pt idx="35">
                  <c:v>40</c:v>
                </c:pt>
                <c:pt idx="36">
                  <c:v>40.5</c:v>
                </c:pt>
                <c:pt idx="37">
                  <c:v>41</c:v>
                </c:pt>
                <c:pt idx="38">
                  <c:v>41.5</c:v>
                </c:pt>
                <c:pt idx="39">
                  <c:v>42</c:v>
                </c:pt>
                <c:pt idx="40">
                  <c:v>42.5</c:v>
                </c:pt>
              </c:numCache>
            </c:numRef>
          </c:xVal>
          <c:yVal>
            <c:numRef>
              <c:f>summary!$X$46:$X$86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6A-4D86-882E-30B48260BB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1201488"/>
        <c:axId val="591204880"/>
      </c:scatterChart>
      <c:valAx>
        <c:axId val="591201488"/>
        <c:scaling>
          <c:orientation val="minMax"/>
          <c:max val="7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91204880"/>
        <c:crossesAt val="0"/>
        <c:crossBetween val="midCat"/>
        <c:majorUnit val="10"/>
      </c:valAx>
      <c:valAx>
        <c:axId val="591204880"/>
        <c:scaling>
          <c:orientation val="minMax"/>
          <c:max val="20"/>
          <c:min val="-15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91201488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2000" b="1">
                <a:latin typeface="Arial" panose="020B0604020202020204" pitchFamily="34" charset="0"/>
                <a:cs typeface="Arial" panose="020B0604020202020204" pitchFamily="34" charset="0"/>
              </a:rPr>
              <a:t>AIB</a:t>
            </a:r>
            <a:r>
              <a:rPr lang="en-US" sz="2000" b="1" baseline="0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en-US" sz="2000" b="1">
                <a:latin typeface="Arial" panose="020B0604020202020204" pitchFamily="34" charset="0"/>
                <a:cs typeface="Arial" panose="020B0604020202020204" pitchFamily="34" charset="0"/>
              </a:rPr>
              <a:t>3hr starved adults</a:t>
            </a:r>
          </a:p>
        </c:rich>
      </c:tx>
      <c:layout>
        <c:manualLayout>
          <c:xMode val="edge"/>
          <c:yMode val="edge"/>
          <c:x val="0.33619403274744802"/>
          <c:y val="6.77225507463920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809595889374199"/>
          <c:y val="0.13703792091814901"/>
          <c:w val="0.83286089720627299"/>
          <c:h val="0.71361610647894103"/>
        </c:manualLayout>
      </c:layout>
      <c:scatterChart>
        <c:scatterStyle val="lineMarker"/>
        <c:varyColors val="0"/>
        <c:ser>
          <c:idx val="1"/>
          <c:order val="0"/>
          <c:tx>
            <c:v>trace 1</c:v>
          </c:tx>
          <c:spPr>
            <a:ln w="1905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graph!$C$6:$C$116</c:f>
              <c:numCache>
                <c:formatCode>General</c:formatCode>
                <c:ptCount val="111"/>
                <c:pt idx="0">
                  <c:v>-2.8621111604827867</c:v>
                </c:pt>
                <c:pt idx="1">
                  <c:v>-2.2271995224138457</c:v>
                </c:pt>
                <c:pt idx="2">
                  <c:v>-1.4813577096102184</c:v>
                </c:pt>
                <c:pt idx="3">
                  <c:v>-1.2847713829973795</c:v>
                </c:pt>
                <c:pt idx="4">
                  <c:v>-0.99003189813319481</c:v>
                </c:pt>
                <c:pt idx="5">
                  <c:v>-0.64854785203933685</c:v>
                </c:pt>
                <c:pt idx="6">
                  <c:v>1.1846638891742298</c:v>
                </c:pt>
                <c:pt idx="7">
                  <c:v>2.104254829175968</c:v>
                </c:pt>
                <c:pt idx="8">
                  <c:v>0.9276872133400661</c:v>
                </c:pt>
                <c:pt idx="9">
                  <c:v>0.18810291108979885</c:v>
                </c:pt>
                <c:pt idx="10">
                  <c:v>-0.20993293056174697</c:v>
                </c:pt>
                <c:pt idx="11">
                  <c:v>-6.8976875398218826E-2</c:v>
                </c:pt>
                <c:pt idx="12">
                  <c:v>1.4531150453887995</c:v>
                </c:pt>
                <c:pt idx="13">
                  <c:v>0.47202140115940255</c:v>
                </c:pt>
                <c:pt idx="14">
                  <c:v>-1.8135351373448603E-2</c:v>
                </c:pt>
                <c:pt idx="15">
                  <c:v>0.72785405693253513</c:v>
                </c:pt>
                <c:pt idx="16">
                  <c:v>1.6299334006947914</c:v>
                </c:pt>
                <c:pt idx="17">
                  <c:v>1.1201265233823503</c:v>
                </c:pt>
                <c:pt idx="18">
                  <c:v>1.9746679887635576</c:v>
                </c:pt>
                <c:pt idx="19">
                  <c:v>-0.20716763305157096</c:v>
                </c:pt>
                <c:pt idx="20">
                  <c:v>0.34878402350526333</c:v>
                </c:pt>
                <c:pt idx="21">
                  <c:v>7.6995195414738945E-3</c:v>
                </c:pt>
                <c:pt idx="22">
                  <c:v>-0.99434851580586692</c:v>
                </c:pt>
                <c:pt idx="23">
                  <c:v>-0.72732770285984683</c:v>
                </c:pt>
                <c:pt idx="24">
                  <c:v>-1.6390034576821917</c:v>
                </c:pt>
                <c:pt idx="25">
                  <c:v>-1.3046683301499766</c:v>
                </c:pt>
                <c:pt idx="26">
                  <c:v>-0.81803723464318012</c:v>
                </c:pt>
                <c:pt idx="27">
                  <c:v>-0.83889093141979765</c:v>
                </c:pt>
                <c:pt idx="28">
                  <c:v>-1.0267259182495221</c:v>
                </c:pt>
                <c:pt idx="29">
                  <c:v>-0.53882062222574678</c:v>
                </c:pt>
                <c:pt idx="30">
                  <c:v>-0.87024995330819321</c:v>
                </c:pt>
                <c:pt idx="31">
                  <c:v>-0.71585243955768307</c:v>
                </c:pt>
                <c:pt idx="32">
                  <c:v>-0.17570523346887343</c:v>
                </c:pt>
                <c:pt idx="33">
                  <c:v>0.50823958665890301</c:v>
                </c:pt>
                <c:pt idx="34">
                  <c:v>-0.14162684168596718</c:v>
                </c:pt>
                <c:pt idx="35">
                  <c:v>1.1184794005610179</c:v>
                </c:pt>
                <c:pt idx="36">
                  <c:v>1.6481312012093443</c:v>
                </c:pt>
                <c:pt idx="37">
                  <c:v>1.9038458005383883</c:v>
                </c:pt>
                <c:pt idx="38">
                  <c:v>1.1443405989932063</c:v>
                </c:pt>
                <c:pt idx="39">
                  <c:v>0.22320142709622168</c:v>
                </c:pt>
                <c:pt idx="40">
                  <c:v>0.87948942983988609</c:v>
                </c:pt>
                <c:pt idx="41">
                  <c:v>-0.82283649466606334</c:v>
                </c:pt>
                <c:pt idx="42">
                  <c:v>1.0014934218694322</c:v>
                </c:pt>
                <c:pt idx="43">
                  <c:v>0.23371651213312658</c:v>
                </c:pt>
                <c:pt idx="44">
                  <c:v>-9.005711979355395E-2</c:v>
                </c:pt>
                <c:pt idx="45">
                  <c:v>-1.4589644602050882</c:v>
                </c:pt>
                <c:pt idx="46">
                  <c:v>-2.3915013808855496</c:v>
                </c:pt>
                <c:pt idx="47">
                  <c:v>-2.3428529685504911</c:v>
                </c:pt>
                <c:pt idx="48">
                  <c:v>-2.1814506416083712</c:v>
                </c:pt>
                <c:pt idx="49">
                  <c:v>-3.6484799297506525</c:v>
                </c:pt>
                <c:pt idx="50">
                  <c:v>-2.4981244011549015</c:v>
                </c:pt>
                <c:pt idx="51">
                  <c:v>-4.1414659327222925</c:v>
                </c:pt>
                <c:pt idx="52">
                  <c:v>-3.8054350661547534</c:v>
                </c:pt>
                <c:pt idx="53">
                  <c:v>-4.7995519943102751</c:v>
                </c:pt>
                <c:pt idx="54">
                  <c:v>-4.3088831217113723</c:v>
                </c:pt>
                <c:pt idx="55">
                  <c:v>-5.4234541789671082</c:v>
                </c:pt>
                <c:pt idx="56">
                  <c:v>-4.3735214714549695</c:v>
                </c:pt>
                <c:pt idx="57">
                  <c:v>-4.9985284337631537</c:v>
                </c:pt>
                <c:pt idx="58">
                  <c:v>-6.1307735251324473</c:v>
                </c:pt>
                <c:pt idx="59">
                  <c:v>-4.1132967719753397</c:v>
                </c:pt>
                <c:pt idx="60">
                  <c:v>-4.4687572898555956</c:v>
                </c:pt>
                <c:pt idx="61">
                  <c:v>-4.0980011471429663</c:v>
                </c:pt>
                <c:pt idx="62">
                  <c:v>-4.5096795973740846</c:v>
                </c:pt>
                <c:pt idx="63">
                  <c:v>-4.5026714598262272</c:v>
                </c:pt>
                <c:pt idx="64">
                  <c:v>-5.1112647775993603</c:v>
                </c:pt>
                <c:pt idx="65">
                  <c:v>-5.3723286387061426</c:v>
                </c:pt>
                <c:pt idx="66">
                  <c:v>-4.2450286631594869</c:v>
                </c:pt>
                <c:pt idx="67">
                  <c:v>-4.665958442870469</c:v>
                </c:pt>
                <c:pt idx="68">
                  <c:v>-4.1505571749514774</c:v>
                </c:pt>
                <c:pt idx="69">
                  <c:v>-4.1145655198049473</c:v>
                </c:pt>
                <c:pt idx="70">
                  <c:v>-3.8833961384475755</c:v>
                </c:pt>
                <c:pt idx="71">
                  <c:v>-3.6587423553522047</c:v>
                </c:pt>
                <c:pt idx="72">
                  <c:v>-3.7945789508572068</c:v>
                </c:pt>
                <c:pt idx="73">
                  <c:v>-3.4178098125532084</c:v>
                </c:pt>
                <c:pt idx="74">
                  <c:v>-3.2354869859948807</c:v>
                </c:pt>
                <c:pt idx="75">
                  <c:v>-3.6531156792783586</c:v>
                </c:pt>
                <c:pt idx="76">
                  <c:v>-3.9191416162954038</c:v>
                </c:pt>
                <c:pt idx="77">
                  <c:v>-4.5968615705009723</c:v>
                </c:pt>
                <c:pt idx="78">
                  <c:v>-4.4820628450823197</c:v>
                </c:pt>
                <c:pt idx="79">
                  <c:v>-5.0989954370329889</c:v>
                </c:pt>
                <c:pt idx="80">
                  <c:v>-4.220462156609587</c:v>
                </c:pt>
                <c:pt idx="81">
                  <c:v>-4.6283996682343966</c:v>
                </c:pt>
                <c:pt idx="82">
                  <c:v>-4.1572995452756247</c:v>
                </c:pt>
                <c:pt idx="83">
                  <c:v>-3.1898316866199594</c:v>
                </c:pt>
                <c:pt idx="84">
                  <c:v>-3.8233550726154446</c:v>
                </c:pt>
                <c:pt idx="85">
                  <c:v>-4.1998933394554028</c:v>
                </c:pt>
                <c:pt idx="86">
                  <c:v>-2.8508483532410427</c:v>
                </c:pt>
                <c:pt idx="87">
                  <c:v>-2.3994578971251812</c:v>
                </c:pt>
                <c:pt idx="88">
                  <c:v>-3.2906600989165224</c:v>
                </c:pt>
                <c:pt idx="89">
                  <c:v>-4.151515757854785</c:v>
                </c:pt>
                <c:pt idx="90">
                  <c:v>-3.6091527576114482</c:v>
                </c:pt>
                <c:pt idx="91">
                  <c:v>-2.9067117244215965</c:v>
                </c:pt>
                <c:pt idx="92">
                  <c:v>-2.9412426976372039</c:v>
                </c:pt>
                <c:pt idx="93">
                  <c:v>-3.9313317767876339</c:v>
                </c:pt>
                <c:pt idx="94">
                  <c:v>-3.579187949214623</c:v>
                </c:pt>
                <c:pt idx="95">
                  <c:v>-2.2569749368770857</c:v>
                </c:pt>
                <c:pt idx="96">
                  <c:v>-1.6730075350645783</c:v>
                </c:pt>
                <c:pt idx="97">
                  <c:v>-3.9153476144427177</c:v>
                </c:pt>
                <c:pt idx="98">
                  <c:v>-1.8926980982123225</c:v>
                </c:pt>
                <c:pt idx="99">
                  <c:v>-1.427873240801409</c:v>
                </c:pt>
                <c:pt idx="100">
                  <c:v>-1.3476756093604396</c:v>
                </c:pt>
                <c:pt idx="101">
                  <c:v>-0.94224495281812082</c:v>
                </c:pt>
                <c:pt idx="102">
                  <c:v>-1.466443141458488</c:v>
                </c:pt>
                <c:pt idx="103">
                  <c:v>-1.557444475565523</c:v>
                </c:pt>
                <c:pt idx="104">
                  <c:v>-0.6962835850883683</c:v>
                </c:pt>
                <c:pt idx="105">
                  <c:v>-0.13543850598883364</c:v>
                </c:pt>
                <c:pt idx="106">
                  <c:v>-0.89063411195743136</c:v>
                </c:pt>
                <c:pt idx="107">
                  <c:v>-0.43219020877797631</c:v>
                </c:pt>
                <c:pt idx="108">
                  <c:v>-1.5097909208350362</c:v>
                </c:pt>
                <c:pt idx="109">
                  <c:v>-0.20901699356276104</c:v>
                </c:pt>
                <c:pt idx="110">
                  <c:v>0.67838595896710163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194-48BB-95CE-DCA85E430286}"/>
            </c:ext>
          </c:extLst>
        </c:ser>
        <c:ser>
          <c:idx val="2"/>
          <c:order val="1"/>
          <c:tx>
            <c:v>trace 2</c:v>
          </c:tx>
          <c:spPr>
            <a:ln w="1905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graph!$D$6:$D$116</c:f>
              <c:numCache>
                <c:formatCode>General</c:formatCode>
                <c:ptCount val="111"/>
                <c:pt idx="0">
                  <c:v>-2.69966062940123</c:v>
                </c:pt>
                <c:pt idx="1">
                  <c:v>-1.8834611883141779</c:v>
                </c:pt>
                <c:pt idx="2">
                  <c:v>-4.2411014982540101</c:v>
                </c:pt>
                <c:pt idx="3">
                  <c:v>-3.1367523337458056</c:v>
                </c:pt>
                <c:pt idx="4">
                  <c:v>-1.4598250013736884</c:v>
                </c:pt>
                <c:pt idx="5">
                  <c:v>2.6179656739199864</c:v>
                </c:pt>
                <c:pt idx="6">
                  <c:v>2.1917025723148993</c:v>
                </c:pt>
                <c:pt idx="7">
                  <c:v>2.4471647935731689</c:v>
                </c:pt>
                <c:pt idx="8">
                  <c:v>0.9751679423043722</c:v>
                </c:pt>
                <c:pt idx="9">
                  <c:v>0.60567785126097684</c:v>
                </c:pt>
                <c:pt idx="10">
                  <c:v>-0.78035545502713999</c:v>
                </c:pt>
                <c:pt idx="11">
                  <c:v>-2.8543231782185172</c:v>
                </c:pt>
                <c:pt idx="12">
                  <c:v>-4.107667878422486</c:v>
                </c:pt>
                <c:pt idx="13">
                  <c:v>-1.6398173496040374</c:v>
                </c:pt>
                <c:pt idx="14">
                  <c:v>-4.2302392638374584E-2</c:v>
                </c:pt>
                <c:pt idx="15">
                  <c:v>-0.52648817071439735</c:v>
                </c:pt>
                <c:pt idx="16">
                  <c:v>0.64724794350018877</c:v>
                </c:pt>
                <c:pt idx="17">
                  <c:v>-1.6470255203910666</c:v>
                </c:pt>
                <c:pt idx="18">
                  <c:v>0.30878467733695641</c:v>
                </c:pt>
                <c:pt idx="19">
                  <c:v>5.0026688547734406E-2</c:v>
                </c:pt>
                <c:pt idx="20">
                  <c:v>-1.3291283960655866</c:v>
                </c:pt>
                <c:pt idx="21">
                  <c:v>-1.3647500798016414</c:v>
                </c:pt>
                <c:pt idx="22">
                  <c:v>-0.62039652265107548</c:v>
                </c:pt>
                <c:pt idx="23">
                  <c:v>-1.6063082490695622</c:v>
                </c:pt>
                <c:pt idx="24">
                  <c:v>-2.7132163178511468</c:v>
                </c:pt>
                <c:pt idx="25">
                  <c:v>-2.1224893611480873</c:v>
                </c:pt>
                <c:pt idx="26">
                  <c:v>-2.4045278381934905</c:v>
                </c:pt>
                <c:pt idx="27">
                  <c:v>-1.8839547118586955</c:v>
                </c:pt>
                <c:pt idx="28">
                  <c:v>-2.3435058488893072</c:v>
                </c:pt>
                <c:pt idx="29">
                  <c:v>-2.1663683390724509</c:v>
                </c:pt>
                <c:pt idx="30">
                  <c:v>-2.9955329255174359</c:v>
                </c:pt>
                <c:pt idx="31">
                  <c:v>-0.42377405963137116</c:v>
                </c:pt>
                <c:pt idx="32">
                  <c:v>-3.6261700531300747</c:v>
                </c:pt>
                <c:pt idx="33">
                  <c:v>-4.1527990806021906</c:v>
                </c:pt>
                <c:pt idx="34">
                  <c:v>-3.0131810071135221</c:v>
                </c:pt>
                <c:pt idx="35">
                  <c:v>-3.6174550215329426</c:v>
                </c:pt>
                <c:pt idx="36">
                  <c:v>-4.5551361663001959</c:v>
                </c:pt>
                <c:pt idx="37">
                  <c:v>-4.8357551852879892</c:v>
                </c:pt>
                <c:pt idx="38">
                  <c:v>-6.2893687902337989</c:v>
                </c:pt>
                <c:pt idx="39">
                  <c:v>-5.6605333283917707</c:v>
                </c:pt>
                <c:pt idx="40">
                  <c:v>-6.7344015087770801</c:v>
                </c:pt>
                <c:pt idx="41">
                  <c:v>-6.614914185910675</c:v>
                </c:pt>
                <c:pt idx="42">
                  <c:v>-7.1575243473871648</c:v>
                </c:pt>
                <c:pt idx="43">
                  <c:v>-8.2148635024902283</c:v>
                </c:pt>
                <c:pt idx="44">
                  <c:v>-8.2291492454255231</c:v>
                </c:pt>
                <c:pt idx="45">
                  <c:v>-8.0687278330826651</c:v>
                </c:pt>
                <c:pt idx="46">
                  <c:v>-6.3727546902854506</c:v>
                </c:pt>
                <c:pt idx="47">
                  <c:v>-9.4033946316757575</c:v>
                </c:pt>
                <c:pt idx="48">
                  <c:v>-10.203146684590983</c:v>
                </c:pt>
                <c:pt idx="49">
                  <c:v>-11.150046131332907</c:v>
                </c:pt>
                <c:pt idx="50">
                  <c:v>-10.058951860084834</c:v>
                </c:pt>
                <c:pt idx="51">
                  <c:v>-9.5342394006221376</c:v>
                </c:pt>
                <c:pt idx="52">
                  <c:v>-9.7782376537499207</c:v>
                </c:pt>
                <c:pt idx="53">
                  <c:v>-11.735856800129449</c:v>
                </c:pt>
                <c:pt idx="54">
                  <c:v>-11.728293653336936</c:v>
                </c:pt>
                <c:pt idx="55">
                  <c:v>-12.437604939706214</c:v>
                </c:pt>
                <c:pt idx="56">
                  <c:v>-11.39146218378656</c:v>
                </c:pt>
                <c:pt idx="57">
                  <c:v>-10.212011849168913</c:v>
                </c:pt>
                <c:pt idx="58">
                  <c:v>-6.198253099625143</c:v>
                </c:pt>
                <c:pt idx="59">
                  <c:v>-4.7708536777086943</c:v>
                </c:pt>
                <c:pt idx="60">
                  <c:v>-4.1379616948832378</c:v>
                </c:pt>
                <c:pt idx="61">
                  <c:v>-3.6399968968755534</c:v>
                </c:pt>
                <c:pt idx="62">
                  <c:v>-4.0286169409030252</c:v>
                </c:pt>
                <c:pt idx="63">
                  <c:v>-5.3751760103299819</c:v>
                </c:pt>
                <c:pt idx="64">
                  <c:v>-4.8698970126562884</c:v>
                </c:pt>
                <c:pt idx="65">
                  <c:v>-5.8997428304430413</c:v>
                </c:pt>
                <c:pt idx="66">
                  <c:v>-4.9392278389421511</c:v>
                </c:pt>
                <c:pt idx="67">
                  <c:v>-4.5628771044989307</c:v>
                </c:pt>
                <c:pt idx="68">
                  <c:v>-4.8021584964583051</c:v>
                </c:pt>
                <c:pt idx="69">
                  <c:v>-4.559357414520222</c:v>
                </c:pt>
                <c:pt idx="70">
                  <c:v>-4.6239649825827476</c:v>
                </c:pt>
                <c:pt idx="71">
                  <c:v>-4.3403451601154339</c:v>
                </c:pt>
                <c:pt idx="72">
                  <c:v>-4.3579329882600533</c:v>
                </c:pt>
                <c:pt idx="73">
                  <c:v>-2.8570606456565191</c:v>
                </c:pt>
                <c:pt idx="74">
                  <c:v>-3.7123369733416398</c:v>
                </c:pt>
                <c:pt idx="75">
                  <c:v>-3.2568096507288464</c:v>
                </c:pt>
                <c:pt idx="76">
                  <c:v>-5.0533334624038835</c:v>
                </c:pt>
                <c:pt idx="77">
                  <c:v>-4.9160680331257351</c:v>
                </c:pt>
                <c:pt idx="78">
                  <c:v>-3.9236810015860684</c:v>
                </c:pt>
                <c:pt idx="79">
                  <c:v>-4.4005195729913344</c:v>
                </c:pt>
                <c:pt idx="80">
                  <c:v>-5.5761935950012216</c:v>
                </c:pt>
                <c:pt idx="81">
                  <c:v>-4.5404572727913441</c:v>
                </c:pt>
                <c:pt idx="82">
                  <c:v>-4.6456252595493179</c:v>
                </c:pt>
                <c:pt idx="83">
                  <c:v>-4.7212832785857906</c:v>
                </c:pt>
                <c:pt idx="84">
                  <c:v>-3.2223606095734691</c:v>
                </c:pt>
                <c:pt idx="85">
                  <c:v>-4.9142157437934628</c:v>
                </c:pt>
                <c:pt idx="86">
                  <c:v>-5.7418877057230695</c:v>
                </c:pt>
                <c:pt idx="87">
                  <c:v>-5.6070210664877145</c:v>
                </c:pt>
                <c:pt idx="88">
                  <c:v>-4.4886321184923901</c:v>
                </c:pt>
                <c:pt idx="89">
                  <c:v>-2.8334013623555929</c:v>
                </c:pt>
                <c:pt idx="90">
                  <c:v>-3.5554311594472163</c:v>
                </c:pt>
                <c:pt idx="91">
                  <c:v>-3.4052767333437615</c:v>
                </c:pt>
                <c:pt idx="92">
                  <c:v>-3.2126409850739113</c:v>
                </c:pt>
                <c:pt idx="93">
                  <c:v>-2.4877786599503668</c:v>
                </c:pt>
                <c:pt idx="94">
                  <c:v>-1.7964110760379366</c:v>
                </c:pt>
                <c:pt idx="95">
                  <c:v>-3.4644325016947328</c:v>
                </c:pt>
                <c:pt idx="96">
                  <c:v>-3.2236227569489726</c:v>
                </c:pt>
                <c:pt idx="97">
                  <c:v>-2.5558896280592385</c:v>
                </c:pt>
                <c:pt idx="98">
                  <c:v>-0.67488497306800987</c:v>
                </c:pt>
                <c:pt idx="99">
                  <c:v>-2.2864804560478418</c:v>
                </c:pt>
                <c:pt idx="100">
                  <c:v>-2.7935318713768633</c:v>
                </c:pt>
                <c:pt idx="101">
                  <c:v>-2.908297357114451</c:v>
                </c:pt>
                <c:pt idx="102">
                  <c:v>-2.9191019773187539</c:v>
                </c:pt>
                <c:pt idx="103">
                  <c:v>-1.8442656995645839</c:v>
                </c:pt>
                <c:pt idx="104">
                  <c:v>-1.4844452768724872</c:v>
                </c:pt>
                <c:pt idx="105">
                  <c:v>1.4119514523715211</c:v>
                </c:pt>
                <c:pt idx="106">
                  <c:v>1.9305025208647404</c:v>
                </c:pt>
                <c:pt idx="107">
                  <c:v>-0.67845721355531541</c:v>
                </c:pt>
                <c:pt idx="108">
                  <c:v>0.26838670609128418</c:v>
                </c:pt>
                <c:pt idx="109">
                  <c:v>1.1249898543525394</c:v>
                </c:pt>
                <c:pt idx="110">
                  <c:v>-8.2889588593571093E-4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194-48BB-95CE-DCA85E430286}"/>
            </c:ext>
          </c:extLst>
        </c:ser>
        <c:ser>
          <c:idx val="3"/>
          <c:order val="2"/>
          <c:tx>
            <c:v>trace 3</c:v>
          </c:tx>
          <c:spPr>
            <a:ln w="1905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graph!$E$6:$E$116</c:f>
              <c:numCache>
                <c:formatCode>General</c:formatCode>
                <c:ptCount val="111"/>
                <c:pt idx="0">
                  <c:v>1.120926010572318</c:v>
                </c:pt>
                <c:pt idx="1">
                  <c:v>0.77606512361077262</c:v>
                </c:pt>
                <c:pt idx="2">
                  <c:v>0.22611688084215822</c:v>
                </c:pt>
                <c:pt idx="3">
                  <c:v>0.39457596299547049</c:v>
                </c:pt>
                <c:pt idx="4">
                  <c:v>0.46885883606573353</c:v>
                </c:pt>
                <c:pt idx="5">
                  <c:v>0.3818731894024498</c:v>
                </c:pt>
                <c:pt idx="6">
                  <c:v>0.14224260952404738</c:v>
                </c:pt>
                <c:pt idx="7">
                  <c:v>-0.19017779935934068</c:v>
                </c:pt>
                <c:pt idx="8">
                  <c:v>-0.40028443416776471</c:v>
                </c:pt>
                <c:pt idx="9">
                  <c:v>-1.0232052453026692</c:v>
                </c:pt>
                <c:pt idx="10">
                  <c:v>-0.5243745550437291</c:v>
                </c:pt>
                <c:pt idx="11">
                  <c:v>-0.72864649236695489</c:v>
                </c:pt>
                <c:pt idx="12">
                  <c:v>-1.3597072771160295</c:v>
                </c:pt>
                <c:pt idx="13">
                  <c:v>-1.5709039450136439</c:v>
                </c:pt>
                <c:pt idx="14">
                  <c:v>-1.2405285623189739</c:v>
                </c:pt>
                <c:pt idx="15">
                  <c:v>-1.8959525197509517</c:v>
                </c:pt>
                <c:pt idx="16">
                  <c:v>-1.8992964123169593</c:v>
                </c:pt>
                <c:pt idx="17">
                  <c:v>-2.1969183660598852</c:v>
                </c:pt>
                <c:pt idx="18">
                  <c:v>-2.05998609445014</c:v>
                </c:pt>
                <c:pt idx="19">
                  <c:v>-1.717914849166408</c:v>
                </c:pt>
                <c:pt idx="20">
                  <c:v>-2.4146351581033465</c:v>
                </c:pt>
                <c:pt idx="21">
                  <c:v>-2.5335006648079346</c:v>
                </c:pt>
                <c:pt idx="22">
                  <c:v>-2.1815811555907758</c:v>
                </c:pt>
                <c:pt idx="23">
                  <c:v>-2.2892174024418255</c:v>
                </c:pt>
                <c:pt idx="24">
                  <c:v>-3.3007552762818313</c:v>
                </c:pt>
                <c:pt idx="25">
                  <c:v>-2.5376486527548883</c:v>
                </c:pt>
                <c:pt idx="26">
                  <c:v>-3.5333745627746853</c:v>
                </c:pt>
                <c:pt idx="27">
                  <c:v>-2.7865382929054108</c:v>
                </c:pt>
                <c:pt idx="28">
                  <c:v>-3.5216731448826448</c:v>
                </c:pt>
                <c:pt idx="29">
                  <c:v>-3.1604214026240451</c:v>
                </c:pt>
                <c:pt idx="30">
                  <c:v>-3.451152811234766</c:v>
                </c:pt>
                <c:pt idx="31">
                  <c:v>-3.1682062605658707</c:v>
                </c:pt>
                <c:pt idx="32">
                  <c:v>-3.1681358934561086</c:v>
                </c:pt>
                <c:pt idx="33">
                  <c:v>-2.8804496445773187</c:v>
                </c:pt>
                <c:pt idx="34">
                  <c:v>-3.6522360321458489</c:v>
                </c:pt>
                <c:pt idx="35">
                  <c:v>-3.6772935841766095</c:v>
                </c:pt>
                <c:pt idx="36">
                  <c:v>-4.0205841909460283</c:v>
                </c:pt>
                <c:pt idx="37">
                  <c:v>-2.5214047644893878</c:v>
                </c:pt>
                <c:pt idx="38">
                  <c:v>-3.5745618291974242</c:v>
                </c:pt>
                <c:pt idx="39">
                  <c:v>-3.4513384229354278</c:v>
                </c:pt>
                <c:pt idx="40">
                  <c:v>-3.4511717395125303</c:v>
                </c:pt>
                <c:pt idx="41">
                  <c:v>-3.3968308044267594</c:v>
                </c:pt>
                <c:pt idx="42">
                  <c:v>-3.8530751452489507</c:v>
                </c:pt>
                <c:pt idx="43">
                  <c:v>-4.062529298071901</c:v>
                </c:pt>
                <c:pt idx="44">
                  <c:v>-3.9940482013629048</c:v>
                </c:pt>
                <c:pt idx="45">
                  <c:v>-3.8046959320668692</c:v>
                </c:pt>
                <c:pt idx="46">
                  <c:v>-3.8109682924502071</c:v>
                </c:pt>
                <c:pt idx="47">
                  <c:v>-4.8559437685215849</c:v>
                </c:pt>
                <c:pt idx="48">
                  <c:v>-3.7710033521757342</c:v>
                </c:pt>
                <c:pt idx="49">
                  <c:v>-4.4131719388245525</c:v>
                </c:pt>
                <c:pt idx="50">
                  <c:v>-4.4032850031215247</c:v>
                </c:pt>
                <c:pt idx="51">
                  <c:v>-4.1053604126505894</c:v>
                </c:pt>
                <c:pt idx="52">
                  <c:v>-5.0855524783653188</c:v>
                </c:pt>
                <c:pt idx="53">
                  <c:v>-4.3857336065829822</c:v>
                </c:pt>
                <c:pt idx="54">
                  <c:v>-4.7723759947543938</c:v>
                </c:pt>
                <c:pt idx="55">
                  <c:v>-4.9035509619628614</c:v>
                </c:pt>
                <c:pt idx="56">
                  <c:v>-5.2772780945750624</c:v>
                </c:pt>
                <c:pt idx="57">
                  <c:v>-5.358490862286776</c:v>
                </c:pt>
                <c:pt idx="58">
                  <c:v>-5.1917267168217238</c:v>
                </c:pt>
                <c:pt idx="59">
                  <c:v>-4.9260597668649089</c:v>
                </c:pt>
                <c:pt idx="60">
                  <c:v>-5.4742071392047453</c:v>
                </c:pt>
                <c:pt idx="61">
                  <c:v>-5.0140613418137185</c:v>
                </c:pt>
                <c:pt idx="62">
                  <c:v>-4.4670833138036032</c:v>
                </c:pt>
                <c:pt idx="63">
                  <c:v>-4.9523524308305733</c:v>
                </c:pt>
                <c:pt idx="64">
                  <c:v>-4.5293413220853216</c:v>
                </c:pt>
                <c:pt idx="65">
                  <c:v>-4.2288471877085891</c:v>
                </c:pt>
                <c:pt idx="66">
                  <c:v>-4.1547728542167111</c:v>
                </c:pt>
                <c:pt idx="67">
                  <c:v>-3.3251237341861013</c:v>
                </c:pt>
                <c:pt idx="68">
                  <c:v>-4.2148100050783652</c:v>
                </c:pt>
                <c:pt idx="69">
                  <c:v>-3.8062044827753208</c:v>
                </c:pt>
                <c:pt idx="70">
                  <c:v>-3.9599707105858029</c:v>
                </c:pt>
                <c:pt idx="71">
                  <c:v>-3.3285070327443753</c:v>
                </c:pt>
                <c:pt idx="72">
                  <c:v>-3.6494909622044971</c:v>
                </c:pt>
                <c:pt idx="73">
                  <c:v>-3.2933633112586702</c:v>
                </c:pt>
                <c:pt idx="74">
                  <c:v>-2.9913232714469893</c:v>
                </c:pt>
                <c:pt idx="75">
                  <c:v>-2.8730064073400476</c:v>
                </c:pt>
                <c:pt idx="76">
                  <c:v>-3.3272458963006937</c:v>
                </c:pt>
                <c:pt idx="77">
                  <c:v>-2.8900472306055565</c:v>
                </c:pt>
                <c:pt idx="78">
                  <c:v>-2.947405396380709</c:v>
                </c:pt>
                <c:pt idx="79">
                  <c:v>-3.0333019967291484</c:v>
                </c:pt>
                <c:pt idx="80">
                  <c:v>-2.954247215376046</c:v>
                </c:pt>
                <c:pt idx="81">
                  <c:v>-2.9194157575368442</c:v>
                </c:pt>
                <c:pt idx="82">
                  <c:v>-2.3673867622612979</c:v>
                </c:pt>
                <c:pt idx="83">
                  <c:v>-2.8912009905573521</c:v>
                </c:pt>
                <c:pt idx="84">
                  <c:v>-2.4093602086084966</c:v>
                </c:pt>
                <c:pt idx="85">
                  <c:v>-2.5237021744780321</c:v>
                </c:pt>
                <c:pt idx="86">
                  <c:v>-2.1928265809776981</c:v>
                </c:pt>
                <c:pt idx="87">
                  <c:v>-1.8707812127536485</c:v>
                </c:pt>
                <c:pt idx="88">
                  <c:v>-1.5622567375031089</c:v>
                </c:pt>
                <c:pt idx="89">
                  <c:v>-2.1055320192666729</c:v>
                </c:pt>
                <c:pt idx="90">
                  <c:v>-1.632613502479505</c:v>
                </c:pt>
                <c:pt idx="91">
                  <c:v>-1.8141135322753577</c:v>
                </c:pt>
                <c:pt idx="92">
                  <c:v>-1.3363368054599221</c:v>
                </c:pt>
                <c:pt idx="93">
                  <c:v>-1.4213257425983279</c:v>
                </c:pt>
                <c:pt idx="94">
                  <c:v>-0.95369553287369524</c:v>
                </c:pt>
                <c:pt idx="95">
                  <c:v>-1.1819880620165262</c:v>
                </c:pt>
                <c:pt idx="96">
                  <c:v>-1.1511832134147435</c:v>
                </c:pt>
                <c:pt idx="97">
                  <c:v>-0.20706546972323955</c:v>
                </c:pt>
                <c:pt idx="98">
                  <c:v>-0.51537927025542773</c:v>
                </c:pt>
                <c:pt idx="99">
                  <c:v>-0.59382867973673137</c:v>
                </c:pt>
                <c:pt idx="100">
                  <c:v>-0.11141118546344202</c:v>
                </c:pt>
                <c:pt idx="101">
                  <c:v>-2.8800330515198865E-2</c:v>
                </c:pt>
                <c:pt idx="102">
                  <c:v>-0.16708891448716245</c:v>
                </c:pt>
                <c:pt idx="103">
                  <c:v>0.19102891170229455</c:v>
                </c:pt>
                <c:pt idx="104">
                  <c:v>0.4331349138362634</c:v>
                </c:pt>
                <c:pt idx="105">
                  <c:v>0.36838528170566293</c:v>
                </c:pt>
                <c:pt idx="106">
                  <c:v>1.0169925591785958</c:v>
                </c:pt>
                <c:pt idx="107">
                  <c:v>0.62966369406628675</c:v>
                </c:pt>
                <c:pt idx="108">
                  <c:v>1.5321645167737585</c:v>
                </c:pt>
                <c:pt idx="109">
                  <c:v>1.6496512703246746</c:v>
                </c:pt>
                <c:pt idx="110">
                  <c:v>1.3420166068020667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194-48BB-95CE-DCA85E430286}"/>
            </c:ext>
          </c:extLst>
        </c:ser>
        <c:ser>
          <c:idx val="4"/>
          <c:order val="3"/>
          <c:tx>
            <c:v>trace 4</c:v>
          </c:tx>
          <c:spPr>
            <a:ln w="1905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graph!$F$6:$F$116</c:f>
              <c:numCache>
                <c:formatCode>General</c:formatCode>
                <c:ptCount val="111"/>
                <c:pt idx="0">
                  <c:v>0.26317612147922448</c:v>
                </c:pt>
                <c:pt idx="1">
                  <c:v>-0.41186258318472574</c:v>
                </c:pt>
                <c:pt idx="2">
                  <c:v>-0.10879458029627058</c:v>
                </c:pt>
                <c:pt idx="3">
                  <c:v>-0.1002209441454779</c:v>
                </c:pt>
                <c:pt idx="4">
                  <c:v>-0.311659439139859</c:v>
                </c:pt>
                <c:pt idx="5">
                  <c:v>0.27949459272505217</c:v>
                </c:pt>
                <c:pt idx="6">
                  <c:v>9.9541159792715994E-2</c:v>
                </c:pt>
                <c:pt idx="7">
                  <c:v>-1.0432534481819278</c:v>
                </c:pt>
                <c:pt idx="8">
                  <c:v>0.12363689667158127</c:v>
                </c:pt>
                <c:pt idx="9">
                  <c:v>1.0612557625742747</c:v>
                </c:pt>
                <c:pt idx="10">
                  <c:v>1.5713531687626621</c:v>
                </c:pt>
                <c:pt idx="11">
                  <c:v>2.4645097894832109</c:v>
                </c:pt>
                <c:pt idx="12">
                  <c:v>0.80088488927576551</c:v>
                </c:pt>
                <c:pt idx="13">
                  <c:v>1.740625412619272</c:v>
                </c:pt>
                <c:pt idx="14">
                  <c:v>2.2378809234413528</c:v>
                </c:pt>
                <c:pt idx="15">
                  <c:v>1.0651772912241697</c:v>
                </c:pt>
                <c:pt idx="16">
                  <c:v>0.6020591206956375</c:v>
                </c:pt>
                <c:pt idx="17">
                  <c:v>1.4195109549827172</c:v>
                </c:pt>
                <c:pt idx="18">
                  <c:v>0.1899795086152023</c:v>
                </c:pt>
                <c:pt idx="19">
                  <c:v>-3.9181705871823844</c:v>
                </c:pt>
                <c:pt idx="20">
                  <c:v>-0.29992876721528078</c:v>
                </c:pt>
                <c:pt idx="21">
                  <c:v>-0.6281704572142589</c:v>
                </c:pt>
                <c:pt idx="22">
                  <c:v>-0.17571789977936619</c:v>
                </c:pt>
                <c:pt idx="23">
                  <c:v>0.93374706465435642</c:v>
                </c:pt>
                <c:pt idx="24">
                  <c:v>0.58473501840264008</c:v>
                </c:pt>
                <c:pt idx="25">
                  <c:v>0.98799753276763214</c:v>
                </c:pt>
                <c:pt idx="26">
                  <c:v>0.2814598678129685</c:v>
                </c:pt>
                <c:pt idx="27">
                  <c:v>0.20105044336130617</c:v>
                </c:pt>
                <c:pt idx="28">
                  <c:v>-3.3331428667323797E-2</c:v>
                </c:pt>
                <c:pt idx="29">
                  <c:v>-0.10342907175715799</c:v>
                </c:pt>
                <c:pt idx="30">
                  <c:v>-6.2421564529214199E-2</c:v>
                </c:pt>
                <c:pt idx="31">
                  <c:v>-8.274829736745358E-2</c:v>
                </c:pt>
                <c:pt idx="32">
                  <c:v>4.6614212708061568E-3</c:v>
                </c:pt>
                <c:pt idx="33">
                  <c:v>0.25280074519315204</c:v>
                </c:pt>
                <c:pt idx="34">
                  <c:v>-0.24931923625993854</c:v>
                </c:pt>
                <c:pt idx="35">
                  <c:v>0.32555894830017296</c:v>
                </c:pt>
                <c:pt idx="36">
                  <c:v>1.4400035074619555</c:v>
                </c:pt>
                <c:pt idx="37">
                  <c:v>1.1110241036296811</c:v>
                </c:pt>
                <c:pt idx="38">
                  <c:v>1.0490408129376028</c:v>
                </c:pt>
                <c:pt idx="39">
                  <c:v>0.59949786702824903</c:v>
                </c:pt>
                <c:pt idx="40">
                  <c:v>0.38049000764223545</c:v>
                </c:pt>
                <c:pt idx="41">
                  <c:v>-8.3741805740244743E-2</c:v>
                </c:pt>
                <c:pt idx="42">
                  <c:v>0.64822368252208362</c:v>
                </c:pt>
                <c:pt idx="43">
                  <c:v>0.76832003783683156</c:v>
                </c:pt>
                <c:pt idx="44">
                  <c:v>-0.17175358964906107</c:v>
                </c:pt>
                <c:pt idx="45">
                  <c:v>0.84777247770947795</c:v>
                </c:pt>
                <c:pt idx="46">
                  <c:v>9.4581224887281573E-2</c:v>
                </c:pt>
                <c:pt idx="47">
                  <c:v>-0.53460795250239312</c:v>
                </c:pt>
                <c:pt idx="48">
                  <c:v>-0.41763924491332377</c:v>
                </c:pt>
                <c:pt idx="49">
                  <c:v>-3.1298149347990072</c:v>
                </c:pt>
                <c:pt idx="50">
                  <c:v>0.49620841276291133</c:v>
                </c:pt>
                <c:pt idx="51">
                  <c:v>-0.95738098798083482</c:v>
                </c:pt>
                <c:pt idx="52">
                  <c:v>-0.59990622110366654</c:v>
                </c:pt>
                <c:pt idx="53">
                  <c:v>0.55365917727774827</c:v>
                </c:pt>
                <c:pt idx="54">
                  <c:v>0.76838909095239083</c:v>
                </c:pt>
                <c:pt idx="55">
                  <c:v>-9.0576344132587989E-3</c:v>
                </c:pt>
                <c:pt idx="56">
                  <c:v>0.61699752031810839</c:v>
                </c:pt>
                <c:pt idx="57">
                  <c:v>-0.28845547876473804</c:v>
                </c:pt>
                <c:pt idx="58">
                  <c:v>-6.3349926418865041E-2</c:v>
                </c:pt>
                <c:pt idx="59">
                  <c:v>-5.4504978063672996E-3</c:v>
                </c:pt>
                <c:pt idx="60">
                  <c:v>-2.1989574928193149E-2</c:v>
                </c:pt>
                <c:pt idx="61">
                  <c:v>-1.0174165547452705</c:v>
                </c:pt>
                <c:pt idx="62">
                  <c:v>-0.16661465482618909</c:v>
                </c:pt>
                <c:pt idx="63">
                  <c:v>-0.18638282382459503</c:v>
                </c:pt>
                <c:pt idx="64">
                  <c:v>-0.89629773535179702</c:v>
                </c:pt>
                <c:pt idx="65">
                  <c:v>-0.45397825764005567</c:v>
                </c:pt>
                <c:pt idx="66">
                  <c:v>-1.536142398723876</c:v>
                </c:pt>
                <c:pt idx="67">
                  <c:v>-1.1370007986873383</c:v>
                </c:pt>
                <c:pt idx="68">
                  <c:v>-1.1202997967720811</c:v>
                </c:pt>
                <c:pt idx="69">
                  <c:v>-1.1641932068341616</c:v>
                </c:pt>
                <c:pt idx="70">
                  <c:v>-1.9322860431070625</c:v>
                </c:pt>
                <c:pt idx="71">
                  <c:v>-1.3389368971887929</c:v>
                </c:pt>
                <c:pt idx="72">
                  <c:v>-1.8231821059029505</c:v>
                </c:pt>
                <c:pt idx="73">
                  <c:v>-1.6694223556121415</c:v>
                </c:pt>
                <c:pt idx="74">
                  <c:v>-1.3540000245983965</c:v>
                </c:pt>
                <c:pt idx="75">
                  <c:v>-1.3669741004687523</c:v>
                </c:pt>
                <c:pt idx="76">
                  <c:v>-1.587842597652235</c:v>
                </c:pt>
                <c:pt idx="77">
                  <c:v>-1.2701637851964798</c:v>
                </c:pt>
                <c:pt idx="78">
                  <c:v>-1.7138062046417726</c:v>
                </c:pt>
                <c:pt idx="79">
                  <c:v>-1.1483664391662549</c:v>
                </c:pt>
                <c:pt idx="80">
                  <c:v>-1.4466197557348484</c:v>
                </c:pt>
                <c:pt idx="81">
                  <c:v>-1.5209188507695532</c:v>
                </c:pt>
                <c:pt idx="82">
                  <c:v>-1.6998965739785807</c:v>
                </c:pt>
                <c:pt idx="83">
                  <c:v>-1.7626338360505363</c:v>
                </c:pt>
                <c:pt idx="84">
                  <c:v>-1.9324773448601809</c:v>
                </c:pt>
                <c:pt idx="85">
                  <c:v>-2.4479207177350415</c:v>
                </c:pt>
                <c:pt idx="86">
                  <c:v>-1.815792250439191</c:v>
                </c:pt>
                <c:pt idx="87">
                  <c:v>-1.6546999238668307</c:v>
                </c:pt>
                <c:pt idx="88">
                  <c:v>-1.4625942318648766</c:v>
                </c:pt>
                <c:pt idx="89">
                  <c:v>-0.7748263290010019</c:v>
                </c:pt>
                <c:pt idx="90">
                  <c:v>-1.8000468974423749</c:v>
                </c:pt>
                <c:pt idx="91">
                  <c:v>-1.0465044289083052</c:v>
                </c:pt>
                <c:pt idx="92">
                  <c:v>-0.37715835564491418</c:v>
                </c:pt>
                <c:pt idx="93">
                  <c:v>-0.5866836303096743</c:v>
                </c:pt>
                <c:pt idx="94">
                  <c:v>0.30413615510585057</c:v>
                </c:pt>
                <c:pt idx="95">
                  <c:v>0.22915810664674813</c:v>
                </c:pt>
                <c:pt idx="96">
                  <c:v>-0.1064578903686515</c:v>
                </c:pt>
                <c:pt idx="97">
                  <c:v>0.13268674454717264</c:v>
                </c:pt>
                <c:pt idx="98">
                  <c:v>-0.42022764695446368</c:v>
                </c:pt>
                <c:pt idx="99">
                  <c:v>7.5771459889086484E-2</c:v>
                </c:pt>
                <c:pt idx="100">
                  <c:v>-7.1365064471826695E-2</c:v>
                </c:pt>
                <c:pt idx="101">
                  <c:v>9.025203187063234E-2</c:v>
                </c:pt>
                <c:pt idx="102">
                  <c:v>-0.72096987734729379</c:v>
                </c:pt>
                <c:pt idx="103">
                  <c:v>5.1635307648084262E-3</c:v>
                </c:pt>
                <c:pt idx="104">
                  <c:v>0.54611815157191845</c:v>
                </c:pt>
                <c:pt idx="105">
                  <c:v>-0.47468490531261154</c:v>
                </c:pt>
                <c:pt idx="106">
                  <c:v>9.5923325417909926E-3</c:v>
                </c:pt>
                <c:pt idx="107">
                  <c:v>-9.3476060142733408E-2</c:v>
                </c:pt>
                <c:pt idx="108">
                  <c:v>-0.59585369879280314</c:v>
                </c:pt>
                <c:pt idx="109">
                  <c:v>-2.3854692114497499E-2</c:v>
                </c:pt>
                <c:pt idx="110">
                  <c:v>-0.4249996934933013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194-48BB-95CE-DCA85E430286}"/>
            </c:ext>
          </c:extLst>
        </c:ser>
        <c:ser>
          <c:idx val="5"/>
          <c:order val="4"/>
          <c:tx>
            <c:v>trace 5</c:v>
          </c:tx>
          <c:spPr>
            <a:ln w="1905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graph!$G$6:$G$116</c:f>
              <c:numCache>
                <c:formatCode>General</c:formatCode>
                <c:ptCount val="111"/>
                <c:pt idx="0">
                  <c:v>-0.37119668929327226</c:v>
                </c:pt>
                <c:pt idx="1">
                  <c:v>-0.84961789487296957</c:v>
                </c:pt>
                <c:pt idx="2">
                  <c:v>3.8408964189120424E-2</c:v>
                </c:pt>
                <c:pt idx="3">
                  <c:v>-0.13802611335025872</c:v>
                </c:pt>
                <c:pt idx="4">
                  <c:v>-0.17567808810895102</c:v>
                </c:pt>
                <c:pt idx="5">
                  <c:v>0.51460367002778751</c:v>
                </c:pt>
                <c:pt idx="6">
                  <c:v>-0.26324475781188494</c:v>
                </c:pt>
                <c:pt idx="7">
                  <c:v>-1.3347610158016656</c:v>
                </c:pt>
                <c:pt idx="8">
                  <c:v>0.19710798129060964</c:v>
                </c:pt>
                <c:pt idx="9">
                  <c:v>1.1615893595652131</c:v>
                </c:pt>
                <c:pt idx="10">
                  <c:v>0.12452916998205509</c:v>
                </c:pt>
                <c:pt idx="11">
                  <c:v>-1.1770083827800193</c:v>
                </c:pt>
                <c:pt idx="12">
                  <c:v>-1.3190693283538666</c:v>
                </c:pt>
                <c:pt idx="13">
                  <c:v>-1.0123388961256359</c:v>
                </c:pt>
                <c:pt idx="14">
                  <c:v>-1.0998506148990146</c:v>
                </c:pt>
                <c:pt idx="15">
                  <c:v>-1.0012496190923905</c:v>
                </c:pt>
                <c:pt idx="16">
                  <c:v>-1.3587489315811063</c:v>
                </c:pt>
                <c:pt idx="17">
                  <c:v>-8.925186778663359E-2</c:v>
                </c:pt>
                <c:pt idx="18">
                  <c:v>0.29646806720664165</c:v>
                </c:pt>
                <c:pt idx="19">
                  <c:v>0.94347994063032492</c:v>
                </c:pt>
                <c:pt idx="20">
                  <c:v>1.7506271483652285</c:v>
                </c:pt>
                <c:pt idx="21">
                  <c:v>2.8428663194686759</c:v>
                </c:pt>
                <c:pt idx="22">
                  <c:v>2.3151962545061968</c:v>
                </c:pt>
                <c:pt idx="23">
                  <c:v>2.3039165013222087</c:v>
                </c:pt>
                <c:pt idx="24">
                  <c:v>2.2921412256023461</c:v>
                </c:pt>
                <c:pt idx="25">
                  <c:v>1.5650865809718824</c:v>
                </c:pt>
                <c:pt idx="26">
                  <c:v>1.2002331716707644</c:v>
                </c:pt>
                <c:pt idx="27">
                  <c:v>1.9332251635859832</c:v>
                </c:pt>
                <c:pt idx="28">
                  <c:v>0.6719392964805565</c:v>
                </c:pt>
                <c:pt idx="29">
                  <c:v>0.65343241625410819</c:v>
                </c:pt>
                <c:pt idx="30">
                  <c:v>1.046436241016462</c:v>
                </c:pt>
                <c:pt idx="31">
                  <c:v>-0.45282542119557201</c:v>
                </c:pt>
                <c:pt idx="32">
                  <c:v>-2.8915337865906356E-2</c:v>
                </c:pt>
                <c:pt idx="33">
                  <c:v>-0.73227358276507182</c:v>
                </c:pt>
                <c:pt idx="34">
                  <c:v>-0.81875624149769022</c:v>
                </c:pt>
                <c:pt idx="35">
                  <c:v>-1.005613925285548</c:v>
                </c:pt>
                <c:pt idx="36">
                  <c:v>-1.008606152023874</c:v>
                </c:pt>
                <c:pt idx="37">
                  <c:v>-1.5731088961092785</c:v>
                </c:pt>
                <c:pt idx="38">
                  <c:v>-1.5282608716784771</c:v>
                </c:pt>
                <c:pt idx="39">
                  <c:v>-1.4647900213838805</c:v>
                </c:pt>
                <c:pt idx="40">
                  <c:v>-1.1845814351227442</c:v>
                </c:pt>
                <c:pt idx="41">
                  <c:v>-1.8997305486977065</c:v>
                </c:pt>
                <c:pt idx="42">
                  <c:v>-1.7878579499381806</c:v>
                </c:pt>
                <c:pt idx="43">
                  <c:v>-2.7926763363033795</c:v>
                </c:pt>
                <c:pt idx="44">
                  <c:v>-3.0096755729127946</c:v>
                </c:pt>
                <c:pt idx="45">
                  <c:v>-3.2268501484185217</c:v>
                </c:pt>
                <c:pt idx="46">
                  <c:v>-4.3042263501564397</c:v>
                </c:pt>
                <c:pt idx="47">
                  <c:v>-2.957803079106839</c:v>
                </c:pt>
                <c:pt idx="48">
                  <c:v>-3.5169405035296926</c:v>
                </c:pt>
                <c:pt idx="49">
                  <c:v>-4.4288696953009303</c:v>
                </c:pt>
                <c:pt idx="50">
                  <c:v>-3.4981889972165456</c:v>
                </c:pt>
                <c:pt idx="51">
                  <c:v>-5.319118639852678</c:v>
                </c:pt>
                <c:pt idx="52">
                  <c:v>-6.7575704599276785</c:v>
                </c:pt>
                <c:pt idx="53">
                  <c:v>-6.754522985733308</c:v>
                </c:pt>
                <c:pt idx="54">
                  <c:v>-6.7994757077420269</c:v>
                </c:pt>
                <c:pt idx="55">
                  <c:v>-5.4983637648340853</c:v>
                </c:pt>
                <c:pt idx="56">
                  <c:v>-5.130346590094037</c:v>
                </c:pt>
                <c:pt idx="57">
                  <c:v>-5.3453902005919529</c:v>
                </c:pt>
                <c:pt idx="58">
                  <c:v>-6.1906488934398878</c:v>
                </c:pt>
                <c:pt idx="59">
                  <c:v>-5.67978390586019</c:v>
                </c:pt>
                <c:pt idx="60">
                  <c:v>-5.3715848221027747</c:v>
                </c:pt>
                <c:pt idx="61">
                  <c:v>-5.8540056949596462</c:v>
                </c:pt>
                <c:pt idx="62">
                  <c:v>-6.4179216060198305</c:v>
                </c:pt>
                <c:pt idx="63">
                  <c:v>-5.2862783183807895</c:v>
                </c:pt>
                <c:pt idx="64">
                  <c:v>-3.9027520937779228</c:v>
                </c:pt>
                <c:pt idx="65">
                  <c:v>-2.9631343663436325</c:v>
                </c:pt>
                <c:pt idx="66">
                  <c:v>-1.9452311878264466</c:v>
                </c:pt>
                <c:pt idx="67">
                  <c:v>-1.9209902401536718</c:v>
                </c:pt>
                <c:pt idx="68">
                  <c:v>-3.4552584328698663</c:v>
                </c:pt>
                <c:pt idx="69">
                  <c:v>-3.2899164395872238</c:v>
                </c:pt>
                <c:pt idx="70">
                  <c:v>-3.499963478637623</c:v>
                </c:pt>
                <c:pt idx="71">
                  <c:v>-4.1474507582303621</c:v>
                </c:pt>
                <c:pt idx="72">
                  <c:v>-4.8702917246184958</c:v>
                </c:pt>
                <c:pt idx="73">
                  <c:v>-4.1938740291315817</c:v>
                </c:pt>
                <c:pt idx="74">
                  <c:v>-4.7174461256703344</c:v>
                </c:pt>
                <c:pt idx="75">
                  <c:v>-4.0389759969118897</c:v>
                </c:pt>
                <c:pt idx="76">
                  <c:v>-4.0990881300427651</c:v>
                </c:pt>
                <c:pt idx="77">
                  <c:v>-4.3933751648582691</c:v>
                </c:pt>
                <c:pt idx="78">
                  <c:v>-4.0869492094718263</c:v>
                </c:pt>
                <c:pt idx="79">
                  <c:v>-4.3089159122988825</c:v>
                </c:pt>
                <c:pt idx="80">
                  <c:v>-4.0139059553170844</c:v>
                </c:pt>
                <c:pt idx="81">
                  <c:v>-4.5692830492819931</c:v>
                </c:pt>
                <c:pt idx="82">
                  <c:v>-4.1905663673534921</c:v>
                </c:pt>
                <c:pt idx="83">
                  <c:v>-4.3726875491642501</c:v>
                </c:pt>
                <c:pt idx="84">
                  <c:v>-3.5374929834480593</c:v>
                </c:pt>
                <c:pt idx="85">
                  <c:v>-3.4040256768284456</c:v>
                </c:pt>
                <c:pt idx="86">
                  <c:v>-2.9507457432566939</c:v>
                </c:pt>
                <c:pt idx="87">
                  <c:v>-2.5216623270853655</c:v>
                </c:pt>
                <c:pt idx="88">
                  <c:v>-2.5860798921189461</c:v>
                </c:pt>
                <c:pt idx="89">
                  <c:v>-2.2502016318882951</c:v>
                </c:pt>
                <c:pt idx="90">
                  <c:v>-2.7313883530117957</c:v>
                </c:pt>
                <c:pt idx="91">
                  <c:v>-2.6207902090988995</c:v>
                </c:pt>
                <c:pt idx="92">
                  <c:v>-2.3214528199251347</c:v>
                </c:pt>
                <c:pt idx="93">
                  <c:v>-2.4688344081071349</c:v>
                </c:pt>
                <c:pt idx="94">
                  <c:v>-2.0154323329521153</c:v>
                </c:pt>
                <c:pt idx="95">
                  <c:v>-2.0733285722546269</c:v>
                </c:pt>
                <c:pt idx="96">
                  <c:v>-0.32053203686715481</c:v>
                </c:pt>
                <c:pt idx="97">
                  <c:v>0.36111939784767894</c:v>
                </c:pt>
                <c:pt idx="98">
                  <c:v>-0.16017365668889799</c:v>
                </c:pt>
                <c:pt idx="99">
                  <c:v>1.3486980008331132E-2</c:v>
                </c:pt>
                <c:pt idx="100">
                  <c:v>-0.24065870215730945</c:v>
                </c:pt>
                <c:pt idx="101">
                  <c:v>-0.18677211698791335</c:v>
                </c:pt>
                <c:pt idx="102">
                  <c:v>0.448594771231487</c:v>
                </c:pt>
                <c:pt idx="103">
                  <c:v>0.64986779907873793</c:v>
                </c:pt>
                <c:pt idx="104">
                  <c:v>0.28024526615930312</c:v>
                </c:pt>
                <c:pt idx="105">
                  <c:v>-0.40251792876643977</c:v>
                </c:pt>
                <c:pt idx="106">
                  <c:v>-1.7877490618896568</c:v>
                </c:pt>
                <c:pt idx="107">
                  <c:v>0.79064333596920933</c:v>
                </c:pt>
                <c:pt idx="108">
                  <c:v>1.4227114429979408</c:v>
                </c:pt>
                <c:pt idx="109">
                  <c:v>0.63895859969858004</c:v>
                </c:pt>
                <c:pt idx="110">
                  <c:v>1.1421200545990755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194-48BB-95CE-DCA85E430286}"/>
            </c:ext>
          </c:extLst>
        </c:ser>
        <c:ser>
          <c:idx val="6"/>
          <c:order val="5"/>
          <c:tx>
            <c:v>trace 6</c:v>
          </c:tx>
          <c:spPr>
            <a:ln w="1905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graph!$H$6:$H$116</c:f>
              <c:numCache>
                <c:formatCode>General</c:formatCode>
                <c:ptCount val="111"/>
                <c:pt idx="0">
                  <c:v>0.6345226751186287</c:v>
                </c:pt>
                <c:pt idx="1">
                  <c:v>0.67241062279995678</c:v>
                </c:pt>
                <c:pt idx="2">
                  <c:v>0.1020069035138149</c:v>
                </c:pt>
                <c:pt idx="3">
                  <c:v>0.47093472078419002</c:v>
                </c:pt>
                <c:pt idx="4">
                  <c:v>0.32678859825183743</c:v>
                </c:pt>
                <c:pt idx="5">
                  <c:v>0.33262552540140827</c:v>
                </c:pt>
                <c:pt idx="6">
                  <c:v>-0.36327762903490157</c:v>
                </c:pt>
                <c:pt idx="7">
                  <c:v>-0.12700249104223368</c:v>
                </c:pt>
                <c:pt idx="8">
                  <c:v>-0.66730387068519081</c:v>
                </c:pt>
                <c:pt idx="9">
                  <c:v>-7.4771757188912408E-2</c:v>
                </c:pt>
                <c:pt idx="10">
                  <c:v>-0.12027471577637597</c:v>
                </c:pt>
                <c:pt idx="11">
                  <c:v>-2.8553754951408303E-2</c:v>
                </c:pt>
                <c:pt idx="12">
                  <c:v>0.11729356779970573</c:v>
                </c:pt>
                <c:pt idx="13">
                  <c:v>-0.66719458751355998</c:v>
                </c:pt>
                <c:pt idx="14">
                  <c:v>-0.40802152516244389</c:v>
                </c:pt>
                <c:pt idx="15">
                  <c:v>-0.91748625572201747</c:v>
                </c:pt>
                <c:pt idx="16">
                  <c:v>-0.7127288258561153</c:v>
                </c:pt>
                <c:pt idx="17">
                  <c:v>-0.44515196815394081</c:v>
                </c:pt>
                <c:pt idx="18">
                  <c:v>-1.0522829250711554</c:v>
                </c:pt>
                <c:pt idx="19">
                  <c:v>-1.114299993904277</c:v>
                </c:pt>
                <c:pt idx="20">
                  <c:v>-0.78638294749128446</c:v>
                </c:pt>
                <c:pt idx="21">
                  <c:v>-1.0940606931306882</c:v>
                </c:pt>
                <c:pt idx="22">
                  <c:v>-1.6644060126364422</c:v>
                </c:pt>
                <c:pt idx="23">
                  <c:v>-1.0696462880012756</c:v>
                </c:pt>
                <c:pt idx="24">
                  <c:v>-0.60741536659211282</c:v>
                </c:pt>
                <c:pt idx="25">
                  <c:v>-0.74915240659273963</c:v>
                </c:pt>
                <c:pt idx="26">
                  <c:v>0.65919676819497453</c:v>
                </c:pt>
                <c:pt idx="27">
                  <c:v>1.1430378443436617</c:v>
                </c:pt>
                <c:pt idx="28">
                  <c:v>1.0470787571621185</c:v>
                </c:pt>
                <c:pt idx="29">
                  <c:v>2.0744085865606241</c:v>
                </c:pt>
                <c:pt idx="30">
                  <c:v>2.3624064983326769</c:v>
                </c:pt>
                <c:pt idx="31">
                  <c:v>3.062611344368269</c:v>
                </c:pt>
                <c:pt idx="32">
                  <c:v>3.2731900141390984</c:v>
                </c:pt>
                <c:pt idx="33">
                  <c:v>3.5926745534275528</c:v>
                </c:pt>
                <c:pt idx="34">
                  <c:v>3.8790974071626696</c:v>
                </c:pt>
                <c:pt idx="35">
                  <c:v>4.2739417435318181</c:v>
                </c:pt>
                <c:pt idx="36">
                  <c:v>4.4630912289290743</c:v>
                </c:pt>
                <c:pt idx="37">
                  <c:v>4.0259681053585581</c:v>
                </c:pt>
                <c:pt idx="38">
                  <c:v>4.8055996132908056</c:v>
                </c:pt>
                <c:pt idx="39">
                  <c:v>3.8827324038863922</c:v>
                </c:pt>
                <c:pt idx="40">
                  <c:v>4.3550171044242836</c:v>
                </c:pt>
                <c:pt idx="41">
                  <c:v>4.5130684458436381</c:v>
                </c:pt>
                <c:pt idx="42">
                  <c:v>3.4613990628707016</c:v>
                </c:pt>
                <c:pt idx="43">
                  <c:v>3.9261053299173065</c:v>
                </c:pt>
                <c:pt idx="44">
                  <c:v>5.3129283207194931</c:v>
                </c:pt>
                <c:pt idx="45">
                  <c:v>4.3637727141634803</c:v>
                </c:pt>
                <c:pt idx="46">
                  <c:v>4.7336798607148811</c:v>
                </c:pt>
                <c:pt idx="47">
                  <c:v>4.986146016552655</c:v>
                </c:pt>
                <c:pt idx="48">
                  <c:v>4.2000972792709161</c:v>
                </c:pt>
                <c:pt idx="49">
                  <c:v>5.303375476057667</c:v>
                </c:pt>
                <c:pt idx="50">
                  <c:v>5.306704814539529</c:v>
                </c:pt>
                <c:pt idx="51">
                  <c:v>4.7072174424447093</c:v>
                </c:pt>
                <c:pt idx="52">
                  <c:v>4.2465626485626586</c:v>
                </c:pt>
                <c:pt idx="53">
                  <c:v>4.8787027727134777</c:v>
                </c:pt>
                <c:pt idx="54">
                  <c:v>4.4622965797616478</c:v>
                </c:pt>
                <c:pt idx="55">
                  <c:v>3.7567407292377495</c:v>
                </c:pt>
                <c:pt idx="56">
                  <c:v>4.2169245005277904</c:v>
                </c:pt>
                <c:pt idx="57">
                  <c:v>3.6826668467676313</c:v>
                </c:pt>
                <c:pt idx="58">
                  <c:v>4.8096767475316158</c:v>
                </c:pt>
                <c:pt idx="59">
                  <c:v>5.3883415872900855</c:v>
                </c:pt>
                <c:pt idx="60">
                  <c:v>4.9895093176744201</c:v>
                </c:pt>
                <c:pt idx="61">
                  <c:v>4.1154150352011838</c:v>
                </c:pt>
                <c:pt idx="62">
                  <c:v>4.1833606819642686</c:v>
                </c:pt>
                <c:pt idx="63">
                  <c:v>3.493763223164613</c:v>
                </c:pt>
                <c:pt idx="64">
                  <c:v>3.0609025534947043</c:v>
                </c:pt>
                <c:pt idx="65">
                  <c:v>2.4703237585210047</c:v>
                </c:pt>
                <c:pt idx="66">
                  <c:v>2.3008979737063928</c:v>
                </c:pt>
                <c:pt idx="67">
                  <c:v>2.1787465211854014</c:v>
                </c:pt>
                <c:pt idx="68">
                  <c:v>1.5205265427183974</c:v>
                </c:pt>
                <c:pt idx="69">
                  <c:v>1.1698924715347085</c:v>
                </c:pt>
                <c:pt idx="70">
                  <c:v>0.20486305889794929</c:v>
                </c:pt>
                <c:pt idx="71">
                  <c:v>-0.37282934016755959</c:v>
                </c:pt>
                <c:pt idx="72">
                  <c:v>-6.1720968825586711E-2</c:v>
                </c:pt>
                <c:pt idx="73">
                  <c:v>-0.3398328506058157</c:v>
                </c:pt>
                <c:pt idx="74">
                  <c:v>-1.2667563348025626</c:v>
                </c:pt>
                <c:pt idx="75">
                  <c:v>-1.4385391440729647</c:v>
                </c:pt>
                <c:pt idx="76">
                  <c:v>-1.9877329383251998</c:v>
                </c:pt>
                <c:pt idx="77">
                  <c:v>-1.7272803915381687</c:v>
                </c:pt>
                <c:pt idx="78">
                  <c:v>-2.9336864017094779</c:v>
                </c:pt>
                <c:pt idx="79">
                  <c:v>-1.9196402800310493</c:v>
                </c:pt>
                <c:pt idx="80">
                  <c:v>-2.6647773895253382</c:v>
                </c:pt>
                <c:pt idx="81">
                  <c:v>-2.9779624264106377</c:v>
                </c:pt>
                <c:pt idx="82">
                  <c:v>-2.140821347025796</c:v>
                </c:pt>
                <c:pt idx="83">
                  <c:v>-2.5595545940282443</c:v>
                </c:pt>
                <c:pt idx="84">
                  <c:v>-2.0864296169009515</c:v>
                </c:pt>
                <c:pt idx="85">
                  <c:v>-2.1767472032673951</c:v>
                </c:pt>
                <c:pt idx="86">
                  <c:v>-1.8728836708234295</c:v>
                </c:pt>
                <c:pt idx="87">
                  <c:v>-2.0287528456947124</c:v>
                </c:pt>
                <c:pt idx="88">
                  <c:v>-1.7511121166026493</c:v>
                </c:pt>
                <c:pt idx="89">
                  <c:v>-1.2908193376088979</c:v>
                </c:pt>
                <c:pt idx="90">
                  <c:v>-1.266758608491233</c:v>
                </c:pt>
                <c:pt idx="91">
                  <c:v>-0.8254022138057765</c:v>
                </c:pt>
                <c:pt idx="92">
                  <c:v>-0.69991178267307208</c:v>
                </c:pt>
                <c:pt idx="93">
                  <c:v>-0.60256454163547779</c:v>
                </c:pt>
                <c:pt idx="94">
                  <c:v>4.5878165931767093E-2</c:v>
                </c:pt>
                <c:pt idx="95">
                  <c:v>6.0381150518460769E-2</c:v>
                </c:pt>
                <c:pt idx="96">
                  <c:v>0.46363339009557897</c:v>
                </c:pt>
                <c:pt idx="97">
                  <c:v>0.70441017891784752</c:v>
                </c:pt>
                <c:pt idx="98">
                  <c:v>8.7771675524451698E-2</c:v>
                </c:pt>
                <c:pt idx="99">
                  <c:v>0.66576724316296854</c:v>
                </c:pt>
                <c:pt idx="100">
                  <c:v>0.93700817738469333</c:v>
                </c:pt>
                <c:pt idx="101">
                  <c:v>0.28299204902774594</c:v>
                </c:pt>
                <c:pt idx="102">
                  <c:v>0.57602521987511701</c:v>
                </c:pt>
                <c:pt idx="103">
                  <c:v>0.90915031258549051</c:v>
                </c:pt>
                <c:pt idx="104">
                  <c:v>0.83574838401364848</c:v>
                </c:pt>
                <c:pt idx="105">
                  <c:v>0.87348207213852891</c:v>
                </c:pt>
                <c:pt idx="106">
                  <c:v>0.95345273812172271</c:v>
                </c:pt>
                <c:pt idx="107">
                  <c:v>1.3868392534748943</c:v>
                </c:pt>
                <c:pt idx="108">
                  <c:v>1.5377569415471624</c:v>
                </c:pt>
                <c:pt idx="109">
                  <c:v>1.9746338130065877</c:v>
                </c:pt>
                <c:pt idx="110">
                  <c:v>1.9452866688910819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194-48BB-95CE-DCA85E430286}"/>
            </c:ext>
          </c:extLst>
        </c:ser>
        <c:ser>
          <c:idx val="7"/>
          <c:order val="6"/>
          <c:tx>
            <c:v>trace 7</c:v>
          </c:tx>
          <c:spPr>
            <a:ln w="1905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graph!$I$6:$I$116</c:f>
              <c:numCache>
                <c:formatCode>General</c:formatCode>
                <c:ptCount val="111"/>
                <c:pt idx="0">
                  <c:v>-0.56297480285713508</c:v>
                </c:pt>
                <c:pt idx="1">
                  <c:v>-0.32331240286920421</c:v>
                </c:pt>
                <c:pt idx="2">
                  <c:v>-0.45259266492622718</c:v>
                </c:pt>
                <c:pt idx="3">
                  <c:v>0.14343526432005665</c:v>
                </c:pt>
                <c:pt idx="4">
                  <c:v>-0.68389049546604663</c:v>
                </c:pt>
                <c:pt idx="5">
                  <c:v>-0.75787994610237919</c:v>
                </c:pt>
                <c:pt idx="6">
                  <c:v>-0.89091414575956962</c:v>
                </c:pt>
                <c:pt idx="7">
                  <c:v>0.58723578546348376</c:v>
                </c:pt>
                <c:pt idx="8">
                  <c:v>0.61855491843922461</c:v>
                </c:pt>
                <c:pt idx="9">
                  <c:v>1.4360512840315962</c:v>
                </c:pt>
                <c:pt idx="10">
                  <c:v>1.8412626606866516</c:v>
                </c:pt>
                <c:pt idx="11">
                  <c:v>1.747584799493616</c:v>
                </c:pt>
                <c:pt idx="12">
                  <c:v>1.086942936613897</c:v>
                </c:pt>
                <c:pt idx="13">
                  <c:v>0.20897176522489466</c:v>
                </c:pt>
                <c:pt idx="14">
                  <c:v>-1.0871707681856693</c:v>
                </c:pt>
                <c:pt idx="15">
                  <c:v>-0.89132106308052272</c:v>
                </c:pt>
                <c:pt idx="16">
                  <c:v>-0.82922001038714266</c:v>
                </c:pt>
                <c:pt idx="17">
                  <c:v>-0.37416588068435225</c:v>
                </c:pt>
                <c:pt idx="18">
                  <c:v>0.47324485048326387</c:v>
                </c:pt>
                <c:pt idx="19">
                  <c:v>2.5831237749629268</c:v>
                </c:pt>
                <c:pt idx="20">
                  <c:v>-9.1540269125506446E-2</c:v>
                </c:pt>
                <c:pt idx="21">
                  <c:v>-0.27176069080808934</c:v>
                </c:pt>
                <c:pt idx="22">
                  <c:v>-0.13084074749898914</c:v>
                </c:pt>
                <c:pt idx="23">
                  <c:v>-0.86417910122306218</c:v>
                </c:pt>
                <c:pt idx="24">
                  <c:v>-0.97862908514650626</c:v>
                </c:pt>
                <c:pt idx="25">
                  <c:v>-1.4249843161793274</c:v>
                </c:pt>
                <c:pt idx="26">
                  <c:v>-2.9304001381493312</c:v>
                </c:pt>
                <c:pt idx="27">
                  <c:v>-3.8978405199863606</c:v>
                </c:pt>
                <c:pt idx="28">
                  <c:v>-4.3204336469906037</c:v>
                </c:pt>
                <c:pt idx="29">
                  <c:v>-3.2304538364758169</c:v>
                </c:pt>
                <c:pt idx="30">
                  <c:v>-3.1146832344953856</c:v>
                </c:pt>
                <c:pt idx="31">
                  <c:v>-2.652346590803714</c:v>
                </c:pt>
                <c:pt idx="32">
                  <c:v>-3.6781003407679558</c:v>
                </c:pt>
                <c:pt idx="33">
                  <c:v>-3.7469059862298759</c:v>
                </c:pt>
                <c:pt idx="34">
                  <c:v>-3.2565546310750557</c:v>
                </c:pt>
                <c:pt idx="35">
                  <c:v>-3.5727752497147396</c:v>
                </c:pt>
                <c:pt idx="36">
                  <c:v>-3.9684327210879009</c:v>
                </c:pt>
                <c:pt idx="37">
                  <c:v>-4.7188891800779587</c:v>
                </c:pt>
                <c:pt idx="38">
                  <c:v>-4.8494413383122952</c:v>
                </c:pt>
                <c:pt idx="39">
                  <c:v>-4.2936976503423701</c:v>
                </c:pt>
                <c:pt idx="40">
                  <c:v>-3.8149457057698823</c:v>
                </c:pt>
                <c:pt idx="41">
                  <c:v>-4.5609617009857732</c:v>
                </c:pt>
                <c:pt idx="42">
                  <c:v>-4.9657748241411621</c:v>
                </c:pt>
                <c:pt idx="43">
                  <c:v>-5.2399709442417794</c:v>
                </c:pt>
                <c:pt idx="44">
                  <c:v>-4.5580340605405221</c:v>
                </c:pt>
                <c:pt idx="45">
                  <c:v>-5.321641785546503</c:v>
                </c:pt>
                <c:pt idx="46">
                  <c:v>-5.7546357874592795</c:v>
                </c:pt>
                <c:pt idx="47">
                  <c:v>-5.8924697151190388</c:v>
                </c:pt>
                <c:pt idx="48">
                  <c:v>-6.2430526721879307</c:v>
                </c:pt>
                <c:pt idx="49">
                  <c:v>-6.2665588134798336</c:v>
                </c:pt>
                <c:pt idx="50">
                  <c:v>-6.375198852890267</c:v>
                </c:pt>
                <c:pt idx="51">
                  <c:v>-6.6692410410463046</c:v>
                </c:pt>
                <c:pt idx="52">
                  <c:v>-6.446932063530415</c:v>
                </c:pt>
                <c:pt idx="53">
                  <c:v>-6.2382532199856193</c:v>
                </c:pt>
                <c:pt idx="54">
                  <c:v>-5.5225116740824634</c:v>
                </c:pt>
                <c:pt idx="55">
                  <c:v>-6.5231128863867118</c:v>
                </c:pt>
                <c:pt idx="56">
                  <c:v>-6.2620806230307382</c:v>
                </c:pt>
                <c:pt idx="57">
                  <c:v>-6.425043574918039</c:v>
                </c:pt>
                <c:pt idx="58">
                  <c:v>-4.6287949412933518</c:v>
                </c:pt>
                <c:pt idx="59">
                  <c:v>-4.2576656062584508</c:v>
                </c:pt>
                <c:pt idx="60">
                  <c:v>-4.1825207782917637</c:v>
                </c:pt>
                <c:pt idx="61">
                  <c:v>-2.4211493881502988</c:v>
                </c:pt>
                <c:pt idx="62">
                  <c:v>-4.2148874365898514</c:v>
                </c:pt>
                <c:pt idx="63">
                  <c:v>-4.9738799352181307</c:v>
                </c:pt>
                <c:pt idx="64">
                  <c:v>-3.6514816977908566</c:v>
                </c:pt>
                <c:pt idx="65">
                  <c:v>-3.1775512500437961</c:v>
                </c:pt>
                <c:pt idx="66">
                  <c:v>-3.8407430519974963</c:v>
                </c:pt>
                <c:pt idx="67">
                  <c:v>-3.3634772185292552</c:v>
                </c:pt>
                <c:pt idx="68">
                  <c:v>-3.9636632568361607</c:v>
                </c:pt>
                <c:pt idx="69">
                  <c:v>-4.1414347948682773</c:v>
                </c:pt>
                <c:pt idx="70">
                  <c:v>-2.7845781856762617</c:v>
                </c:pt>
                <c:pt idx="71">
                  <c:v>-3.0119641088443321</c:v>
                </c:pt>
                <c:pt idx="72">
                  <c:v>-1.5319399531565761</c:v>
                </c:pt>
                <c:pt idx="73">
                  <c:v>-2.6647671592642266</c:v>
                </c:pt>
                <c:pt idx="74">
                  <c:v>-1.4887786828155192</c:v>
                </c:pt>
                <c:pt idx="75">
                  <c:v>-0.67166502478883561</c:v>
                </c:pt>
                <c:pt idx="76">
                  <c:v>-2.1496151914957533</c:v>
                </c:pt>
                <c:pt idx="77">
                  <c:v>-2.4488597902617619</c:v>
                </c:pt>
                <c:pt idx="78">
                  <c:v>-2.2942649347096302</c:v>
                </c:pt>
                <c:pt idx="79">
                  <c:v>-2.2778070387168277</c:v>
                </c:pt>
                <c:pt idx="80">
                  <c:v>-2.5960455482489184</c:v>
                </c:pt>
                <c:pt idx="81">
                  <c:v>-1.6450280893097757</c:v>
                </c:pt>
                <c:pt idx="82">
                  <c:v>-1.4989368747594456</c:v>
                </c:pt>
                <c:pt idx="83">
                  <c:v>-1.2241070121562956</c:v>
                </c:pt>
                <c:pt idx="84">
                  <c:v>-1.3571906424511091</c:v>
                </c:pt>
                <c:pt idx="85">
                  <c:v>0.14348387681230129</c:v>
                </c:pt>
                <c:pt idx="86">
                  <c:v>-0.68245449707059302</c:v>
                </c:pt>
                <c:pt idx="87">
                  <c:v>0.34346012453805858</c:v>
                </c:pt>
                <c:pt idx="88">
                  <c:v>1.619199401362039</c:v>
                </c:pt>
                <c:pt idx="89">
                  <c:v>-0.45486593548336962</c:v>
                </c:pt>
                <c:pt idx="90">
                  <c:v>0.16422523569110448</c:v>
                </c:pt>
                <c:pt idx="91">
                  <c:v>0.93166403014820542</c:v>
                </c:pt>
                <c:pt idx="92">
                  <c:v>0.13975787476526388</c:v>
                </c:pt>
                <c:pt idx="93">
                  <c:v>-0.26756018987342228</c:v>
                </c:pt>
                <c:pt idx="94">
                  <c:v>-0.31312344664638198</c:v>
                </c:pt>
                <c:pt idx="95">
                  <c:v>-0.38517401651794192</c:v>
                </c:pt>
                <c:pt idx="96">
                  <c:v>-1.2011574232667146</c:v>
                </c:pt>
                <c:pt idx="97">
                  <c:v>-0.61546081857799262</c:v>
                </c:pt>
                <c:pt idx="98">
                  <c:v>0.31215006195999545</c:v>
                </c:pt>
                <c:pt idx="99">
                  <c:v>-0.13987949697381419</c:v>
                </c:pt>
                <c:pt idx="100">
                  <c:v>-0.50385811036288852</c:v>
                </c:pt>
                <c:pt idx="101">
                  <c:v>-0.25964564130573953</c:v>
                </c:pt>
                <c:pt idx="102">
                  <c:v>0.32969942536832453</c:v>
                </c:pt>
                <c:pt idx="103">
                  <c:v>9.5074458164548903E-2</c:v>
                </c:pt>
                <c:pt idx="104">
                  <c:v>-1.7808647721663913E-2</c:v>
                </c:pt>
                <c:pt idx="105">
                  <c:v>0.32242210267266547</c:v>
                </c:pt>
                <c:pt idx="106">
                  <c:v>0.35305389831448636</c:v>
                </c:pt>
                <c:pt idx="107">
                  <c:v>0.25979869327661137</c:v>
                </c:pt>
                <c:pt idx="108">
                  <c:v>-1.6088990589682071</c:v>
                </c:pt>
                <c:pt idx="109">
                  <c:v>0.28370237555371536</c:v>
                </c:pt>
                <c:pt idx="110">
                  <c:v>0.87788860125059243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194-48BB-95CE-DCA85E430286}"/>
            </c:ext>
          </c:extLst>
        </c:ser>
        <c:ser>
          <c:idx val="8"/>
          <c:order val="7"/>
          <c:tx>
            <c:v>trace 8</c:v>
          </c:tx>
          <c:spPr>
            <a:ln w="1905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graph!$J$6:$J$116</c:f>
              <c:numCache>
                <c:formatCode>General</c:formatCode>
                <c:ptCount val="111"/>
                <c:pt idx="0">
                  <c:v>0.71672648196954991</c:v>
                </c:pt>
                <c:pt idx="1">
                  <c:v>0.92670297338407881</c:v>
                </c:pt>
                <c:pt idx="2">
                  <c:v>1.4244039962777788</c:v>
                </c:pt>
                <c:pt idx="3">
                  <c:v>0.21752718615690006</c:v>
                </c:pt>
                <c:pt idx="4">
                  <c:v>1.3627436319302946</c:v>
                </c:pt>
                <c:pt idx="5">
                  <c:v>0.16504330799648331</c:v>
                </c:pt>
                <c:pt idx="6">
                  <c:v>-0.20545060199622239</c:v>
                </c:pt>
                <c:pt idx="7">
                  <c:v>-0.57644456838985747</c:v>
                </c:pt>
                <c:pt idx="8">
                  <c:v>-1.4364278002498136</c:v>
                </c:pt>
                <c:pt idx="9">
                  <c:v>-0.95139515172550959</c:v>
                </c:pt>
                <c:pt idx="10">
                  <c:v>0.168235898397638</c:v>
                </c:pt>
                <c:pt idx="11">
                  <c:v>-0.44477362231183709</c:v>
                </c:pt>
                <c:pt idx="12">
                  <c:v>-0.61053265507148258</c:v>
                </c:pt>
                <c:pt idx="13">
                  <c:v>-4.9306391825295767E-2</c:v>
                </c:pt>
                <c:pt idx="14">
                  <c:v>0.192756178644715</c:v>
                </c:pt>
                <c:pt idx="15">
                  <c:v>-0.81445988991377338</c:v>
                </c:pt>
                <c:pt idx="16">
                  <c:v>-3.651381409013113E-2</c:v>
                </c:pt>
                <c:pt idx="17">
                  <c:v>-0.69612717011122094</c:v>
                </c:pt>
                <c:pt idx="18">
                  <c:v>-0.35278466053936902</c:v>
                </c:pt>
                <c:pt idx="19">
                  <c:v>-0.2921817675046226</c:v>
                </c:pt>
                <c:pt idx="20">
                  <c:v>-1.28233573095289</c:v>
                </c:pt>
                <c:pt idx="21">
                  <c:v>-1.4701995784373196</c:v>
                </c:pt>
                <c:pt idx="22">
                  <c:v>-0.93558467534425649</c:v>
                </c:pt>
                <c:pt idx="23">
                  <c:v>-1.2427001629283978</c:v>
                </c:pt>
                <c:pt idx="24">
                  <c:v>-1.8047868364274606</c:v>
                </c:pt>
                <c:pt idx="25">
                  <c:v>-1.3019560064113078</c:v>
                </c:pt>
                <c:pt idx="26">
                  <c:v>-1.588947306875814</c:v>
                </c:pt>
                <c:pt idx="27">
                  <c:v>-2.1405793700571345</c:v>
                </c:pt>
                <c:pt idx="28">
                  <c:v>-1.6357632717136397</c:v>
                </c:pt>
                <c:pt idx="29">
                  <c:v>-1.9897999383671074</c:v>
                </c:pt>
                <c:pt idx="30">
                  <c:v>-2.577884712099745</c:v>
                </c:pt>
                <c:pt idx="31">
                  <c:v>-2.7574018415023183</c:v>
                </c:pt>
                <c:pt idx="32">
                  <c:v>-3.4242418399819905</c:v>
                </c:pt>
                <c:pt idx="33">
                  <c:v>-2.9447130699462511</c:v>
                </c:pt>
                <c:pt idx="34">
                  <c:v>-2.7344856289799959</c:v>
                </c:pt>
                <c:pt idx="35">
                  <c:v>-2.7140087871407497</c:v>
                </c:pt>
                <c:pt idx="36">
                  <c:v>-3.5119610023135439</c:v>
                </c:pt>
                <c:pt idx="37">
                  <c:v>-3.8972081580628504</c:v>
                </c:pt>
                <c:pt idx="38">
                  <c:v>-4.0347251394085477</c:v>
                </c:pt>
                <c:pt idx="39">
                  <c:v>-4.9575095898667048</c:v>
                </c:pt>
                <c:pt idx="40">
                  <c:v>-3.5729579858536331</c:v>
                </c:pt>
                <c:pt idx="41">
                  <c:v>-3.6179329714694073</c:v>
                </c:pt>
                <c:pt idx="42">
                  <c:v>-4.9370855314969697</c:v>
                </c:pt>
                <c:pt idx="43">
                  <c:v>-4.79133515717192</c:v>
                </c:pt>
                <c:pt idx="44">
                  <c:v>-4.8411804082827352</c:v>
                </c:pt>
                <c:pt idx="45">
                  <c:v>-4.5592833380605873</c:v>
                </c:pt>
                <c:pt idx="46">
                  <c:v>-5.1809640423268295</c:v>
                </c:pt>
                <c:pt idx="47">
                  <c:v>-5.3846908660357524</c:v>
                </c:pt>
                <c:pt idx="48">
                  <c:v>-6.0630819608629478</c:v>
                </c:pt>
                <c:pt idx="49">
                  <c:v>-6.1451581180880748</c:v>
                </c:pt>
                <c:pt idx="50">
                  <c:v>-5.8992526614069476</c:v>
                </c:pt>
                <c:pt idx="51">
                  <c:v>-6.2134146816800087</c:v>
                </c:pt>
                <c:pt idx="52">
                  <c:v>-6.8836978541193288</c:v>
                </c:pt>
                <c:pt idx="53">
                  <c:v>-6.1526097903203887</c:v>
                </c:pt>
                <c:pt idx="54">
                  <c:v>-5.5117125794717268</c:v>
                </c:pt>
                <c:pt idx="55">
                  <c:v>-6.2469695065566242</c:v>
                </c:pt>
                <c:pt idx="56">
                  <c:v>-6.6070860640566709</c:v>
                </c:pt>
                <c:pt idx="57">
                  <c:v>-6.5273442089828935</c:v>
                </c:pt>
                <c:pt idx="58">
                  <c:v>-6.3559729735354704</c:v>
                </c:pt>
                <c:pt idx="59">
                  <c:v>-6.176547802845481</c:v>
                </c:pt>
                <c:pt idx="60">
                  <c:v>-7.0345606158268863</c:v>
                </c:pt>
                <c:pt idx="61">
                  <c:v>-6.6920027106095601</c:v>
                </c:pt>
                <c:pt idx="62">
                  <c:v>-6.4845231897122879</c:v>
                </c:pt>
                <c:pt idx="63">
                  <c:v>-7.3612762269415208</c:v>
                </c:pt>
                <c:pt idx="64">
                  <c:v>-7.7124890849473049</c:v>
                </c:pt>
                <c:pt idx="65">
                  <c:v>-6.769936285972511</c:v>
                </c:pt>
                <c:pt idx="66">
                  <c:v>-6.5538918652424671</c:v>
                </c:pt>
                <c:pt idx="67">
                  <c:v>-6.4364202229288319</c:v>
                </c:pt>
                <c:pt idx="68">
                  <c:v>-5.8178866186796911</c:v>
                </c:pt>
                <c:pt idx="69">
                  <c:v>-5.6126159063074148</c:v>
                </c:pt>
                <c:pt idx="70">
                  <c:v>-5.4906723112892424</c:v>
                </c:pt>
                <c:pt idx="71">
                  <c:v>-5.3749286492726212</c:v>
                </c:pt>
                <c:pt idx="72">
                  <c:v>-4.8472641426384291</c:v>
                </c:pt>
                <c:pt idx="73">
                  <c:v>-4.8298106102469962</c:v>
                </c:pt>
                <c:pt idx="74">
                  <c:v>-4.6682456722288741</c:v>
                </c:pt>
                <c:pt idx="75">
                  <c:v>-4.6503240146170688</c:v>
                </c:pt>
                <c:pt idx="76">
                  <c:v>-4.7846980805887425</c:v>
                </c:pt>
                <c:pt idx="77">
                  <c:v>-4.5327906014316692</c:v>
                </c:pt>
                <c:pt idx="78">
                  <c:v>-4.2514142327765381</c:v>
                </c:pt>
                <c:pt idx="79">
                  <c:v>-4.5859094614762572</c:v>
                </c:pt>
                <c:pt idx="80">
                  <c:v>-5.4980241273113126</c:v>
                </c:pt>
                <c:pt idx="81">
                  <c:v>-6.7712011827679923</c:v>
                </c:pt>
                <c:pt idx="82">
                  <c:v>-6.3790274073638615</c:v>
                </c:pt>
                <c:pt idx="83">
                  <c:v>-5.8810528225728111</c:v>
                </c:pt>
                <c:pt idx="84">
                  <c:v>-6.3626297562127414</c:v>
                </c:pt>
                <c:pt idx="85">
                  <c:v>-4.8917364399630259</c:v>
                </c:pt>
                <c:pt idx="86">
                  <c:v>-3.5485067351541941</c:v>
                </c:pt>
                <c:pt idx="87">
                  <c:v>-3.2058254260875074</c:v>
                </c:pt>
                <c:pt idx="88">
                  <c:v>-2.8510185747850789</c:v>
                </c:pt>
                <c:pt idx="89">
                  <c:v>-3.0658832489152372</c:v>
                </c:pt>
                <c:pt idx="90">
                  <c:v>-2.8345917375784211</c:v>
                </c:pt>
                <c:pt idx="91">
                  <c:v>-2.43659541822558</c:v>
                </c:pt>
                <c:pt idx="92">
                  <c:v>-2.2504029210713101</c:v>
                </c:pt>
                <c:pt idx="93">
                  <c:v>-2.2468486619267569</c:v>
                </c:pt>
                <c:pt idx="94">
                  <c:v>-1.7241488512190581</c:v>
                </c:pt>
                <c:pt idx="95">
                  <c:v>-2.341237737776765</c:v>
                </c:pt>
                <c:pt idx="96">
                  <c:v>-2.3278807385417957</c:v>
                </c:pt>
                <c:pt idx="97">
                  <c:v>-1.6324001563941999</c:v>
                </c:pt>
                <c:pt idx="98">
                  <c:v>-0.86445074703589597</c:v>
                </c:pt>
                <c:pt idx="99">
                  <c:v>-0.35235647699049838</c:v>
                </c:pt>
                <c:pt idx="100">
                  <c:v>-0.77195587995721615</c:v>
                </c:pt>
                <c:pt idx="101">
                  <c:v>-1.1642737958589797</c:v>
                </c:pt>
                <c:pt idx="102">
                  <c:v>0.34502175860935119</c:v>
                </c:pt>
                <c:pt idx="103">
                  <c:v>4.6432306986019405E-2</c:v>
                </c:pt>
                <c:pt idx="104">
                  <c:v>0.51566378239110933</c:v>
                </c:pt>
                <c:pt idx="105">
                  <c:v>0.41213556445010524</c:v>
                </c:pt>
                <c:pt idx="106">
                  <c:v>0.55612807048884205</c:v>
                </c:pt>
                <c:pt idx="107">
                  <c:v>1.2467436609258138</c:v>
                </c:pt>
                <c:pt idx="108">
                  <c:v>0.59618384131282842</c:v>
                </c:pt>
                <c:pt idx="109">
                  <c:v>1.1792371192575721</c:v>
                </c:pt>
                <c:pt idx="110">
                  <c:v>0.51963971613091298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194-48BB-95CE-DCA85E430286}"/>
            </c:ext>
          </c:extLst>
        </c:ser>
        <c:ser>
          <c:idx val="9"/>
          <c:order val="8"/>
          <c:tx>
            <c:v>trace 9</c:v>
          </c:tx>
          <c:spPr>
            <a:ln w="1905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graph!$K$6:$K$116</c:f>
              <c:numCache>
                <c:formatCode>General</c:formatCode>
                <c:ptCount val="111"/>
                <c:pt idx="0">
                  <c:v>1.2841323051089049</c:v>
                </c:pt>
                <c:pt idx="1">
                  <c:v>0.71291216907659061</c:v>
                </c:pt>
                <c:pt idx="2">
                  <c:v>1.0646949776329624</c:v>
                </c:pt>
                <c:pt idx="3">
                  <c:v>-0.68763911949353496</c:v>
                </c:pt>
                <c:pt idx="4">
                  <c:v>1.6560115910130999</c:v>
                </c:pt>
                <c:pt idx="5">
                  <c:v>0.36929821579550426</c:v>
                </c:pt>
                <c:pt idx="6">
                  <c:v>-0.39298695975981279</c:v>
                </c:pt>
                <c:pt idx="7">
                  <c:v>-0.11334056346694105</c:v>
                </c:pt>
                <c:pt idx="8">
                  <c:v>-0.50720481298263032</c:v>
                </c:pt>
                <c:pt idx="9">
                  <c:v>-1.3888333287387349</c:v>
                </c:pt>
                <c:pt idx="10">
                  <c:v>-0.39143961503914904</c:v>
                </c:pt>
                <c:pt idx="11">
                  <c:v>-0.64424861346917672</c:v>
                </c:pt>
                <c:pt idx="12">
                  <c:v>-0.56352021390021145</c:v>
                </c:pt>
                <c:pt idx="13">
                  <c:v>0.60454881215645195</c:v>
                </c:pt>
                <c:pt idx="14">
                  <c:v>0.20640732821823043</c:v>
                </c:pt>
                <c:pt idx="15">
                  <c:v>-0.30551492671514618</c:v>
                </c:pt>
                <c:pt idx="16">
                  <c:v>0.72056259359356545</c:v>
                </c:pt>
                <c:pt idx="17">
                  <c:v>1.3692558224116116</c:v>
                </c:pt>
                <c:pt idx="18">
                  <c:v>1.2379965282039398</c:v>
                </c:pt>
                <c:pt idx="19">
                  <c:v>-5.3375956893419126E-2</c:v>
                </c:pt>
                <c:pt idx="20">
                  <c:v>-0.18275612294088456</c:v>
                </c:pt>
                <c:pt idx="21">
                  <c:v>-0.67514888006368168</c:v>
                </c:pt>
                <c:pt idx="22">
                  <c:v>-0.77186460443029814</c:v>
                </c:pt>
                <c:pt idx="23">
                  <c:v>-0.96247039259465939</c:v>
                </c:pt>
                <c:pt idx="24">
                  <c:v>-0.5438987866847167</c:v>
                </c:pt>
                <c:pt idx="25">
                  <c:v>-1.0041762062848145</c:v>
                </c:pt>
                <c:pt idx="26">
                  <c:v>-1.3778933519995382</c:v>
                </c:pt>
                <c:pt idx="27">
                  <c:v>-0.90757266267804293</c:v>
                </c:pt>
                <c:pt idx="28">
                  <c:v>-1.0500290768739571</c:v>
                </c:pt>
                <c:pt idx="29">
                  <c:v>-1.8098607567961902</c:v>
                </c:pt>
                <c:pt idx="30">
                  <c:v>-1.7524558278154239</c:v>
                </c:pt>
                <c:pt idx="31">
                  <c:v>-2.6175718467004967</c:v>
                </c:pt>
                <c:pt idx="32">
                  <c:v>-2.0313322269064717</c:v>
                </c:pt>
                <c:pt idx="33">
                  <c:v>-1.647613085855246</c:v>
                </c:pt>
                <c:pt idx="34">
                  <c:v>-2.1741209006307485</c:v>
                </c:pt>
                <c:pt idx="35">
                  <c:v>-1.6967562539081185</c:v>
                </c:pt>
                <c:pt idx="36">
                  <c:v>-2.8843462015435204</c:v>
                </c:pt>
                <c:pt idx="37">
                  <c:v>-3.329226452789174</c:v>
                </c:pt>
                <c:pt idx="38">
                  <c:v>-1.8412884256497546</c:v>
                </c:pt>
                <c:pt idx="39">
                  <c:v>-1.868860816425292</c:v>
                </c:pt>
                <c:pt idx="40">
                  <c:v>-3.7059175689313104</c:v>
                </c:pt>
                <c:pt idx="41">
                  <c:v>-2.9342183381279594</c:v>
                </c:pt>
                <c:pt idx="42">
                  <c:v>-1.7241747270015015</c:v>
                </c:pt>
                <c:pt idx="43">
                  <c:v>-2.512946979737289</c:v>
                </c:pt>
                <c:pt idx="44">
                  <c:v>-2.4092589020604809</c:v>
                </c:pt>
                <c:pt idx="45">
                  <c:v>-2.8619838249349336</c:v>
                </c:pt>
                <c:pt idx="46">
                  <c:v>-2.7247910574493632</c:v>
                </c:pt>
                <c:pt idx="47">
                  <c:v>-1.7641921366660918</c:v>
                </c:pt>
                <c:pt idx="48">
                  <c:v>-3.0280833503363564</c:v>
                </c:pt>
                <c:pt idx="49">
                  <c:v>-3.9157120790945243</c:v>
                </c:pt>
                <c:pt idx="50">
                  <c:v>-1.8969147178029289</c:v>
                </c:pt>
                <c:pt idx="51">
                  <c:v>-3.4052956287998204</c:v>
                </c:pt>
                <c:pt idx="52">
                  <c:v>-4.0375864208337546</c:v>
                </c:pt>
                <c:pt idx="53">
                  <c:v>-1.0984930607673022</c:v>
                </c:pt>
                <c:pt idx="54">
                  <c:v>-1.4486407760223059</c:v>
                </c:pt>
                <c:pt idx="55">
                  <c:v>-3.2073802754427891</c:v>
                </c:pt>
                <c:pt idx="56">
                  <c:v>-2.4887538644223004</c:v>
                </c:pt>
                <c:pt idx="57">
                  <c:v>-1.9838233525213929</c:v>
                </c:pt>
                <c:pt idx="58">
                  <c:v>-2.7036556789481434</c:v>
                </c:pt>
                <c:pt idx="59">
                  <c:v>-3.0172002029360399</c:v>
                </c:pt>
                <c:pt idx="60">
                  <c:v>-3.2541323832931601</c:v>
                </c:pt>
                <c:pt idx="61">
                  <c:v>-2.0057543973081216</c:v>
                </c:pt>
                <c:pt idx="62">
                  <c:v>-2.4974250790983192</c:v>
                </c:pt>
                <c:pt idx="63">
                  <c:v>-1.6645045575784181</c:v>
                </c:pt>
                <c:pt idx="64">
                  <c:v>-1.2572359951559942</c:v>
                </c:pt>
                <c:pt idx="65">
                  <c:v>-0.71410733690107742</c:v>
                </c:pt>
                <c:pt idx="66">
                  <c:v>-1.971676580716478</c:v>
                </c:pt>
                <c:pt idx="67">
                  <c:v>-2.023823552002789</c:v>
                </c:pt>
                <c:pt idx="68">
                  <c:v>-1.4473642493075902</c:v>
                </c:pt>
                <c:pt idx="69">
                  <c:v>-1.3541789406794178</c:v>
                </c:pt>
                <c:pt idx="70">
                  <c:v>-1.9422658078348336</c:v>
                </c:pt>
                <c:pt idx="71">
                  <c:v>-1.7301795874708339</c:v>
                </c:pt>
                <c:pt idx="72">
                  <c:v>-1.5253647724702371</c:v>
                </c:pt>
                <c:pt idx="73">
                  <c:v>-1.1932408643420789</c:v>
                </c:pt>
                <c:pt idx="74">
                  <c:v>-1.5644040770234642</c:v>
                </c:pt>
                <c:pt idx="75">
                  <c:v>0.36170982253906908</c:v>
                </c:pt>
                <c:pt idx="76">
                  <c:v>0.74960722280993353</c:v>
                </c:pt>
                <c:pt idx="77">
                  <c:v>0.95685687524190588</c:v>
                </c:pt>
                <c:pt idx="78">
                  <c:v>1.6303215046536219</c:v>
                </c:pt>
                <c:pt idx="79">
                  <c:v>-0.67624569347096131</c:v>
                </c:pt>
                <c:pt idx="80">
                  <c:v>-2.1082317931438213</c:v>
                </c:pt>
                <c:pt idx="81">
                  <c:v>-2.9386666045198617</c:v>
                </c:pt>
                <c:pt idx="82">
                  <c:v>-1.9496759228748475</c:v>
                </c:pt>
                <c:pt idx="83">
                  <c:v>9.244581413813148E-2</c:v>
                </c:pt>
                <c:pt idx="84">
                  <c:v>-1.4211618479339199</c:v>
                </c:pt>
                <c:pt idx="85">
                  <c:v>-1.7639539175662748</c:v>
                </c:pt>
                <c:pt idx="86">
                  <c:v>-0.98452155267243924</c:v>
                </c:pt>
                <c:pt idx="87">
                  <c:v>-1.2541506384851242</c:v>
                </c:pt>
                <c:pt idx="88">
                  <c:v>-0.38056378487525205</c:v>
                </c:pt>
                <c:pt idx="89">
                  <c:v>2.0242699877477297</c:v>
                </c:pt>
                <c:pt idx="90">
                  <c:v>3.6938024944373975</c:v>
                </c:pt>
                <c:pt idx="91">
                  <c:v>4.1396858723051517</c:v>
                </c:pt>
                <c:pt idx="92">
                  <c:v>3.3829784166109538</c:v>
                </c:pt>
                <c:pt idx="93">
                  <c:v>2.3767194593133616</c:v>
                </c:pt>
                <c:pt idx="94">
                  <c:v>0.75039170363028873</c:v>
                </c:pt>
                <c:pt idx="95">
                  <c:v>0.74554378414187006</c:v>
                </c:pt>
                <c:pt idx="96">
                  <c:v>-0.31348405065912904</c:v>
                </c:pt>
                <c:pt idx="97">
                  <c:v>0.88065414371677131</c:v>
                </c:pt>
                <c:pt idx="98">
                  <c:v>0.14502825820350798</c:v>
                </c:pt>
                <c:pt idx="99">
                  <c:v>-1.8694041202433458</c:v>
                </c:pt>
                <c:pt idx="100">
                  <c:v>-1.737149724072663</c:v>
                </c:pt>
                <c:pt idx="101">
                  <c:v>-0.84056906958748134</c:v>
                </c:pt>
                <c:pt idx="102">
                  <c:v>1.2476903958810464</c:v>
                </c:pt>
                <c:pt idx="103">
                  <c:v>2.7859134809083694</c:v>
                </c:pt>
                <c:pt idx="104">
                  <c:v>4.5376373947259259</c:v>
                </c:pt>
                <c:pt idx="105">
                  <c:v>4.2979302755765811</c:v>
                </c:pt>
                <c:pt idx="106">
                  <c:v>4.9498799404363707</c:v>
                </c:pt>
                <c:pt idx="107">
                  <c:v>6.0871933662720057</c:v>
                </c:pt>
                <c:pt idx="108">
                  <c:v>3.1468663472596088</c:v>
                </c:pt>
                <c:pt idx="109">
                  <c:v>2.1533281509615207</c:v>
                </c:pt>
                <c:pt idx="110">
                  <c:v>2.2379508143679923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F194-48BB-95CE-DCA85E430286}"/>
            </c:ext>
          </c:extLst>
        </c:ser>
        <c:ser>
          <c:idx val="10"/>
          <c:order val="9"/>
          <c:tx>
            <c:v>trace 10</c:v>
          </c:tx>
          <c:spPr>
            <a:ln w="1905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graph!$L$6:$L$116</c:f>
              <c:numCache>
                <c:formatCode>General</c:formatCode>
                <c:ptCount val="111"/>
                <c:pt idx="0">
                  <c:v>0.35134507275896776</c:v>
                </c:pt>
                <c:pt idx="1">
                  <c:v>-0.33420783003487281</c:v>
                </c:pt>
                <c:pt idx="2">
                  <c:v>-0.85636182178489928</c:v>
                </c:pt>
                <c:pt idx="3">
                  <c:v>-1.02818958667879</c:v>
                </c:pt>
                <c:pt idx="4">
                  <c:v>0.33111225333455563</c:v>
                </c:pt>
                <c:pt idx="5">
                  <c:v>0.60532408159784523</c:v>
                </c:pt>
                <c:pt idx="6">
                  <c:v>-6.8600214550372074E-2</c:v>
                </c:pt>
                <c:pt idx="7">
                  <c:v>0.68095705700831288</c:v>
                </c:pt>
                <c:pt idx="8">
                  <c:v>0.22521362581641399</c:v>
                </c:pt>
                <c:pt idx="9">
                  <c:v>0.11054460525691187</c:v>
                </c:pt>
                <c:pt idx="10">
                  <c:v>1.5631228276981399</c:v>
                </c:pt>
                <c:pt idx="11">
                  <c:v>1.8546007153990705</c:v>
                </c:pt>
                <c:pt idx="12">
                  <c:v>2.2697326806421239</c:v>
                </c:pt>
                <c:pt idx="13">
                  <c:v>0.42057427638461192</c:v>
                </c:pt>
                <c:pt idx="14">
                  <c:v>-0.77706658810709772</c:v>
                </c:pt>
                <c:pt idx="15">
                  <c:v>1.088948737922979</c:v>
                </c:pt>
                <c:pt idx="16">
                  <c:v>0.56899794954710592</c:v>
                </c:pt>
                <c:pt idx="17">
                  <c:v>-1.5479624021402962</c:v>
                </c:pt>
                <c:pt idx="18">
                  <c:v>-0.79232864468596875</c:v>
                </c:pt>
                <c:pt idx="19">
                  <c:v>-0.34615653770139626</c:v>
                </c:pt>
                <c:pt idx="20">
                  <c:v>-0.54574273447354105</c:v>
                </c:pt>
                <c:pt idx="21">
                  <c:v>1.6221163629899706</c:v>
                </c:pt>
                <c:pt idx="22">
                  <c:v>3.0090930250619503</c:v>
                </c:pt>
                <c:pt idx="23">
                  <c:v>2.5851119566887357</c:v>
                </c:pt>
                <c:pt idx="24">
                  <c:v>5.3643617711939102</c:v>
                </c:pt>
                <c:pt idx="25">
                  <c:v>7.061119652989845</c:v>
                </c:pt>
                <c:pt idx="26">
                  <c:v>8.4806369801200123</c:v>
                </c:pt>
                <c:pt idx="27">
                  <c:v>7.4017419814343137</c:v>
                </c:pt>
                <c:pt idx="28">
                  <c:v>10.890884442322575</c:v>
                </c:pt>
                <c:pt idx="29">
                  <c:v>10.815272773194513</c:v>
                </c:pt>
                <c:pt idx="30">
                  <c:v>10.740141554346859</c:v>
                </c:pt>
                <c:pt idx="31">
                  <c:v>11.484768441251306</c:v>
                </c:pt>
                <c:pt idx="32">
                  <c:v>11.790454171560683</c:v>
                </c:pt>
                <c:pt idx="33">
                  <c:v>9.8963789591971505</c:v>
                </c:pt>
                <c:pt idx="34">
                  <c:v>9.9764955776936262</c:v>
                </c:pt>
                <c:pt idx="35">
                  <c:v>10.663885213801114</c:v>
                </c:pt>
                <c:pt idx="36">
                  <c:v>12.396010940327153</c:v>
                </c:pt>
                <c:pt idx="37">
                  <c:v>11.450363585405585</c:v>
                </c:pt>
                <c:pt idx="38">
                  <c:v>9.7742461567756465</c:v>
                </c:pt>
                <c:pt idx="39">
                  <c:v>8.5485176166030428</c:v>
                </c:pt>
                <c:pt idx="40">
                  <c:v>9.1120575992374313</c:v>
                </c:pt>
                <c:pt idx="41">
                  <c:v>10.936938096855394</c:v>
                </c:pt>
                <c:pt idx="42">
                  <c:v>10.076373627306845</c:v>
                </c:pt>
                <c:pt idx="43">
                  <c:v>8.0630987792756859</c:v>
                </c:pt>
                <c:pt idx="44">
                  <c:v>8.8618858781645748</c:v>
                </c:pt>
                <c:pt idx="45">
                  <c:v>9.5115316834003263</c:v>
                </c:pt>
                <c:pt idx="46">
                  <c:v>8.3782339394478331</c:v>
                </c:pt>
                <c:pt idx="47">
                  <c:v>8.2740320398866594</c:v>
                </c:pt>
                <c:pt idx="48">
                  <c:v>7.4598871121295751</c:v>
                </c:pt>
                <c:pt idx="49">
                  <c:v>7.3283272415570773</c:v>
                </c:pt>
                <c:pt idx="50">
                  <c:v>9.02564006582055</c:v>
                </c:pt>
                <c:pt idx="51">
                  <c:v>7.8148652967611598</c:v>
                </c:pt>
                <c:pt idx="52">
                  <c:v>9.2737894746067973</c:v>
                </c:pt>
                <c:pt idx="53">
                  <c:v>9.0960590693322736</c:v>
                </c:pt>
                <c:pt idx="54">
                  <c:v>10.289191621166292</c:v>
                </c:pt>
                <c:pt idx="55">
                  <c:v>11.288674178533201</c:v>
                </c:pt>
                <c:pt idx="56">
                  <c:v>10.654101925447327</c:v>
                </c:pt>
                <c:pt idx="57">
                  <c:v>11.91637738042334</c:v>
                </c:pt>
                <c:pt idx="58">
                  <c:v>12.907198012586413</c:v>
                </c:pt>
                <c:pt idx="59">
                  <c:v>12.764397343590456</c:v>
                </c:pt>
                <c:pt idx="60">
                  <c:v>12.636026420687294</c:v>
                </c:pt>
                <c:pt idx="61">
                  <c:v>10.033646549783477</c:v>
                </c:pt>
                <c:pt idx="62">
                  <c:v>11.611494781168485</c:v>
                </c:pt>
                <c:pt idx="63">
                  <c:v>9.2413319150329638</c:v>
                </c:pt>
                <c:pt idx="64">
                  <c:v>9.2203641450463749</c:v>
                </c:pt>
                <c:pt idx="65">
                  <c:v>7.3381792503156298</c:v>
                </c:pt>
                <c:pt idx="66">
                  <c:v>5.4437725305464966</c:v>
                </c:pt>
                <c:pt idx="67">
                  <c:v>3.7515499549693936</c:v>
                </c:pt>
                <c:pt idx="68">
                  <c:v>4.5576433102893592</c:v>
                </c:pt>
                <c:pt idx="69">
                  <c:v>4.530204934752514</c:v>
                </c:pt>
                <c:pt idx="70">
                  <c:v>2.5848808465357309</c:v>
                </c:pt>
                <c:pt idx="71">
                  <c:v>3.5869780491979157</c:v>
                </c:pt>
                <c:pt idx="72">
                  <c:v>1.9213724552348579</c:v>
                </c:pt>
                <c:pt idx="73">
                  <c:v>2.4936423471490818</c:v>
                </c:pt>
                <c:pt idx="74">
                  <c:v>0.79072944899581488</c:v>
                </c:pt>
                <c:pt idx="75">
                  <c:v>2.2208276250419403</c:v>
                </c:pt>
                <c:pt idx="76">
                  <c:v>1.1549893729552712</c:v>
                </c:pt>
                <c:pt idx="77">
                  <c:v>1.3193046595061229</c:v>
                </c:pt>
                <c:pt idx="78">
                  <c:v>0.2617502785837138</c:v>
                </c:pt>
                <c:pt idx="79">
                  <c:v>0.99895237503361756</c:v>
                </c:pt>
                <c:pt idx="80">
                  <c:v>0.69187178283267614</c:v>
                </c:pt>
                <c:pt idx="81">
                  <c:v>0.12434439289304722</c:v>
                </c:pt>
                <c:pt idx="82">
                  <c:v>0.21245065531610227</c:v>
                </c:pt>
                <c:pt idx="83">
                  <c:v>0.98186188106966166</c:v>
                </c:pt>
                <c:pt idx="84">
                  <c:v>0.47513691166756422</c:v>
                </c:pt>
                <c:pt idx="85">
                  <c:v>-9.3745259940906517E-2</c:v>
                </c:pt>
                <c:pt idx="86">
                  <c:v>-0.25452374238466768</c:v>
                </c:pt>
                <c:pt idx="87">
                  <c:v>0.24319012926169972</c:v>
                </c:pt>
                <c:pt idx="88">
                  <c:v>0.25662768850005896</c:v>
                </c:pt>
                <c:pt idx="89">
                  <c:v>0.35211685236044854</c:v>
                </c:pt>
                <c:pt idx="90">
                  <c:v>-0.95939668189143212</c:v>
                </c:pt>
                <c:pt idx="91">
                  <c:v>-1.2439086275045463</c:v>
                </c:pt>
                <c:pt idx="92">
                  <c:v>-0.36508836549349793</c:v>
                </c:pt>
                <c:pt idx="93">
                  <c:v>0.28349799962719502</c:v>
                </c:pt>
                <c:pt idx="94">
                  <c:v>-0.11322709695036717</c:v>
                </c:pt>
                <c:pt idx="95">
                  <c:v>-0.74250279762195759</c:v>
                </c:pt>
                <c:pt idx="96">
                  <c:v>0.28360489742267686</c:v>
                </c:pt>
                <c:pt idx="97">
                  <c:v>-0.88770406847937522</c:v>
                </c:pt>
                <c:pt idx="98">
                  <c:v>-0.68771536534857325</c:v>
                </c:pt>
                <c:pt idx="99">
                  <c:v>0.35615557547575905</c:v>
                </c:pt>
                <c:pt idx="100">
                  <c:v>-0.30783581965590967</c:v>
                </c:pt>
                <c:pt idx="101">
                  <c:v>0.51900089042597086</c:v>
                </c:pt>
                <c:pt idx="102">
                  <c:v>-1.1589333458700237</c:v>
                </c:pt>
                <c:pt idx="103">
                  <c:v>-0.49311126631495028</c:v>
                </c:pt>
                <c:pt idx="104">
                  <c:v>-6.9500956240519551E-2</c:v>
                </c:pt>
                <c:pt idx="105">
                  <c:v>-9.8717984926410449E-4</c:v>
                </c:pt>
                <c:pt idx="106">
                  <c:v>0.66796736845546922</c:v>
                </c:pt>
                <c:pt idx="107">
                  <c:v>-0.53317206581062171</c:v>
                </c:pt>
                <c:pt idx="108">
                  <c:v>0.35150570620013388</c:v>
                </c:pt>
                <c:pt idx="109">
                  <c:v>-7.4829203863762822E-2</c:v>
                </c:pt>
                <c:pt idx="110">
                  <c:v>1.1375568230672219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F194-48BB-95CE-DCA85E430286}"/>
            </c:ext>
          </c:extLst>
        </c:ser>
        <c:ser>
          <c:idx val="11"/>
          <c:order val="10"/>
          <c:tx>
            <c:v>trace 11</c:v>
          </c:tx>
          <c:spPr>
            <a:ln w="1905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graph!$M$6:$M$116</c:f>
              <c:numCache>
                <c:formatCode>General</c:formatCode>
                <c:ptCount val="111"/>
                <c:pt idx="0">
                  <c:v>1.386383284280321</c:v>
                </c:pt>
                <c:pt idx="1">
                  <c:v>0.98338137182665331</c:v>
                </c:pt>
                <c:pt idx="2">
                  <c:v>0.9482027503123438</c:v>
                </c:pt>
                <c:pt idx="3">
                  <c:v>1.0127779939093329</c:v>
                </c:pt>
                <c:pt idx="4">
                  <c:v>0.84578236901128179</c:v>
                </c:pt>
                <c:pt idx="5">
                  <c:v>1.1722739440844763</c:v>
                </c:pt>
                <c:pt idx="6">
                  <c:v>0.53030583885596105</c:v>
                </c:pt>
                <c:pt idx="7">
                  <c:v>0.79660290404288936</c:v>
                </c:pt>
                <c:pt idx="8">
                  <c:v>-2.003042725762445</c:v>
                </c:pt>
                <c:pt idx="9">
                  <c:v>-3.3029030744538397</c:v>
                </c:pt>
                <c:pt idx="10">
                  <c:v>-2.5171745372892813</c:v>
                </c:pt>
                <c:pt idx="11">
                  <c:v>-1.7747223653261626</c:v>
                </c:pt>
                <c:pt idx="12">
                  <c:v>-1.8033189228301341</c:v>
                </c:pt>
                <c:pt idx="13">
                  <c:v>-2.2023036895226018</c:v>
                </c:pt>
                <c:pt idx="14">
                  <c:v>-2.8511495562616833</c:v>
                </c:pt>
                <c:pt idx="15">
                  <c:v>-5.2333319159538814</c:v>
                </c:pt>
                <c:pt idx="16">
                  <c:v>-6.74463758344762</c:v>
                </c:pt>
                <c:pt idx="17">
                  <c:v>-7.7285102992488959</c:v>
                </c:pt>
                <c:pt idx="18">
                  <c:v>-8.9794352113955789</c:v>
                </c:pt>
                <c:pt idx="19">
                  <c:v>-9.4516337837320652</c:v>
                </c:pt>
                <c:pt idx="20">
                  <c:v>-9.0584972245181525</c:v>
                </c:pt>
                <c:pt idx="21">
                  <c:v>-10.0280296610546</c:v>
                </c:pt>
                <c:pt idx="22">
                  <c:v>-10.129929315591058</c:v>
                </c:pt>
                <c:pt idx="23">
                  <c:v>-10.743163584460666</c:v>
                </c:pt>
                <c:pt idx="24">
                  <c:v>-9.9135306711779982</c:v>
                </c:pt>
                <c:pt idx="25">
                  <c:v>-10.873132367213472</c:v>
                </c:pt>
                <c:pt idx="26">
                  <c:v>-11.296807882718003</c:v>
                </c:pt>
                <c:pt idx="27">
                  <c:v>-11.450416674870874</c:v>
                </c:pt>
                <c:pt idx="28">
                  <c:v>-10.127516224684657</c:v>
                </c:pt>
                <c:pt idx="29">
                  <c:v>-10.32850373539719</c:v>
                </c:pt>
                <c:pt idx="30">
                  <c:v>-9.9092706604092555</c:v>
                </c:pt>
                <c:pt idx="31">
                  <c:v>-10.172879768923957</c:v>
                </c:pt>
                <c:pt idx="32">
                  <c:v>-9.5576664144697752</c:v>
                </c:pt>
                <c:pt idx="33">
                  <c:v>-7.8278554164732075</c:v>
                </c:pt>
                <c:pt idx="34">
                  <c:v>-7.7685252086466958</c:v>
                </c:pt>
                <c:pt idx="35">
                  <c:v>-6.5187386386220094</c:v>
                </c:pt>
                <c:pt idx="36">
                  <c:v>-6.4697898170876709</c:v>
                </c:pt>
                <c:pt idx="37">
                  <c:v>-6.8527610340924818</c:v>
                </c:pt>
                <c:pt idx="38">
                  <c:v>-7.8042036459601523</c:v>
                </c:pt>
                <c:pt idx="39">
                  <c:v>-8.8370256070985391</c:v>
                </c:pt>
                <c:pt idx="40">
                  <c:v>-9.0682926947097346</c:v>
                </c:pt>
                <c:pt idx="41">
                  <c:v>-8.3648414241425684</c:v>
                </c:pt>
                <c:pt idx="42">
                  <c:v>-8.9930734114190898</c:v>
                </c:pt>
                <c:pt idx="43">
                  <c:v>-10.085183411878891</c:v>
                </c:pt>
                <c:pt idx="44">
                  <c:v>-10.928682801764522</c:v>
                </c:pt>
                <c:pt idx="45">
                  <c:v>-11.848124069709003</c:v>
                </c:pt>
                <c:pt idx="46">
                  <c:v>-11.934487056311156</c:v>
                </c:pt>
                <c:pt idx="47">
                  <c:v>-12.949720285223524</c:v>
                </c:pt>
                <c:pt idx="48">
                  <c:v>-12.937017034099258</c:v>
                </c:pt>
                <c:pt idx="49">
                  <c:v>-13.551568635385935</c:v>
                </c:pt>
                <c:pt idx="50">
                  <c:v>-13.558542715226507</c:v>
                </c:pt>
                <c:pt idx="51">
                  <c:v>-13.554390626273555</c:v>
                </c:pt>
                <c:pt idx="52">
                  <c:v>-13.490817364149665</c:v>
                </c:pt>
                <c:pt idx="53">
                  <c:v>-13.399418117796197</c:v>
                </c:pt>
                <c:pt idx="54">
                  <c:v>-13.868344648742701</c:v>
                </c:pt>
                <c:pt idx="55">
                  <c:v>-14.253216618284867</c:v>
                </c:pt>
                <c:pt idx="56">
                  <c:v>-14.197689974651853</c:v>
                </c:pt>
                <c:pt idx="57">
                  <c:v>-14.409050151358551</c:v>
                </c:pt>
                <c:pt idx="58">
                  <c:v>-14.071817562640771</c:v>
                </c:pt>
                <c:pt idx="59">
                  <c:v>-13.741270554754307</c:v>
                </c:pt>
                <c:pt idx="60">
                  <c:v>-13.117133836138938</c:v>
                </c:pt>
                <c:pt idx="61">
                  <c:v>-12.065859167809959</c:v>
                </c:pt>
                <c:pt idx="62">
                  <c:v>-11.851673372527657</c:v>
                </c:pt>
                <c:pt idx="63">
                  <c:v>-13.031253872644799</c:v>
                </c:pt>
                <c:pt idx="64">
                  <c:v>-13.1695350511848</c:v>
                </c:pt>
                <c:pt idx="65">
                  <c:v>-13.052224847261563</c:v>
                </c:pt>
                <c:pt idx="66">
                  <c:v>-13.374465753528748</c:v>
                </c:pt>
                <c:pt idx="67">
                  <c:v>-12.968697003321001</c:v>
                </c:pt>
                <c:pt idx="68">
                  <c:v>-12.762910296111787</c:v>
                </c:pt>
                <c:pt idx="69">
                  <c:v>-12.253103616944475</c:v>
                </c:pt>
                <c:pt idx="70">
                  <c:v>-9.6786917623981896</c:v>
                </c:pt>
                <c:pt idx="71">
                  <c:v>-7.9697573291437802</c:v>
                </c:pt>
                <c:pt idx="72">
                  <c:v>-7.5182295960445469</c:v>
                </c:pt>
                <c:pt idx="73">
                  <c:v>-7.1392297314680189</c:v>
                </c:pt>
                <c:pt idx="74">
                  <c:v>-7.5334665016763251</c:v>
                </c:pt>
                <c:pt idx="75">
                  <c:v>-7.9823950886659363</c:v>
                </c:pt>
                <c:pt idx="76">
                  <c:v>-8.0380550205769516</c:v>
                </c:pt>
                <c:pt idx="77">
                  <c:v>-7.8589821255627772</c:v>
                </c:pt>
                <c:pt idx="78">
                  <c:v>-7.7546446941113887</c:v>
                </c:pt>
                <c:pt idx="79">
                  <c:v>-7.2933049544178674</c:v>
                </c:pt>
                <c:pt idx="80">
                  <c:v>-7.068926938606646</c:v>
                </c:pt>
                <c:pt idx="81">
                  <c:v>-4.4894316493078357</c:v>
                </c:pt>
                <c:pt idx="82">
                  <c:v>-3.6807714450635456</c:v>
                </c:pt>
                <c:pt idx="83">
                  <c:v>-3.2554699693191282</c:v>
                </c:pt>
                <c:pt idx="84">
                  <c:v>-3.0422721884278707</c:v>
                </c:pt>
                <c:pt idx="85">
                  <c:v>-3.1308048041465857</c:v>
                </c:pt>
                <c:pt idx="86">
                  <c:v>-1.9348427737018503</c:v>
                </c:pt>
                <c:pt idx="87">
                  <c:v>-1.2011764814503825</c:v>
                </c:pt>
                <c:pt idx="88">
                  <c:v>-0.25109173238327981</c:v>
                </c:pt>
                <c:pt idx="89">
                  <c:v>0.1278935394229746</c:v>
                </c:pt>
                <c:pt idx="90">
                  <c:v>0.95607236858757128</c:v>
                </c:pt>
                <c:pt idx="91">
                  <c:v>0.43036683932841996</c:v>
                </c:pt>
                <c:pt idx="92">
                  <c:v>-0.2131615700068048</c:v>
                </c:pt>
                <c:pt idx="93">
                  <c:v>0.30635308715522919</c:v>
                </c:pt>
                <c:pt idx="94">
                  <c:v>0.18069908300190102</c:v>
                </c:pt>
                <c:pt idx="95">
                  <c:v>-3.1446800931644238E-2</c:v>
                </c:pt>
                <c:pt idx="96">
                  <c:v>-0.89844781894448211</c:v>
                </c:pt>
                <c:pt idx="97">
                  <c:v>-1.6154934576945417</c:v>
                </c:pt>
                <c:pt idx="98">
                  <c:v>-2.3720769764136591</c:v>
                </c:pt>
                <c:pt idx="99">
                  <c:v>-2.9854068083744965</c:v>
                </c:pt>
                <c:pt idx="100">
                  <c:v>-3.1583733359646078</c:v>
                </c:pt>
                <c:pt idx="101">
                  <c:v>-2.5868433455622357</c:v>
                </c:pt>
                <c:pt idx="102">
                  <c:v>-2.1631404909476326</c:v>
                </c:pt>
                <c:pt idx="103">
                  <c:v>-1.7829869534436611</c:v>
                </c:pt>
                <c:pt idx="104">
                  <c:v>-1.5510702579055329</c:v>
                </c:pt>
                <c:pt idx="105">
                  <c:v>-1.2210110916064307</c:v>
                </c:pt>
                <c:pt idx="106">
                  <c:v>-0.84438297216489</c:v>
                </c:pt>
                <c:pt idx="107">
                  <c:v>-2.9740834557853472E-2</c:v>
                </c:pt>
                <c:pt idx="108">
                  <c:v>0.80979155839894457</c:v>
                </c:pt>
                <c:pt idx="109">
                  <c:v>2.2014916574065153</c:v>
                </c:pt>
                <c:pt idx="110">
                  <c:v>2.4673028074975472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F194-48BB-95CE-DCA85E430286}"/>
            </c:ext>
          </c:extLst>
        </c:ser>
        <c:ser>
          <c:idx val="12"/>
          <c:order val="11"/>
          <c:tx>
            <c:v>trace 12</c:v>
          </c:tx>
          <c:spPr>
            <a:ln w="1905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graph!$N$6:$N$116</c:f>
              <c:numCache>
                <c:formatCode>General</c:formatCode>
                <c:ptCount val="111"/>
                <c:pt idx="0">
                  <c:v>-0.89670869074052661</c:v>
                </c:pt>
                <c:pt idx="1">
                  <c:v>-0.57173364144210115</c:v>
                </c:pt>
                <c:pt idx="2">
                  <c:v>0.88750864556081888</c:v>
                </c:pt>
                <c:pt idx="3">
                  <c:v>1.7800723592472822</c:v>
                </c:pt>
                <c:pt idx="4">
                  <c:v>-0.36314010379969475</c:v>
                </c:pt>
                <c:pt idx="5">
                  <c:v>-0.53429328480618288</c:v>
                </c:pt>
                <c:pt idx="6">
                  <c:v>-0.8388902555934028</c:v>
                </c:pt>
                <c:pt idx="7">
                  <c:v>-0.5779259851784988</c:v>
                </c:pt>
                <c:pt idx="8">
                  <c:v>-1.0198985501292672</c:v>
                </c:pt>
                <c:pt idx="9">
                  <c:v>0.666567174698803</c:v>
                </c:pt>
                <c:pt idx="10">
                  <c:v>-0.58589028758663908</c:v>
                </c:pt>
                <c:pt idx="11">
                  <c:v>-0.23966018490060945</c:v>
                </c:pt>
                <c:pt idx="12">
                  <c:v>-0.14665925970817706</c:v>
                </c:pt>
                <c:pt idx="13">
                  <c:v>2.2810202615974457E-2</c:v>
                </c:pt>
                <c:pt idx="14">
                  <c:v>8.764867427549923E-2</c:v>
                </c:pt>
                <c:pt idx="15">
                  <c:v>1.523924386834637</c:v>
                </c:pt>
                <c:pt idx="16">
                  <c:v>1.4360352507421885</c:v>
                </c:pt>
                <c:pt idx="17">
                  <c:v>0.72928444953783367</c:v>
                </c:pt>
                <c:pt idx="18">
                  <c:v>0.29376787692893297</c:v>
                </c:pt>
                <c:pt idx="19">
                  <c:v>-0.80593763251208694</c:v>
                </c:pt>
                <c:pt idx="20">
                  <c:v>-2.1267309140784221</c:v>
                </c:pt>
                <c:pt idx="21">
                  <c:v>-2.2338297310105943</c:v>
                </c:pt>
                <c:pt idx="22">
                  <c:v>-3.1793185867354889</c:v>
                </c:pt>
                <c:pt idx="23">
                  <c:v>-4.312144446359242</c:v>
                </c:pt>
                <c:pt idx="24">
                  <c:v>-5.0037392500134432</c:v>
                </c:pt>
                <c:pt idx="25">
                  <c:v>-5.4914009382577849</c:v>
                </c:pt>
                <c:pt idx="26">
                  <c:v>-5.3684556057929962</c:v>
                </c:pt>
                <c:pt idx="27">
                  <c:v>-4.8870027884210927</c:v>
                </c:pt>
                <c:pt idx="28">
                  <c:v>-5.4048242588910833</c:v>
                </c:pt>
                <c:pt idx="29">
                  <c:v>-4.507318935586949</c:v>
                </c:pt>
                <c:pt idx="30">
                  <c:v>-5.2647250426524002</c:v>
                </c:pt>
                <c:pt idx="31">
                  <c:v>-7.0803528508537301</c:v>
                </c:pt>
                <c:pt idx="32">
                  <c:v>-7.4385793330944372</c:v>
                </c:pt>
                <c:pt idx="33">
                  <c:v>-7.8589428127442353</c:v>
                </c:pt>
                <c:pt idx="34">
                  <c:v>-8.4726941355294194</c:v>
                </c:pt>
                <c:pt idx="35">
                  <c:v>-9.4783164639370856</c:v>
                </c:pt>
                <c:pt idx="36">
                  <c:v>-9.2928013917490304</c:v>
                </c:pt>
                <c:pt idx="37">
                  <c:v>-9.7600836445907486</c:v>
                </c:pt>
                <c:pt idx="38">
                  <c:v>-10.212531308588789</c:v>
                </c:pt>
                <c:pt idx="39">
                  <c:v>-9.3701017554691539</c:v>
                </c:pt>
                <c:pt idx="40">
                  <c:v>-10.46316783735943</c:v>
                </c:pt>
                <c:pt idx="41">
                  <c:v>-10.521102747245878</c:v>
                </c:pt>
                <c:pt idx="42">
                  <c:v>-10.150660701954962</c:v>
                </c:pt>
                <c:pt idx="43">
                  <c:v>-11.219459360553993</c:v>
                </c:pt>
                <c:pt idx="44">
                  <c:v>-10.802442620659777</c:v>
                </c:pt>
                <c:pt idx="45">
                  <c:v>-10.797088940496327</c:v>
                </c:pt>
                <c:pt idx="46">
                  <c:v>-10.583391267417088</c:v>
                </c:pt>
                <c:pt idx="47">
                  <c:v>-10.084741898207113</c:v>
                </c:pt>
                <c:pt idx="48">
                  <c:v>-10.420098785849028</c:v>
                </c:pt>
                <c:pt idx="49">
                  <c:v>-10.558473697931078</c:v>
                </c:pt>
                <c:pt idx="50">
                  <c:v>-10.145450076562442</c:v>
                </c:pt>
                <c:pt idx="51">
                  <c:v>-9.2937751380693872</c:v>
                </c:pt>
                <c:pt idx="52">
                  <c:v>-9.7372453769480352</c:v>
                </c:pt>
                <c:pt idx="53">
                  <c:v>-9.0072270542871369</c:v>
                </c:pt>
                <c:pt idx="54">
                  <c:v>-8.7423684251220148</c:v>
                </c:pt>
                <c:pt idx="55">
                  <c:v>-8.7548787657930163</c:v>
                </c:pt>
                <c:pt idx="56">
                  <c:v>-9.1468435728511484</c:v>
                </c:pt>
                <c:pt idx="57">
                  <c:v>-9.2010653171060675</c:v>
                </c:pt>
                <c:pt idx="58">
                  <c:v>-9.1477102191553055</c:v>
                </c:pt>
                <c:pt idx="59">
                  <c:v>-8.7604972541762063</c:v>
                </c:pt>
                <c:pt idx="60">
                  <c:v>-9.5819614082996338</c:v>
                </c:pt>
                <c:pt idx="61">
                  <c:v>-10.35931374477744</c:v>
                </c:pt>
                <c:pt idx="62">
                  <c:v>-9.6134963650208647</c:v>
                </c:pt>
                <c:pt idx="63">
                  <c:v>-10.97984499803157</c:v>
                </c:pt>
                <c:pt idx="64">
                  <c:v>-10.226921146738006</c:v>
                </c:pt>
                <c:pt idx="65">
                  <c:v>-10.446082346357137</c:v>
                </c:pt>
                <c:pt idx="66">
                  <c:v>-10.554713325204105</c:v>
                </c:pt>
                <c:pt idx="67">
                  <c:v>-10.538118101500119</c:v>
                </c:pt>
                <c:pt idx="68">
                  <c:v>-10.301112554788876</c:v>
                </c:pt>
                <c:pt idx="69">
                  <c:v>-10.730365797691965</c:v>
                </c:pt>
                <c:pt idx="70">
                  <c:v>-10.966386866158324</c:v>
                </c:pt>
                <c:pt idx="71">
                  <c:v>-10.67639714411267</c:v>
                </c:pt>
                <c:pt idx="72">
                  <c:v>-10.815252584865412</c:v>
                </c:pt>
                <c:pt idx="73">
                  <c:v>-11.057164162772626</c:v>
                </c:pt>
                <c:pt idx="74">
                  <c:v>-11.136575948885547</c:v>
                </c:pt>
                <c:pt idx="75">
                  <c:v>-10.951726127611341</c:v>
                </c:pt>
                <c:pt idx="76">
                  <c:v>-10.812696014637352</c:v>
                </c:pt>
                <c:pt idx="77">
                  <c:v>-10.452800807267819</c:v>
                </c:pt>
                <c:pt idx="78">
                  <c:v>-9.5606496914889156</c:v>
                </c:pt>
                <c:pt idx="79">
                  <c:v>-9.4992399297680468</c:v>
                </c:pt>
                <c:pt idx="80">
                  <c:v>-9.2085668442378505</c:v>
                </c:pt>
                <c:pt idx="81">
                  <c:v>-9.1665762053547457</c:v>
                </c:pt>
                <c:pt idx="82">
                  <c:v>-9.2429745756763673</c:v>
                </c:pt>
                <c:pt idx="83">
                  <c:v>-9.1425067893088094</c:v>
                </c:pt>
                <c:pt idx="84">
                  <c:v>-9.0813393041295072</c:v>
                </c:pt>
                <c:pt idx="85">
                  <c:v>-8.9565316815105067</c:v>
                </c:pt>
                <c:pt idx="86">
                  <c:v>-9.3514719615134823</c:v>
                </c:pt>
                <c:pt idx="87">
                  <c:v>-8.9850024344701804</c:v>
                </c:pt>
                <c:pt idx="88">
                  <c:v>-9.1109667656717832</c:v>
                </c:pt>
                <c:pt idx="89">
                  <c:v>-8.7958020760595925</c:v>
                </c:pt>
                <c:pt idx="90">
                  <c:v>-7.8897188522380217</c:v>
                </c:pt>
                <c:pt idx="91">
                  <c:v>-7.5914584643600085</c:v>
                </c:pt>
                <c:pt idx="92">
                  <c:v>-6.7439567114053816</c:v>
                </c:pt>
                <c:pt idx="93">
                  <c:v>-6.8181793629567711</c:v>
                </c:pt>
                <c:pt idx="94">
                  <c:v>-6.5918229239619599</c:v>
                </c:pt>
                <c:pt idx="95">
                  <c:v>-7.2624898792221835</c:v>
                </c:pt>
                <c:pt idx="96">
                  <c:v>-6.5288764558956505</c:v>
                </c:pt>
                <c:pt idx="97">
                  <c:v>-6.5985387982728154</c:v>
                </c:pt>
                <c:pt idx="98">
                  <c:v>-6.3559721025420002</c:v>
                </c:pt>
                <c:pt idx="99">
                  <c:v>-6.609328983808398</c:v>
                </c:pt>
                <c:pt idx="100">
                  <c:v>-5.9996886543149781</c:v>
                </c:pt>
                <c:pt idx="101">
                  <c:v>-6.3571778802453505</c:v>
                </c:pt>
                <c:pt idx="102">
                  <c:v>-6.1398534937157123</c:v>
                </c:pt>
                <c:pt idx="103">
                  <c:v>-5.5511692718364332</c:v>
                </c:pt>
                <c:pt idx="104">
                  <c:v>-5.6130880786543056</c:v>
                </c:pt>
                <c:pt idx="105">
                  <c:v>-5.4841716973226564</c:v>
                </c:pt>
                <c:pt idx="106">
                  <c:v>-5.3927365244770211</c:v>
                </c:pt>
                <c:pt idx="107">
                  <c:v>-4.7614563909952974</c:v>
                </c:pt>
                <c:pt idx="108">
                  <c:v>-4.8476306505667113</c:v>
                </c:pt>
                <c:pt idx="109">
                  <c:v>-4.6515391070268999</c:v>
                </c:pt>
                <c:pt idx="110">
                  <c:v>-4.2055792508516987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F194-48BB-95CE-DCA85E430286}"/>
            </c:ext>
          </c:extLst>
        </c:ser>
        <c:ser>
          <c:idx val="13"/>
          <c:order val="12"/>
          <c:tx>
            <c:v>trace 13</c:v>
          </c:tx>
          <c:spPr>
            <a:ln w="1905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graph!$O$6:$O$116</c:f>
              <c:numCache>
                <c:formatCode>General</c:formatCode>
                <c:ptCount val="111"/>
                <c:pt idx="0">
                  <c:v>-0.91348699374635278</c:v>
                </c:pt>
                <c:pt idx="1">
                  <c:v>-1.5395265592532945</c:v>
                </c:pt>
                <c:pt idx="2">
                  <c:v>0.36053533983636066</c:v>
                </c:pt>
                <c:pt idx="3">
                  <c:v>-1.8584364708700858</c:v>
                </c:pt>
                <c:pt idx="4">
                  <c:v>-2.0574529078613448</c:v>
                </c:pt>
                <c:pt idx="5">
                  <c:v>0.13632226706191644</c:v>
                </c:pt>
                <c:pt idx="6">
                  <c:v>-4.3816367643654291E-2</c:v>
                </c:pt>
                <c:pt idx="7">
                  <c:v>1.0925671402787021</c:v>
                </c:pt>
                <c:pt idx="8">
                  <c:v>1.0251755860854856</c:v>
                </c:pt>
                <c:pt idx="9">
                  <c:v>1.3451054131126703</c:v>
                </c:pt>
                <c:pt idx="10">
                  <c:v>0.83894120040834164</c:v>
                </c:pt>
                <c:pt idx="11">
                  <c:v>0.61653559194756835</c:v>
                </c:pt>
                <c:pt idx="12">
                  <c:v>-2.0563023628813817E-2</c:v>
                </c:pt>
                <c:pt idx="13">
                  <c:v>-0.37560574983632872</c:v>
                </c:pt>
                <c:pt idx="14">
                  <c:v>-0.461451982233408</c:v>
                </c:pt>
                <c:pt idx="15">
                  <c:v>-0.42545137127994909</c:v>
                </c:pt>
                <c:pt idx="16">
                  <c:v>-9.1259353372288049E-2</c:v>
                </c:pt>
                <c:pt idx="17">
                  <c:v>6.2869145784938268E-2</c:v>
                </c:pt>
                <c:pt idx="18">
                  <c:v>0.60050030705015101</c:v>
                </c:pt>
                <c:pt idx="19">
                  <c:v>0.13718166966749676</c:v>
                </c:pt>
                <c:pt idx="20">
                  <c:v>-0.38500588092437199</c:v>
                </c:pt>
                <c:pt idx="21">
                  <c:v>-4.8079723044910823E-3</c:v>
                </c:pt>
                <c:pt idx="22">
                  <c:v>7.9832073785509036E-2</c:v>
                </c:pt>
                <c:pt idx="23">
                  <c:v>-0.41393521782108722</c:v>
                </c:pt>
                <c:pt idx="24">
                  <c:v>0.66771476905637939</c:v>
                </c:pt>
                <c:pt idx="25">
                  <c:v>0.12556920621724185</c:v>
                </c:pt>
                <c:pt idx="26">
                  <c:v>0.7899055496878773</c:v>
                </c:pt>
                <c:pt idx="27">
                  <c:v>0.97757186288402931</c:v>
                </c:pt>
                <c:pt idx="28">
                  <c:v>0.6531824896256383</c:v>
                </c:pt>
                <c:pt idx="29">
                  <c:v>2.8368115621127865</c:v>
                </c:pt>
                <c:pt idx="30">
                  <c:v>3.2651870000266938</c:v>
                </c:pt>
                <c:pt idx="31">
                  <c:v>2.8739939160723265</c:v>
                </c:pt>
                <c:pt idx="32">
                  <c:v>3.0384382323271595</c:v>
                </c:pt>
                <c:pt idx="33">
                  <c:v>2.7405484098575661</c:v>
                </c:pt>
                <c:pt idx="34">
                  <c:v>0.91969085364580261</c:v>
                </c:pt>
                <c:pt idx="35">
                  <c:v>0.61035332416798693</c:v>
                </c:pt>
                <c:pt idx="36">
                  <c:v>5.6089005926828424E-2</c:v>
                </c:pt>
                <c:pt idx="37">
                  <c:v>0.62473481531340636</c:v>
                </c:pt>
                <c:pt idx="38">
                  <c:v>-0.46252123777023607</c:v>
                </c:pt>
                <c:pt idx="39">
                  <c:v>-0.96793261786567375</c:v>
                </c:pt>
                <c:pt idx="40">
                  <c:v>-0.12273675595074041</c:v>
                </c:pt>
                <c:pt idx="41">
                  <c:v>-0.34952255233390533</c:v>
                </c:pt>
                <c:pt idx="42">
                  <c:v>-1.440215698275507</c:v>
                </c:pt>
                <c:pt idx="43">
                  <c:v>-0.92974780421284564</c:v>
                </c:pt>
                <c:pt idx="44">
                  <c:v>-2.0638408218897415</c:v>
                </c:pt>
                <c:pt idx="45">
                  <c:v>-2.9613516690875294</c:v>
                </c:pt>
                <c:pt idx="46">
                  <c:v>-2.5202648208738632</c:v>
                </c:pt>
                <c:pt idx="47">
                  <c:v>-2.9004314806872209</c:v>
                </c:pt>
                <c:pt idx="48">
                  <c:v>-2.9938874602713841</c:v>
                </c:pt>
                <c:pt idx="49">
                  <c:v>-3.664023726890127</c:v>
                </c:pt>
                <c:pt idx="50">
                  <c:v>-2.8681569632540129</c:v>
                </c:pt>
                <c:pt idx="51">
                  <c:v>-1.6301484563727531</c:v>
                </c:pt>
                <c:pt idx="52">
                  <c:v>-0.85435928315548348</c:v>
                </c:pt>
                <c:pt idx="53">
                  <c:v>-1.2571813945444528</c:v>
                </c:pt>
                <c:pt idx="54">
                  <c:v>-1.1574313514409795</c:v>
                </c:pt>
                <c:pt idx="55">
                  <c:v>8.4816757033609799E-3</c:v>
                </c:pt>
                <c:pt idx="56">
                  <c:v>-1.7141557703670232</c:v>
                </c:pt>
                <c:pt idx="57">
                  <c:v>-2.2619224903882422</c:v>
                </c:pt>
                <c:pt idx="58">
                  <c:v>-1.2670827148752462</c:v>
                </c:pt>
                <c:pt idx="59">
                  <c:v>-0.6510255662991129</c:v>
                </c:pt>
                <c:pt idx="60">
                  <c:v>-1.3142004705894277</c:v>
                </c:pt>
                <c:pt idx="61">
                  <c:v>-0.4077624922176718</c:v>
                </c:pt>
                <c:pt idx="62">
                  <c:v>-1.048467145950279</c:v>
                </c:pt>
                <c:pt idx="63">
                  <c:v>-1.8846672426041642</c:v>
                </c:pt>
                <c:pt idx="64">
                  <c:v>-2.1673361708092491</c:v>
                </c:pt>
                <c:pt idx="65">
                  <c:v>-3.5962797269172961</c:v>
                </c:pt>
                <c:pt idx="66">
                  <c:v>-4.6026877662753964</c:v>
                </c:pt>
                <c:pt idx="67">
                  <c:v>-5.2636400331548368</c:v>
                </c:pt>
                <c:pt idx="68">
                  <c:v>-3.931065897164074</c:v>
                </c:pt>
                <c:pt idx="69">
                  <c:v>-4.5951840771250767</c:v>
                </c:pt>
                <c:pt idx="70">
                  <c:v>-3.6813307173854297</c:v>
                </c:pt>
                <c:pt idx="71">
                  <c:v>-4.3559686464937357</c:v>
                </c:pt>
                <c:pt idx="72">
                  <c:v>-4.6041072027354408</c:v>
                </c:pt>
                <c:pt idx="73">
                  <c:v>-5.2576149265577534</c:v>
                </c:pt>
                <c:pt idx="74">
                  <c:v>-3.864264841394407</c:v>
                </c:pt>
                <c:pt idx="75">
                  <c:v>-2.9523467455347707</c:v>
                </c:pt>
                <c:pt idx="76">
                  <c:v>-2.3983673149510838</c:v>
                </c:pt>
                <c:pt idx="77">
                  <c:v>-2.9776110995731306</c:v>
                </c:pt>
                <c:pt idx="78">
                  <c:v>-0.86706393095117418</c:v>
                </c:pt>
                <c:pt idx="79">
                  <c:v>-1.7657159094704229</c:v>
                </c:pt>
                <c:pt idx="80">
                  <c:v>-2.1061419976085101</c:v>
                </c:pt>
                <c:pt idx="81">
                  <c:v>-2.6656676018788907</c:v>
                </c:pt>
                <c:pt idx="82">
                  <c:v>-2.1870331714622626</c:v>
                </c:pt>
                <c:pt idx="83">
                  <c:v>-1.4490903679101879</c:v>
                </c:pt>
                <c:pt idx="84">
                  <c:v>-1.2352416301450069</c:v>
                </c:pt>
                <c:pt idx="85">
                  <c:v>-0.98519198938356678</c:v>
                </c:pt>
                <c:pt idx="86">
                  <c:v>9.3031986303498797E-4</c:v>
                </c:pt>
                <c:pt idx="87">
                  <c:v>0.39492862343167995</c:v>
                </c:pt>
                <c:pt idx="88">
                  <c:v>0.86079368386165578</c:v>
                </c:pt>
                <c:pt idx="89">
                  <c:v>0.25282496277896038</c:v>
                </c:pt>
                <c:pt idx="90">
                  <c:v>-0.58438076151565288</c:v>
                </c:pt>
                <c:pt idx="91">
                  <c:v>-0.31027962287062266</c:v>
                </c:pt>
                <c:pt idx="92">
                  <c:v>-0.5364642884108084</c:v>
                </c:pt>
                <c:pt idx="93">
                  <c:v>-1.6262201450091642</c:v>
                </c:pt>
                <c:pt idx="94">
                  <c:v>-1.1167717919940197</c:v>
                </c:pt>
                <c:pt idx="95">
                  <c:v>-2.0038054877263636</c:v>
                </c:pt>
                <c:pt idx="96">
                  <c:v>-2.2893885830612901</c:v>
                </c:pt>
                <c:pt idx="97">
                  <c:v>-2.15773215829753</c:v>
                </c:pt>
                <c:pt idx="98">
                  <c:v>-1.8690474099052865</c:v>
                </c:pt>
                <c:pt idx="99">
                  <c:v>-1.9101856336408158</c:v>
                </c:pt>
                <c:pt idx="100">
                  <c:v>-1.2277906770400411</c:v>
                </c:pt>
                <c:pt idx="101">
                  <c:v>-1.4513747767426728</c:v>
                </c:pt>
                <c:pt idx="102">
                  <c:v>-0.17959074662262497</c:v>
                </c:pt>
                <c:pt idx="103">
                  <c:v>2.9256291196363877</c:v>
                </c:pt>
                <c:pt idx="104">
                  <c:v>2.5704501660130537</c:v>
                </c:pt>
                <c:pt idx="105">
                  <c:v>2.8144137753342355</c:v>
                </c:pt>
                <c:pt idx="106">
                  <c:v>1.7708139627665562</c:v>
                </c:pt>
                <c:pt idx="107">
                  <c:v>2.236775011946333</c:v>
                </c:pt>
                <c:pt idx="108">
                  <c:v>1.6410161955445182</c:v>
                </c:pt>
                <c:pt idx="109">
                  <c:v>0.61221316356899425</c:v>
                </c:pt>
                <c:pt idx="110">
                  <c:v>0.20700380344517577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F194-48BB-95CE-DCA85E430286}"/>
            </c:ext>
          </c:extLst>
        </c:ser>
        <c:ser>
          <c:idx val="14"/>
          <c:order val="13"/>
          <c:tx>
            <c:v>trace 14</c:v>
          </c:tx>
          <c:spPr>
            <a:ln w="1905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graph!$P$6:$P$116</c:f>
              <c:numCache>
                <c:formatCode>General</c:formatCode>
                <c:ptCount val="111"/>
                <c:pt idx="0">
                  <c:v>1.0395855363994411</c:v>
                </c:pt>
                <c:pt idx="1">
                  <c:v>1.0700264338494718</c:v>
                </c:pt>
                <c:pt idx="2">
                  <c:v>0.51253679928534757</c:v>
                </c:pt>
                <c:pt idx="3">
                  <c:v>1.2126880813147256</c:v>
                </c:pt>
                <c:pt idx="4">
                  <c:v>2.1527683115215477</c:v>
                </c:pt>
                <c:pt idx="5">
                  <c:v>1.0937324081644217</c:v>
                </c:pt>
                <c:pt idx="6">
                  <c:v>0.52291415083982029</c:v>
                </c:pt>
                <c:pt idx="7">
                  <c:v>-0.26192919300796647</c:v>
                </c:pt>
                <c:pt idx="8">
                  <c:v>-1.2816362499960134</c:v>
                </c:pt>
                <c:pt idx="9">
                  <c:v>-3.9510743081217803</c:v>
                </c:pt>
                <c:pt idx="10">
                  <c:v>-3.1653346412700061</c:v>
                </c:pt>
                <c:pt idx="11">
                  <c:v>1.035590194726139</c:v>
                </c:pt>
                <c:pt idx="12">
                  <c:v>2.0221177307972735</c:v>
                </c:pt>
                <c:pt idx="13">
                  <c:v>1.3056561102528466</c:v>
                </c:pt>
                <c:pt idx="14">
                  <c:v>3.9798953026961024</c:v>
                </c:pt>
                <c:pt idx="15">
                  <c:v>4.0113901809412011</c:v>
                </c:pt>
                <c:pt idx="16">
                  <c:v>5.4501942869040629</c:v>
                </c:pt>
                <c:pt idx="17">
                  <c:v>6.9132850421001075</c:v>
                </c:pt>
                <c:pt idx="18">
                  <c:v>6.7294247904524953</c:v>
                </c:pt>
                <c:pt idx="19">
                  <c:v>6.8514514772698973</c:v>
                </c:pt>
                <c:pt idx="20">
                  <c:v>7.8439938747832132</c:v>
                </c:pt>
                <c:pt idx="21">
                  <c:v>9.4848125819822009</c:v>
                </c:pt>
                <c:pt idx="22">
                  <c:v>10.085177670153811</c:v>
                </c:pt>
                <c:pt idx="23">
                  <c:v>8.8093980544090034</c:v>
                </c:pt>
                <c:pt idx="24">
                  <c:v>8.2815243041364397</c:v>
                </c:pt>
                <c:pt idx="25">
                  <c:v>8.3797638038306932</c:v>
                </c:pt>
                <c:pt idx="26">
                  <c:v>8.1798083053053627</c:v>
                </c:pt>
                <c:pt idx="27">
                  <c:v>7.5355227815698367</c:v>
                </c:pt>
                <c:pt idx="28">
                  <c:v>7.1321262673271697</c:v>
                </c:pt>
                <c:pt idx="29">
                  <c:v>6.5644533230171094</c:v>
                </c:pt>
                <c:pt idx="30">
                  <c:v>4.8717452979334608</c:v>
                </c:pt>
                <c:pt idx="31">
                  <c:v>3.2285063924250528</c:v>
                </c:pt>
                <c:pt idx="32">
                  <c:v>4.6664113661095019</c:v>
                </c:pt>
                <c:pt idx="33">
                  <c:v>6.6356021627273609</c:v>
                </c:pt>
                <c:pt idx="34">
                  <c:v>5.4576432509542698</c:v>
                </c:pt>
                <c:pt idx="35">
                  <c:v>6.6315941313737605</c:v>
                </c:pt>
                <c:pt idx="36">
                  <c:v>5.7037405840070496</c:v>
                </c:pt>
                <c:pt idx="37">
                  <c:v>5.3282159791685419</c:v>
                </c:pt>
                <c:pt idx="38">
                  <c:v>3.6711534948316666</c:v>
                </c:pt>
                <c:pt idx="39">
                  <c:v>2.6499176463572924</c:v>
                </c:pt>
                <c:pt idx="40">
                  <c:v>1.7548590989214974</c:v>
                </c:pt>
                <c:pt idx="41">
                  <c:v>1.9704633438915282</c:v>
                </c:pt>
                <c:pt idx="42">
                  <c:v>1.5519450092635727</c:v>
                </c:pt>
                <c:pt idx="43">
                  <c:v>0.77036843578899794</c:v>
                </c:pt>
                <c:pt idx="44">
                  <c:v>-0.72253447074111443</c:v>
                </c:pt>
                <c:pt idx="45">
                  <c:v>0.20150687430104858</c:v>
                </c:pt>
                <c:pt idx="46">
                  <c:v>-0.48346751156107648</c:v>
                </c:pt>
                <c:pt idx="47">
                  <c:v>-1.7204744744096303</c:v>
                </c:pt>
                <c:pt idx="48">
                  <c:v>-1.6476610148149913</c:v>
                </c:pt>
                <c:pt idx="49">
                  <c:v>-2.8950973674670104</c:v>
                </c:pt>
                <c:pt idx="50">
                  <c:v>-2.6695806596932532</c:v>
                </c:pt>
                <c:pt idx="51">
                  <c:v>-3.5535775876778648</c:v>
                </c:pt>
                <c:pt idx="52">
                  <c:v>-3.5978724143466896</c:v>
                </c:pt>
                <c:pt idx="53">
                  <c:v>-3.2384510978180243</c:v>
                </c:pt>
                <c:pt idx="54">
                  <c:v>-3.7348410530213636</c:v>
                </c:pt>
                <c:pt idx="55">
                  <c:v>-2.8588203493193567</c:v>
                </c:pt>
                <c:pt idx="56">
                  <c:v>-4.372242205147705</c:v>
                </c:pt>
                <c:pt idx="57">
                  <c:v>-3.3984443124152262</c:v>
                </c:pt>
                <c:pt idx="58">
                  <c:v>-2.4304975565715172</c:v>
                </c:pt>
                <c:pt idx="59">
                  <c:v>-1.9072735658461337</c:v>
                </c:pt>
                <c:pt idx="60">
                  <c:v>-0.69922217469817649</c:v>
                </c:pt>
                <c:pt idx="61">
                  <c:v>-1.0666326865729934</c:v>
                </c:pt>
                <c:pt idx="62">
                  <c:v>-0.95007654045935697</c:v>
                </c:pt>
                <c:pt idx="63">
                  <c:v>-0.99674728194764084</c:v>
                </c:pt>
                <c:pt idx="64">
                  <c:v>-2.0480946364222574</c:v>
                </c:pt>
                <c:pt idx="65">
                  <c:v>-1.8622303001651415</c:v>
                </c:pt>
                <c:pt idx="66">
                  <c:v>-2.7785897611505499</c:v>
                </c:pt>
                <c:pt idx="67">
                  <c:v>-2.4513191960815166</c:v>
                </c:pt>
                <c:pt idx="68">
                  <c:v>-2.7859599929473675</c:v>
                </c:pt>
                <c:pt idx="69">
                  <c:v>-3.9281824573748403</c:v>
                </c:pt>
                <c:pt idx="70">
                  <c:v>-4.8727298937616137</c:v>
                </c:pt>
                <c:pt idx="71">
                  <c:v>-2.7010861569604683</c:v>
                </c:pt>
                <c:pt idx="72">
                  <c:v>-3.2774004186822516</c:v>
                </c:pt>
                <c:pt idx="73">
                  <c:v>-3.3801198708734077</c:v>
                </c:pt>
                <c:pt idx="74">
                  <c:v>-1.7007998409034633</c:v>
                </c:pt>
                <c:pt idx="75">
                  <c:v>-4.8246870014412409</c:v>
                </c:pt>
                <c:pt idx="76">
                  <c:v>-5.1780022192562161</c:v>
                </c:pt>
                <c:pt idx="77">
                  <c:v>-5.2515762813854403</c:v>
                </c:pt>
                <c:pt idx="78">
                  <c:v>-5.8996419162262503</c:v>
                </c:pt>
                <c:pt idx="79">
                  <c:v>-6.0937606639968633</c:v>
                </c:pt>
                <c:pt idx="80">
                  <c:v>-5.0603348863662845</c:v>
                </c:pt>
                <c:pt idx="81">
                  <c:v>-4.8113529287043404</c:v>
                </c:pt>
                <c:pt idx="82">
                  <c:v>-3.4801340936908463</c:v>
                </c:pt>
                <c:pt idx="83">
                  <c:v>-4.9822923410371072</c:v>
                </c:pt>
                <c:pt idx="84">
                  <c:v>-5.2808781776211893</c:v>
                </c:pt>
                <c:pt idx="85">
                  <c:v>-6.1497863690701138</c:v>
                </c:pt>
                <c:pt idx="86">
                  <c:v>-4.9964935243062847</c:v>
                </c:pt>
                <c:pt idx="87">
                  <c:v>-1.1085870451366768</c:v>
                </c:pt>
                <c:pt idx="88">
                  <c:v>-1.2919219420632233</c:v>
                </c:pt>
                <c:pt idx="89">
                  <c:v>-1.2802219355024178</c:v>
                </c:pt>
                <c:pt idx="90">
                  <c:v>-0.67859241217684019</c:v>
                </c:pt>
                <c:pt idx="91">
                  <c:v>-2.1388208891295921</c:v>
                </c:pt>
                <c:pt idx="92">
                  <c:v>-3.064005696803858</c:v>
                </c:pt>
                <c:pt idx="93">
                  <c:v>-2.0815563414787035</c:v>
                </c:pt>
                <c:pt idx="94">
                  <c:v>-1.4685707856478014</c:v>
                </c:pt>
                <c:pt idx="95">
                  <c:v>-0.9420953934149876</c:v>
                </c:pt>
                <c:pt idx="96">
                  <c:v>-0.32053457227169307</c:v>
                </c:pt>
                <c:pt idx="97">
                  <c:v>0.24640728153869493</c:v>
                </c:pt>
                <c:pt idx="98">
                  <c:v>-0.18270872988592246</c:v>
                </c:pt>
                <c:pt idx="99">
                  <c:v>-0.45151677423364478</c:v>
                </c:pt>
                <c:pt idx="100">
                  <c:v>-0.73810187957282913</c:v>
                </c:pt>
                <c:pt idx="101">
                  <c:v>-1.8273120060073675</c:v>
                </c:pt>
                <c:pt idx="102">
                  <c:v>-1.0828745574907805</c:v>
                </c:pt>
                <c:pt idx="103">
                  <c:v>0.45584832998435931</c:v>
                </c:pt>
                <c:pt idx="104">
                  <c:v>1.0829746876573829</c:v>
                </c:pt>
                <c:pt idx="105">
                  <c:v>1.7279429295296078</c:v>
                </c:pt>
                <c:pt idx="106">
                  <c:v>2.4303565270344869</c:v>
                </c:pt>
                <c:pt idx="107">
                  <c:v>2.05655995504977</c:v>
                </c:pt>
                <c:pt idx="108">
                  <c:v>1.9385605526507932</c:v>
                </c:pt>
                <c:pt idx="109">
                  <c:v>1.6401590245010982</c:v>
                </c:pt>
                <c:pt idx="110">
                  <c:v>1.1732041103063551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F194-48BB-95CE-DCA85E430286}"/>
            </c:ext>
          </c:extLst>
        </c:ser>
        <c:ser>
          <c:idx val="15"/>
          <c:order val="14"/>
          <c:tx>
            <c:v>trace 15</c:v>
          </c:tx>
          <c:spPr>
            <a:ln w="1905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graph!$Q$6:$Q$116</c:f>
              <c:numCache>
                <c:formatCode>General</c:formatCode>
                <c:ptCount val="111"/>
                <c:pt idx="0">
                  <c:v>0.46251141431208276</c:v>
                </c:pt>
                <c:pt idx="1">
                  <c:v>0.34439919148448284</c:v>
                </c:pt>
                <c:pt idx="2">
                  <c:v>0.39923256472778362</c:v>
                </c:pt>
                <c:pt idx="3">
                  <c:v>0.26401924081654682</c:v>
                </c:pt>
                <c:pt idx="4">
                  <c:v>0.65216992502944859</c:v>
                </c:pt>
                <c:pt idx="5">
                  <c:v>-0.49044458757554388</c:v>
                </c:pt>
                <c:pt idx="6">
                  <c:v>-0.24216439916808119</c:v>
                </c:pt>
                <c:pt idx="7">
                  <c:v>4.0065164727896035E-2</c:v>
                </c:pt>
                <c:pt idx="8">
                  <c:v>-1.5931047123807763E-2</c:v>
                </c:pt>
                <c:pt idx="9">
                  <c:v>-0.60694686143432119</c:v>
                </c:pt>
                <c:pt idx="10">
                  <c:v>-0.93477749311904124</c:v>
                </c:pt>
                <c:pt idx="11">
                  <c:v>-1.7350417510081171</c:v>
                </c:pt>
                <c:pt idx="12">
                  <c:v>-1.9537528041825034</c:v>
                </c:pt>
                <c:pt idx="13">
                  <c:v>-1.1831371361607503</c:v>
                </c:pt>
                <c:pt idx="14">
                  <c:v>-1.9302277711690228</c:v>
                </c:pt>
                <c:pt idx="15">
                  <c:v>0.19561194889194219</c:v>
                </c:pt>
                <c:pt idx="16">
                  <c:v>2.4678788871156127E-2</c:v>
                </c:pt>
                <c:pt idx="17">
                  <c:v>0.24367792820518358</c:v>
                </c:pt>
                <c:pt idx="18">
                  <c:v>0.3380225368626249</c:v>
                </c:pt>
                <c:pt idx="19">
                  <c:v>-0.89030080737152362</c:v>
                </c:pt>
                <c:pt idx="20">
                  <c:v>-0.77537854225384095</c:v>
                </c:pt>
                <c:pt idx="21">
                  <c:v>-1.2789566981799405</c:v>
                </c:pt>
                <c:pt idx="22">
                  <c:v>-1.5499876142073503</c:v>
                </c:pt>
                <c:pt idx="23">
                  <c:v>-1.3284674136011303</c:v>
                </c:pt>
                <c:pt idx="24">
                  <c:v>-1.4902547858282826</c:v>
                </c:pt>
                <c:pt idx="25">
                  <c:v>-1.8046472054577916</c:v>
                </c:pt>
                <c:pt idx="26">
                  <c:v>-0.53378609077837513</c:v>
                </c:pt>
                <c:pt idx="27">
                  <c:v>-1.504958123603787</c:v>
                </c:pt>
                <c:pt idx="28">
                  <c:v>-0.51325690759983478</c:v>
                </c:pt>
                <c:pt idx="29">
                  <c:v>-1.3955558442940108</c:v>
                </c:pt>
                <c:pt idx="30">
                  <c:v>-1.1430641436232765</c:v>
                </c:pt>
                <c:pt idx="31">
                  <c:v>-1.3985152796940667</c:v>
                </c:pt>
                <c:pt idx="32">
                  <c:v>-1.345196154372674</c:v>
                </c:pt>
                <c:pt idx="33">
                  <c:v>-0.64472471894665961</c:v>
                </c:pt>
                <c:pt idx="34">
                  <c:v>-1.8956390428934555</c:v>
                </c:pt>
                <c:pt idx="35">
                  <c:v>-1.6610768056058058</c:v>
                </c:pt>
                <c:pt idx="36">
                  <c:v>-1.6251716128544167</c:v>
                </c:pt>
                <c:pt idx="37">
                  <c:v>-2.3373593568193587</c:v>
                </c:pt>
                <c:pt idx="38">
                  <c:v>-1.7290690693427999</c:v>
                </c:pt>
                <c:pt idx="39">
                  <c:v>-2.5986021939516757</c:v>
                </c:pt>
                <c:pt idx="40">
                  <c:v>-3.0948680759047407</c:v>
                </c:pt>
                <c:pt idx="41">
                  <c:v>-2.5522716100979941</c:v>
                </c:pt>
                <c:pt idx="42">
                  <c:v>-3.1255607180495923</c:v>
                </c:pt>
                <c:pt idx="43">
                  <c:v>-2.9881078789619906</c:v>
                </c:pt>
                <c:pt idx="44">
                  <c:v>-3.6829299251594962</c:v>
                </c:pt>
                <c:pt idx="45">
                  <c:v>-3.4050565384773259</c:v>
                </c:pt>
                <c:pt idx="46">
                  <c:v>-4.7559448340756436</c:v>
                </c:pt>
                <c:pt idx="47">
                  <c:v>-4.5868396926269686</c:v>
                </c:pt>
                <c:pt idx="48">
                  <c:v>-4.3862612492353463</c:v>
                </c:pt>
                <c:pt idx="49">
                  <c:v>-4.4229420077434458</c:v>
                </c:pt>
                <c:pt idx="50">
                  <c:v>-4.7151014174105343</c:v>
                </c:pt>
                <c:pt idx="51">
                  <c:v>-4.8178851391342707</c:v>
                </c:pt>
                <c:pt idx="52">
                  <c:v>-5.0725702105561385</c:v>
                </c:pt>
                <c:pt idx="53">
                  <c:v>-4.457166667848016</c:v>
                </c:pt>
                <c:pt idx="54">
                  <c:v>-4.9831565484962423</c:v>
                </c:pt>
                <c:pt idx="55">
                  <c:v>-4.6226188404893289</c:v>
                </c:pt>
                <c:pt idx="56">
                  <c:v>-5.2472065317783283</c:v>
                </c:pt>
                <c:pt idx="57">
                  <c:v>-5.0694860253161096</c:v>
                </c:pt>
                <c:pt idx="58">
                  <c:v>-4.0023872532237919</c:v>
                </c:pt>
                <c:pt idx="59">
                  <c:v>-4.8533516633156086</c:v>
                </c:pt>
                <c:pt idx="60">
                  <c:v>-4.6410491134239544</c:v>
                </c:pt>
                <c:pt idx="61">
                  <c:v>-5.2097933852992977</c:v>
                </c:pt>
                <c:pt idx="62">
                  <c:v>-4.4634996959537254</c:v>
                </c:pt>
                <c:pt idx="63">
                  <c:v>-4.4385573246188601</c:v>
                </c:pt>
                <c:pt idx="64">
                  <c:v>-4.4406746209778483</c:v>
                </c:pt>
                <c:pt idx="65">
                  <c:v>-4.2846437164750544</c:v>
                </c:pt>
                <c:pt idx="66">
                  <c:v>-3.9139760987647882</c:v>
                </c:pt>
                <c:pt idx="67">
                  <c:v>-4.5693148603719296</c:v>
                </c:pt>
                <c:pt idx="68">
                  <c:v>-3.7808074326798717</c:v>
                </c:pt>
                <c:pt idx="69">
                  <c:v>-4.6496832292594181</c:v>
                </c:pt>
                <c:pt idx="70">
                  <c:v>-4.373071473250203</c:v>
                </c:pt>
                <c:pt idx="71">
                  <c:v>-3.6723506335060212</c:v>
                </c:pt>
                <c:pt idx="72">
                  <c:v>-4.6150611821447409</c:v>
                </c:pt>
                <c:pt idx="73">
                  <c:v>-4.0690518201317545</c:v>
                </c:pt>
                <c:pt idx="74">
                  <c:v>-4.4054382333452251</c:v>
                </c:pt>
                <c:pt idx="75">
                  <c:v>-3.7963931137455944</c:v>
                </c:pt>
                <c:pt idx="76">
                  <c:v>-3.7443500677649615</c:v>
                </c:pt>
                <c:pt idx="77">
                  <c:v>-3.7040118196464022</c:v>
                </c:pt>
                <c:pt idx="78">
                  <c:v>-3.3984451381200169</c:v>
                </c:pt>
                <c:pt idx="79">
                  <c:v>-3.3095619476867877</c:v>
                </c:pt>
                <c:pt idx="80">
                  <c:v>-4.1205881549158354</c:v>
                </c:pt>
                <c:pt idx="81">
                  <c:v>-4.0211907957965707</c:v>
                </c:pt>
                <c:pt idx="82">
                  <c:v>-4.0993832262323417</c:v>
                </c:pt>
                <c:pt idx="83">
                  <c:v>-3.9148490763799169</c:v>
                </c:pt>
                <c:pt idx="84">
                  <c:v>-4.5987169855586627</c:v>
                </c:pt>
                <c:pt idx="85">
                  <c:v>-4.0201323387429513</c:v>
                </c:pt>
                <c:pt idx="86">
                  <c:v>-3.6629136046659636</c:v>
                </c:pt>
                <c:pt idx="87">
                  <c:v>-4.1660831316858786</c:v>
                </c:pt>
                <c:pt idx="88">
                  <c:v>-3.7716143722517796</c:v>
                </c:pt>
                <c:pt idx="89">
                  <c:v>-3.3512147039692461</c:v>
                </c:pt>
                <c:pt idx="90">
                  <c:v>-3.6709959500552376</c:v>
                </c:pt>
                <c:pt idx="91">
                  <c:v>-3.3752724824445752</c:v>
                </c:pt>
                <c:pt idx="92">
                  <c:v>-2.4417875875369646</c:v>
                </c:pt>
                <c:pt idx="93">
                  <c:v>-2.7032184667516113</c:v>
                </c:pt>
                <c:pt idx="94">
                  <c:v>-1.6401864772482764</c:v>
                </c:pt>
                <c:pt idx="95">
                  <c:v>-2.5970140190507385</c:v>
                </c:pt>
                <c:pt idx="96">
                  <c:v>-0.73033628814492013</c:v>
                </c:pt>
                <c:pt idx="97">
                  <c:v>-1.1012480862699385</c:v>
                </c:pt>
                <c:pt idx="98">
                  <c:v>-0.88934794515895688</c:v>
                </c:pt>
                <c:pt idx="99">
                  <c:v>-0.9945381732187728</c:v>
                </c:pt>
                <c:pt idx="100">
                  <c:v>-1.6413423264086187</c:v>
                </c:pt>
                <c:pt idx="101">
                  <c:v>-1.5964758931323768</c:v>
                </c:pt>
                <c:pt idx="102">
                  <c:v>-1.585857747241002</c:v>
                </c:pt>
                <c:pt idx="103">
                  <c:v>-0.66874210916311638</c:v>
                </c:pt>
                <c:pt idx="104">
                  <c:v>-0.94906793298092829</c:v>
                </c:pt>
                <c:pt idx="105">
                  <c:v>-0.88578610356674725</c:v>
                </c:pt>
                <c:pt idx="106">
                  <c:v>4.9648003560593658E-2</c:v>
                </c:pt>
                <c:pt idx="107">
                  <c:v>-2.4630417331805075E-2</c:v>
                </c:pt>
                <c:pt idx="108">
                  <c:v>0.60427125477442778</c:v>
                </c:pt>
                <c:pt idx="109">
                  <c:v>0.57225829181243293</c:v>
                </c:pt>
                <c:pt idx="110">
                  <c:v>1.3551790774725017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435-BD41-8845-CAC0A9AE1F39}"/>
            </c:ext>
          </c:extLst>
        </c:ser>
        <c:ser>
          <c:idx val="0"/>
          <c:order val="15"/>
          <c:tx>
            <c:v>median</c:v>
          </c:tx>
          <c:spPr>
            <a:ln w="57150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xVal>
            <c:numRef>
              <c:f>graph!$A$6:$A$116</c:f>
              <c:numCache>
                <c:formatCode>General</c:formatCode>
                <c:ptCount val="1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</c:numCache>
            </c:numRef>
          </c:xVal>
          <c:yVal>
            <c:numRef>
              <c:f>graph!$X$6:$X$116</c:f>
              <c:numCache>
                <c:formatCode>General</c:formatCode>
                <c:ptCount val="111"/>
                <c:pt idx="0">
                  <c:v>0.35134507275896776</c:v>
                </c:pt>
                <c:pt idx="1">
                  <c:v>-0.32331240286920421</c:v>
                </c:pt>
                <c:pt idx="2">
                  <c:v>0.22611688084215822</c:v>
                </c:pt>
                <c:pt idx="3">
                  <c:v>0.14343526432005665</c:v>
                </c:pt>
                <c:pt idx="4">
                  <c:v>0.32678859825183743</c:v>
                </c:pt>
                <c:pt idx="5">
                  <c:v>0.33262552540140827</c:v>
                </c:pt>
                <c:pt idx="6">
                  <c:v>-6.8600214550372074E-2</c:v>
                </c:pt>
                <c:pt idx="7">
                  <c:v>-0.11334056346694105</c:v>
                </c:pt>
                <c:pt idx="8">
                  <c:v>-1.5931047123807763E-2</c:v>
                </c:pt>
                <c:pt idx="9">
                  <c:v>0.11054460525691187</c:v>
                </c:pt>
                <c:pt idx="10">
                  <c:v>-0.20993293056174697</c:v>
                </c:pt>
                <c:pt idx="11">
                  <c:v>-0.23966018490060945</c:v>
                </c:pt>
                <c:pt idx="12">
                  <c:v>-0.14665925970817706</c:v>
                </c:pt>
                <c:pt idx="13">
                  <c:v>-4.9306391825295767E-2</c:v>
                </c:pt>
                <c:pt idx="14">
                  <c:v>-0.40802152516244389</c:v>
                </c:pt>
                <c:pt idx="15">
                  <c:v>-0.42545137127994909</c:v>
                </c:pt>
                <c:pt idx="16">
                  <c:v>2.4678788871156127E-2</c:v>
                </c:pt>
                <c:pt idx="17">
                  <c:v>-8.925186778663359E-2</c:v>
                </c:pt>
                <c:pt idx="18">
                  <c:v>0.29646806720664165</c:v>
                </c:pt>
                <c:pt idx="19">
                  <c:v>-0.2921817675046226</c:v>
                </c:pt>
                <c:pt idx="20">
                  <c:v>-0.54574273447354105</c:v>
                </c:pt>
                <c:pt idx="21">
                  <c:v>-0.67514888006368168</c:v>
                </c:pt>
                <c:pt idx="22">
                  <c:v>-0.77186460443029814</c:v>
                </c:pt>
                <c:pt idx="23">
                  <c:v>-0.96247039259465939</c:v>
                </c:pt>
                <c:pt idx="24">
                  <c:v>-0.97862908514650626</c:v>
                </c:pt>
                <c:pt idx="25">
                  <c:v>-1.3019560064113078</c:v>
                </c:pt>
                <c:pt idx="26">
                  <c:v>-0.81803723464318012</c:v>
                </c:pt>
                <c:pt idx="27">
                  <c:v>-0.90757266267804293</c:v>
                </c:pt>
                <c:pt idx="28">
                  <c:v>-1.0267259182495221</c:v>
                </c:pt>
                <c:pt idx="29">
                  <c:v>-1.3955558442940108</c:v>
                </c:pt>
                <c:pt idx="30">
                  <c:v>-1.1430641436232765</c:v>
                </c:pt>
                <c:pt idx="31">
                  <c:v>-0.71585243955768307</c:v>
                </c:pt>
                <c:pt idx="32">
                  <c:v>-1.345196154372674</c:v>
                </c:pt>
                <c:pt idx="33">
                  <c:v>-0.73227358276507182</c:v>
                </c:pt>
                <c:pt idx="34">
                  <c:v>-1.8956390428934555</c:v>
                </c:pt>
                <c:pt idx="35">
                  <c:v>-1.6610768056058058</c:v>
                </c:pt>
                <c:pt idx="36">
                  <c:v>-1.6251716128544167</c:v>
                </c:pt>
                <c:pt idx="37">
                  <c:v>-2.3373593568193587</c:v>
                </c:pt>
                <c:pt idx="38">
                  <c:v>-1.7290690693427999</c:v>
                </c:pt>
                <c:pt idx="39">
                  <c:v>-1.868860816425292</c:v>
                </c:pt>
                <c:pt idx="40">
                  <c:v>-3.0948680759047407</c:v>
                </c:pt>
                <c:pt idx="41">
                  <c:v>-2.5522716100979941</c:v>
                </c:pt>
                <c:pt idx="42">
                  <c:v>-1.7878579499381806</c:v>
                </c:pt>
                <c:pt idx="43">
                  <c:v>-2.7926763363033795</c:v>
                </c:pt>
                <c:pt idx="44">
                  <c:v>-3.0096755729127946</c:v>
                </c:pt>
                <c:pt idx="45">
                  <c:v>-3.2268501484185217</c:v>
                </c:pt>
                <c:pt idx="46">
                  <c:v>-3.8109682924502071</c:v>
                </c:pt>
                <c:pt idx="47">
                  <c:v>-2.957803079106839</c:v>
                </c:pt>
                <c:pt idx="48">
                  <c:v>-3.5169405035296926</c:v>
                </c:pt>
                <c:pt idx="49">
                  <c:v>-4.4131719388245525</c:v>
                </c:pt>
                <c:pt idx="50">
                  <c:v>-3.4981889972165456</c:v>
                </c:pt>
                <c:pt idx="51">
                  <c:v>-4.1414659327222925</c:v>
                </c:pt>
                <c:pt idx="52">
                  <c:v>-5.0725702105561385</c:v>
                </c:pt>
                <c:pt idx="53">
                  <c:v>-4.457166667848016</c:v>
                </c:pt>
                <c:pt idx="54">
                  <c:v>-4.7723759947543938</c:v>
                </c:pt>
                <c:pt idx="55">
                  <c:v>-4.9035509619628614</c:v>
                </c:pt>
                <c:pt idx="56">
                  <c:v>-5.130346590094037</c:v>
                </c:pt>
                <c:pt idx="57">
                  <c:v>-5.0694860253161096</c:v>
                </c:pt>
                <c:pt idx="58">
                  <c:v>-4.6287949412933518</c:v>
                </c:pt>
                <c:pt idx="59">
                  <c:v>-4.2576656062584508</c:v>
                </c:pt>
                <c:pt idx="60">
                  <c:v>-4.1825207782917637</c:v>
                </c:pt>
                <c:pt idx="61">
                  <c:v>-3.6399968968755534</c:v>
                </c:pt>
                <c:pt idx="62">
                  <c:v>-4.2148874365898514</c:v>
                </c:pt>
                <c:pt idx="63">
                  <c:v>-4.5026714598262272</c:v>
                </c:pt>
                <c:pt idx="64">
                  <c:v>-3.9027520937779228</c:v>
                </c:pt>
                <c:pt idx="65">
                  <c:v>-3.5962797269172961</c:v>
                </c:pt>
                <c:pt idx="66">
                  <c:v>-3.9139760987647882</c:v>
                </c:pt>
                <c:pt idx="67">
                  <c:v>-3.3634772185292552</c:v>
                </c:pt>
                <c:pt idx="68">
                  <c:v>-3.931065897164074</c:v>
                </c:pt>
                <c:pt idx="69">
                  <c:v>-4.1145655198049473</c:v>
                </c:pt>
                <c:pt idx="70">
                  <c:v>-3.8833961384475755</c:v>
                </c:pt>
                <c:pt idx="71">
                  <c:v>-3.6587423553522047</c:v>
                </c:pt>
                <c:pt idx="72">
                  <c:v>-3.7945789508572068</c:v>
                </c:pt>
                <c:pt idx="73">
                  <c:v>-3.3801198708734077</c:v>
                </c:pt>
                <c:pt idx="74">
                  <c:v>-3.2354869859948807</c:v>
                </c:pt>
                <c:pt idx="75">
                  <c:v>-3.2568096507288464</c:v>
                </c:pt>
                <c:pt idx="76">
                  <c:v>-3.7443500677649615</c:v>
                </c:pt>
                <c:pt idx="77">
                  <c:v>-3.7040118196464022</c:v>
                </c:pt>
                <c:pt idx="78">
                  <c:v>-3.3984451381200169</c:v>
                </c:pt>
                <c:pt idx="79">
                  <c:v>-3.3095619476867877</c:v>
                </c:pt>
                <c:pt idx="80">
                  <c:v>-4.0139059553170844</c:v>
                </c:pt>
                <c:pt idx="81">
                  <c:v>-4.0211907957965707</c:v>
                </c:pt>
                <c:pt idx="82">
                  <c:v>-3.4801340936908463</c:v>
                </c:pt>
                <c:pt idx="83">
                  <c:v>-3.1898316866199594</c:v>
                </c:pt>
                <c:pt idx="84">
                  <c:v>-3.0422721884278707</c:v>
                </c:pt>
                <c:pt idx="85">
                  <c:v>-3.1308048041465857</c:v>
                </c:pt>
                <c:pt idx="86">
                  <c:v>-2.1928265809776981</c:v>
                </c:pt>
                <c:pt idx="87">
                  <c:v>-1.8707812127536485</c:v>
                </c:pt>
                <c:pt idx="88">
                  <c:v>-1.5622567375031089</c:v>
                </c:pt>
                <c:pt idx="89">
                  <c:v>-1.2908193376088979</c:v>
                </c:pt>
                <c:pt idx="90">
                  <c:v>-1.632613502479505</c:v>
                </c:pt>
                <c:pt idx="91">
                  <c:v>-1.8141135322753577</c:v>
                </c:pt>
                <c:pt idx="92">
                  <c:v>-1.3363368054599221</c:v>
                </c:pt>
                <c:pt idx="93">
                  <c:v>-1.6262201450091642</c:v>
                </c:pt>
                <c:pt idx="94">
                  <c:v>-1.1167717919940197</c:v>
                </c:pt>
                <c:pt idx="95">
                  <c:v>-1.1819880620165262</c:v>
                </c:pt>
                <c:pt idx="96">
                  <c:v>-0.89844781894448211</c:v>
                </c:pt>
                <c:pt idx="97">
                  <c:v>-0.88770406847937522</c:v>
                </c:pt>
                <c:pt idx="98">
                  <c:v>-0.67488497306800987</c:v>
                </c:pt>
                <c:pt idx="99">
                  <c:v>-0.59382867973673137</c:v>
                </c:pt>
                <c:pt idx="100">
                  <c:v>-0.77195587995721615</c:v>
                </c:pt>
                <c:pt idx="101">
                  <c:v>-0.94224495281812082</c:v>
                </c:pt>
                <c:pt idx="102">
                  <c:v>-0.72096987734729379</c:v>
                </c:pt>
                <c:pt idx="103">
                  <c:v>4.6432306986019405E-2</c:v>
                </c:pt>
                <c:pt idx="104">
                  <c:v>0.28024526615930312</c:v>
                </c:pt>
                <c:pt idx="105">
                  <c:v>0.32242210267266547</c:v>
                </c:pt>
                <c:pt idx="106">
                  <c:v>0.55612807048884205</c:v>
                </c:pt>
                <c:pt idx="107">
                  <c:v>0.25979869327661137</c:v>
                </c:pt>
                <c:pt idx="108">
                  <c:v>0.60427125477442778</c:v>
                </c:pt>
                <c:pt idx="109">
                  <c:v>0.63895859969858004</c:v>
                </c:pt>
                <c:pt idx="110">
                  <c:v>1.1375568230672219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F194-48BB-95CE-DCA85E430286}"/>
            </c:ext>
          </c:extLst>
        </c:ser>
        <c:ser>
          <c:idx val="28"/>
          <c:order val="16"/>
          <c:tx>
            <c:v>CO2 pulse</c:v>
          </c:tx>
          <c:spPr>
            <a:ln w="3810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graph!$A$16:$A$56</c:f>
              <c:numCache>
                <c:formatCode>General</c:formatCode>
                <c:ptCount val="41"/>
                <c:pt idx="0">
                  <c:v>5</c:v>
                </c:pt>
                <c:pt idx="1">
                  <c:v>5.5</c:v>
                </c:pt>
                <c:pt idx="2">
                  <c:v>6</c:v>
                </c:pt>
                <c:pt idx="3">
                  <c:v>6.5</c:v>
                </c:pt>
                <c:pt idx="4">
                  <c:v>7</c:v>
                </c:pt>
                <c:pt idx="5">
                  <c:v>7.5</c:v>
                </c:pt>
                <c:pt idx="6">
                  <c:v>8</c:v>
                </c:pt>
                <c:pt idx="7">
                  <c:v>8.5</c:v>
                </c:pt>
                <c:pt idx="8">
                  <c:v>9</c:v>
                </c:pt>
                <c:pt idx="9">
                  <c:v>9.5</c:v>
                </c:pt>
                <c:pt idx="10">
                  <c:v>10</c:v>
                </c:pt>
                <c:pt idx="11">
                  <c:v>10.5</c:v>
                </c:pt>
                <c:pt idx="12">
                  <c:v>11</c:v>
                </c:pt>
                <c:pt idx="13">
                  <c:v>11.5</c:v>
                </c:pt>
                <c:pt idx="14">
                  <c:v>12</c:v>
                </c:pt>
                <c:pt idx="15">
                  <c:v>12.5</c:v>
                </c:pt>
                <c:pt idx="16">
                  <c:v>13</c:v>
                </c:pt>
                <c:pt idx="17">
                  <c:v>13.5</c:v>
                </c:pt>
                <c:pt idx="18">
                  <c:v>14</c:v>
                </c:pt>
                <c:pt idx="19">
                  <c:v>14.5</c:v>
                </c:pt>
                <c:pt idx="20">
                  <c:v>15</c:v>
                </c:pt>
                <c:pt idx="21">
                  <c:v>15.5</c:v>
                </c:pt>
                <c:pt idx="22">
                  <c:v>16</c:v>
                </c:pt>
                <c:pt idx="23">
                  <c:v>16.5</c:v>
                </c:pt>
                <c:pt idx="24">
                  <c:v>17</c:v>
                </c:pt>
                <c:pt idx="25">
                  <c:v>17.5</c:v>
                </c:pt>
                <c:pt idx="26">
                  <c:v>18</c:v>
                </c:pt>
                <c:pt idx="27">
                  <c:v>18.5</c:v>
                </c:pt>
                <c:pt idx="28">
                  <c:v>19</c:v>
                </c:pt>
                <c:pt idx="29">
                  <c:v>19.5</c:v>
                </c:pt>
                <c:pt idx="30">
                  <c:v>20</c:v>
                </c:pt>
                <c:pt idx="31">
                  <c:v>20.5</c:v>
                </c:pt>
                <c:pt idx="32">
                  <c:v>21</c:v>
                </c:pt>
                <c:pt idx="33">
                  <c:v>21.5</c:v>
                </c:pt>
                <c:pt idx="34">
                  <c:v>22</c:v>
                </c:pt>
                <c:pt idx="35">
                  <c:v>22.5</c:v>
                </c:pt>
                <c:pt idx="36">
                  <c:v>23</c:v>
                </c:pt>
                <c:pt idx="37">
                  <c:v>23.5</c:v>
                </c:pt>
                <c:pt idx="38">
                  <c:v>24</c:v>
                </c:pt>
                <c:pt idx="39">
                  <c:v>24.5</c:v>
                </c:pt>
                <c:pt idx="40">
                  <c:v>25</c:v>
                </c:pt>
              </c:numCache>
            </c:numRef>
          </c:xVal>
          <c:yVal>
            <c:numRef>
              <c:f>graph!$V$16:$V$56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F194-48BB-95CE-DCA85E4302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5497504"/>
        <c:axId val="705500624"/>
      </c:scatterChart>
      <c:valAx>
        <c:axId val="705497504"/>
        <c:scaling>
          <c:orientation val="minMax"/>
          <c:max val="5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600" b="1">
                    <a:latin typeface="Arial" panose="020B0604020202020204" pitchFamily="34" charset="0"/>
                    <a:cs typeface="Arial" panose="020B0604020202020204" pitchFamily="34" charset="0"/>
                  </a:rPr>
                  <a:t>time (s)</a:t>
                </a:r>
              </a:p>
            </c:rich>
          </c:tx>
          <c:layout>
            <c:manualLayout>
              <c:xMode val="edge"/>
              <c:yMode val="edge"/>
              <c:x val="0.49354614947981501"/>
              <c:y val="0.928163163193457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05500624"/>
        <c:crossesAt val="-25"/>
        <c:crossBetween val="midCat"/>
        <c:majorUnit val="5"/>
      </c:valAx>
      <c:valAx>
        <c:axId val="705500624"/>
        <c:scaling>
          <c:orientation val="minMax"/>
          <c:max val="45"/>
          <c:min val="-2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600" b="1">
                    <a:latin typeface="Symbol" panose="05050102010706020507" pitchFamily="18" charset="2"/>
                    <a:cs typeface="Arial" panose="020B0604020202020204" pitchFamily="34" charset="0"/>
                  </a:rPr>
                  <a:t>D</a:t>
                </a:r>
                <a:r>
                  <a:rPr lang="en-US" sz="1600" b="1">
                    <a:latin typeface="Arial" panose="020B0604020202020204" pitchFamily="34" charset="0"/>
                    <a:cs typeface="Arial" panose="020B0604020202020204" pitchFamily="34" charset="0"/>
                  </a:rPr>
                  <a:t>R/R</a:t>
                </a:r>
                <a:r>
                  <a:rPr lang="en-US" sz="1600" b="1" baseline="-25000">
                    <a:latin typeface="Arial" panose="020B0604020202020204" pitchFamily="34" charset="0"/>
                    <a:cs typeface="Arial" panose="020B0604020202020204" pitchFamily="34" charset="0"/>
                  </a:rPr>
                  <a:t>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05497504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 orientation="portrait"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'6052'!$L$1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'6052'!$A$2:$A$141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'6052'!$M$2:$M$177</c:f>
              <c:numCache>
                <c:formatCode>0.00</c:formatCode>
                <c:ptCount val="176"/>
                <c:pt idx="4">
                  <c:v>1.8772329581663858</c:v>
                </c:pt>
                <c:pt idx="5">
                  <c:v>1.8982858308023915</c:v>
                </c:pt>
                <c:pt idx="6">
                  <c:v>1.8373536447389804</c:v>
                </c:pt>
                <c:pt idx="7">
                  <c:v>1.8856254428068109</c:v>
                </c:pt>
                <c:pt idx="8">
                  <c:v>1.8878475629363149</c:v>
                </c:pt>
                <c:pt idx="9">
                  <c:v>1.844613852491475</c:v>
                </c:pt>
                <c:pt idx="10">
                  <c:v>2.0381016405834989</c:v>
                </c:pt>
                <c:pt idx="11">
                  <c:v>2.3018835918716118</c:v>
                </c:pt>
                <c:pt idx="12">
                  <c:v>2.0102279993299819</c:v>
                </c:pt>
                <c:pt idx="13">
                  <c:v>2.0377482769285802</c:v>
                </c:pt>
                <c:pt idx="14">
                  <c:v>2.1166406444418921</c:v>
                </c:pt>
                <c:pt idx="15">
                  <c:v>2.154642265756288</c:v>
                </c:pt>
                <c:pt idx="16">
                  <c:v>2.1336097965913203</c:v>
                </c:pt>
                <c:pt idx="17">
                  <c:v>2.0998540863953226</c:v>
                </c:pt>
                <c:pt idx="18">
                  <c:v>2.1451028705582562</c:v>
                </c:pt>
                <c:pt idx="19">
                  <c:v>2.1340849110110871</c:v>
                </c:pt>
                <c:pt idx="20">
                  <c:v>2.1312867998767429</c:v>
                </c:pt>
                <c:pt idx="21">
                  <c:v>2.1681143341724511</c:v>
                </c:pt>
                <c:pt idx="22">
                  <c:v>2.1650078117460634</c:v>
                </c:pt>
                <c:pt idx="23">
                  <c:v>2.1700346919926261</c:v>
                </c:pt>
                <c:pt idx="24">
                  <c:v>2.1778375206564871</c:v>
                </c:pt>
                <c:pt idx="25">
                  <c:v>2.151746471884187</c:v>
                </c:pt>
                <c:pt idx="26">
                  <c:v>2.1729639852202971</c:v>
                </c:pt>
                <c:pt idx="27">
                  <c:v>2.2110787976580673</c:v>
                </c:pt>
                <c:pt idx="28">
                  <c:v>2.1842518751218698</c:v>
                </c:pt>
                <c:pt idx="29">
                  <c:v>2.1951973708584256</c:v>
                </c:pt>
                <c:pt idx="30">
                  <c:v>2.249665776676304</c:v>
                </c:pt>
                <c:pt idx="31">
                  <c:v>2.2571967382999252</c:v>
                </c:pt>
                <c:pt idx="32">
                  <c:v>2.2500079930689996</c:v>
                </c:pt>
                <c:pt idx="33">
                  <c:v>2.1713726532898256</c:v>
                </c:pt>
                <c:pt idx="34">
                  <c:v>2.1647331070843232</c:v>
                </c:pt>
                <c:pt idx="35">
                  <c:v>2.1828918716223917</c:v>
                </c:pt>
                <c:pt idx="36">
                  <c:v>2.1304392073610225</c:v>
                </c:pt>
                <c:pt idx="37">
                  <c:v>2.1550087126027915</c:v>
                </c:pt>
                <c:pt idx="38">
                  <c:v>2.1923169084224807</c:v>
                </c:pt>
                <c:pt idx="39">
                  <c:v>2.283039392389842</c:v>
                </c:pt>
                <c:pt idx="40">
                  <c:v>2.2735559121230526</c:v>
                </c:pt>
                <c:pt idx="41">
                  <c:v>2.27923942290569</c:v>
                </c:pt>
                <c:pt idx="42">
                  <c:v>2.2464905102289445</c:v>
                </c:pt>
                <c:pt idx="43">
                  <c:v>2.2382701130751919</c:v>
                </c:pt>
                <c:pt idx="44">
                  <c:v>2.2074337130682453</c:v>
                </c:pt>
                <c:pt idx="45">
                  <c:v>2.1612921823967368</c:v>
                </c:pt>
                <c:pt idx="46">
                  <c:v>2.1334078318932272</c:v>
                </c:pt>
                <c:pt idx="47">
                  <c:v>2.1883124476183715</c:v>
                </c:pt>
                <c:pt idx="48">
                  <c:v>2.2238538808628574</c:v>
                </c:pt>
                <c:pt idx="49">
                  <c:v>2.2130817397731084</c:v>
                </c:pt>
                <c:pt idx="50">
                  <c:v>2.2391949624181322</c:v>
                </c:pt>
                <c:pt idx="51">
                  <c:v>2.1881520805934964</c:v>
                </c:pt>
                <c:pt idx="52">
                  <c:v>2.2316648485199186</c:v>
                </c:pt>
                <c:pt idx="53">
                  <c:v>2.2259080136653031</c:v>
                </c:pt>
                <c:pt idx="54">
                  <c:v>2.1952246399918063</c:v>
                </c:pt>
                <c:pt idx="55">
                  <c:v>2.1944321305451555</c:v>
                </c:pt>
                <c:pt idx="56">
                  <c:v>2.210992471433614</c:v>
                </c:pt>
                <c:pt idx="57">
                  <c:v>2.1890579564191097</c:v>
                </c:pt>
                <c:pt idx="58">
                  <c:v>2.1644315208024389</c:v>
                </c:pt>
                <c:pt idx="59">
                  <c:v>2.1775739847310764</c:v>
                </c:pt>
                <c:pt idx="60">
                  <c:v>2.1712992067325496</c:v>
                </c:pt>
                <c:pt idx="61">
                  <c:v>2.182880891735139</c:v>
                </c:pt>
                <c:pt idx="62">
                  <c:v>2.1726568209131516</c:v>
                </c:pt>
                <c:pt idx="63">
                  <c:v>2.1765977674143402</c:v>
                </c:pt>
                <c:pt idx="64">
                  <c:v>2.1581505549677029</c:v>
                </c:pt>
                <c:pt idx="65">
                  <c:v>2.2153669182037743</c:v>
                </c:pt>
                <c:pt idx="66">
                  <c:v>2.1441201715432423</c:v>
                </c:pt>
                <c:pt idx="67">
                  <c:v>2.132403755153589</c:v>
                </c:pt>
                <c:pt idx="68">
                  <c:v>2.1577579213268061</c:v>
                </c:pt>
                <c:pt idx="69">
                  <c:v>2.1443140631324149</c:v>
                </c:pt>
                <c:pt idx="70">
                  <c:v>2.1234525796977564</c:v>
                </c:pt>
                <c:pt idx="71">
                  <c:v>2.1172093817314401</c:v>
                </c:pt>
                <c:pt idx="72">
                  <c:v>2.0848694586038419</c:v>
                </c:pt>
                <c:pt idx="73">
                  <c:v>2.0988597586579179</c:v>
                </c:pt>
                <c:pt idx="74">
                  <c:v>2.0749683928336902</c:v>
                </c:pt>
                <c:pt idx="75">
                  <c:v>2.0776267408452074</c:v>
                </c:pt>
                <c:pt idx="76">
                  <c:v>2.0655547769817035</c:v>
                </c:pt>
                <c:pt idx="77">
                  <c:v>2.0420311480892046</c:v>
                </c:pt>
                <c:pt idx="78">
                  <c:v>2.041713319591469</c:v>
                </c:pt>
                <c:pt idx="79">
                  <c:v>2.0452823671881184</c:v>
                </c:pt>
                <c:pt idx="80">
                  <c:v>2.0830142932501188</c:v>
                </c:pt>
                <c:pt idx="81">
                  <c:v>2.0155887666875456</c:v>
                </c:pt>
                <c:pt idx="82">
                  <c:v>1.9977959228228368</c:v>
                </c:pt>
                <c:pt idx="83">
                  <c:v>1.976729351064697</c:v>
                </c:pt>
                <c:pt idx="84">
                  <c:v>2.0010039621009916</c:v>
                </c:pt>
                <c:pt idx="85">
                  <c:v>2.0126777387809707</c:v>
                </c:pt>
                <c:pt idx="86">
                  <c:v>2.0072492777906685</c:v>
                </c:pt>
                <c:pt idx="87">
                  <c:v>1.96369626446469</c:v>
                </c:pt>
                <c:pt idx="88">
                  <c:v>1.9638645289780658</c:v>
                </c:pt>
                <c:pt idx="89">
                  <c:v>1.9480838067856814</c:v>
                </c:pt>
                <c:pt idx="90">
                  <c:v>1.971358338746461</c:v>
                </c:pt>
                <c:pt idx="91">
                  <c:v>1.9975986910825805</c:v>
                </c:pt>
                <c:pt idx="92">
                  <c:v>2.0868965959531183</c:v>
                </c:pt>
                <c:pt idx="93">
                  <c:v>2.1186533072415195</c:v>
                </c:pt>
                <c:pt idx="94">
                  <c:v>2.1327338565725169</c:v>
                </c:pt>
                <c:pt idx="95">
                  <c:v>2.1438125526118395</c:v>
                </c:pt>
                <c:pt idx="96">
                  <c:v>2.1351665532163118</c:v>
                </c:pt>
                <c:pt idx="97">
                  <c:v>2.1052083740661782</c:v>
                </c:pt>
                <c:pt idx="98">
                  <c:v>2.1164497960555977</c:v>
                </c:pt>
                <c:pt idx="99">
                  <c:v>2.0935378375632006</c:v>
                </c:pt>
                <c:pt idx="100">
                  <c:v>2.1149073272834089</c:v>
                </c:pt>
                <c:pt idx="101">
                  <c:v>2.1232803596900247</c:v>
                </c:pt>
                <c:pt idx="102">
                  <c:v>2.1179568391922103</c:v>
                </c:pt>
                <c:pt idx="103">
                  <c:v>2.1233586655774745</c:v>
                </c:pt>
                <c:pt idx="104">
                  <c:v>2.1219212796191331</c:v>
                </c:pt>
                <c:pt idx="105">
                  <c:v>2.1282312393118934</c:v>
                </c:pt>
                <c:pt idx="106">
                  <c:v>2.1278399461867856</c:v>
                </c:pt>
                <c:pt idx="107">
                  <c:v>2.1612312793574366</c:v>
                </c:pt>
                <c:pt idx="108">
                  <c:v>2.1422031341914298</c:v>
                </c:pt>
                <c:pt idx="109">
                  <c:v>2.1523376833905394</c:v>
                </c:pt>
                <c:pt idx="110">
                  <c:v>2.1123687110523668</c:v>
                </c:pt>
                <c:pt idx="111">
                  <c:v>2.1154225854904074</c:v>
                </c:pt>
                <c:pt idx="112">
                  <c:v>2.1375011627709322</c:v>
                </c:pt>
                <c:pt idx="113">
                  <c:v>2.1268924819694788</c:v>
                </c:pt>
                <c:pt idx="114">
                  <c:v>2.1007361448482866</c:v>
                </c:pt>
                <c:pt idx="115">
                  <c:v>2.123779154989883</c:v>
                </c:pt>
                <c:pt idx="116">
                  <c:v>2.1214393828553453</c:v>
                </c:pt>
                <c:pt idx="117">
                  <c:v>2.119756147013784</c:v>
                </c:pt>
                <c:pt idx="118">
                  <c:v>2.1531041039434249</c:v>
                </c:pt>
                <c:pt idx="119">
                  <c:v>2.115463795131272</c:v>
                </c:pt>
                <c:pt idx="120">
                  <c:v>2.0970497905205558</c:v>
                </c:pt>
                <c:pt idx="121">
                  <c:v>2.1000502967971268</c:v>
                </c:pt>
                <c:pt idx="122">
                  <c:v>2.1249321584430714</c:v>
                </c:pt>
                <c:pt idx="123">
                  <c:v>2.1617576499146485</c:v>
                </c:pt>
                <c:pt idx="124">
                  <c:v>2.1456939669287913</c:v>
                </c:pt>
                <c:pt idx="125">
                  <c:v>2.1490345951266372</c:v>
                </c:pt>
                <c:pt idx="126">
                  <c:v>2.1533203456654859</c:v>
                </c:pt>
                <c:pt idx="127">
                  <c:v>2.169447046594005</c:v>
                </c:pt>
                <c:pt idx="128">
                  <c:v>2.1848285581872973</c:v>
                </c:pt>
                <c:pt idx="129">
                  <c:v>2.147718500536909</c:v>
                </c:pt>
                <c:pt idx="130">
                  <c:v>2.1530760237514395</c:v>
                </c:pt>
                <c:pt idx="131">
                  <c:v>2.1679317171658181</c:v>
                </c:pt>
                <c:pt idx="132">
                  <c:v>2.2097802151009613</c:v>
                </c:pt>
                <c:pt idx="133">
                  <c:v>2.1739255190145861</c:v>
                </c:pt>
                <c:pt idx="134">
                  <c:v>2.1626446643653949</c:v>
                </c:pt>
                <c:pt idx="135">
                  <c:v>2.1600913675512849</c:v>
                </c:pt>
                <c:pt idx="136">
                  <c:v>2.1598509868987916</c:v>
                </c:pt>
                <c:pt idx="137">
                  <c:v>2.1837638909050936</c:v>
                </c:pt>
                <c:pt idx="138">
                  <c:v>2.1917691577586851</c:v>
                </c:pt>
                <c:pt idx="139">
                  <c:v>2.2562080480195328</c:v>
                </c:pt>
                <c:pt idx="140">
                  <c:v>2.267744746379913</c:v>
                </c:pt>
                <c:pt idx="141">
                  <c:v>2.209700740072412</c:v>
                </c:pt>
                <c:pt idx="142">
                  <c:v>2.2307660764664989</c:v>
                </c:pt>
                <c:pt idx="143">
                  <c:v>2.2498237406706396</c:v>
                </c:pt>
                <c:pt idx="144">
                  <c:v>2.2247765811542162</c:v>
                </c:pt>
                <c:pt idx="145">
                  <c:v>2.2294378514756272</c:v>
                </c:pt>
                <c:pt idx="146">
                  <c:v>2.1348395162162217</c:v>
                </c:pt>
                <c:pt idx="147">
                  <c:v>2.2526428581120217</c:v>
                </c:pt>
                <c:pt idx="148">
                  <c:v>2.2720186312502135</c:v>
                </c:pt>
                <c:pt idx="149">
                  <c:v>2.2261653744432417</c:v>
                </c:pt>
                <c:pt idx="150">
                  <c:v>2.1893174443049142</c:v>
                </c:pt>
                <c:pt idx="151">
                  <c:v>2.2258978776200555</c:v>
                </c:pt>
                <c:pt idx="152">
                  <c:v>2.2529273218923733</c:v>
                </c:pt>
                <c:pt idx="153">
                  <c:v>2.1785975629339753</c:v>
                </c:pt>
                <c:pt idx="154">
                  <c:v>2.2032311512659501</c:v>
                </c:pt>
                <c:pt idx="155">
                  <c:v>2.2053841621149761</c:v>
                </c:pt>
                <c:pt idx="156">
                  <c:v>2.2367507543605925</c:v>
                </c:pt>
                <c:pt idx="157">
                  <c:v>2.2530898671991246</c:v>
                </c:pt>
                <c:pt idx="158">
                  <c:v>2.2002174689181757</c:v>
                </c:pt>
                <c:pt idx="159">
                  <c:v>2.234558500951191</c:v>
                </c:pt>
                <c:pt idx="160">
                  <c:v>2.2431451366843085</c:v>
                </c:pt>
                <c:pt idx="161">
                  <c:v>2.2398321126709071</c:v>
                </c:pt>
                <c:pt idx="162">
                  <c:v>2.2168525560886172</c:v>
                </c:pt>
                <c:pt idx="163">
                  <c:v>2.2149219993104374</c:v>
                </c:pt>
                <c:pt idx="164">
                  <c:v>2.2169066666587396</c:v>
                </c:pt>
                <c:pt idx="165">
                  <c:v>2.2224116398197555</c:v>
                </c:pt>
                <c:pt idx="166">
                  <c:v>2.2110597330560404</c:v>
                </c:pt>
                <c:pt idx="167">
                  <c:v>2.2073476799568317</c:v>
                </c:pt>
                <c:pt idx="168">
                  <c:v>2.2451412056773745</c:v>
                </c:pt>
                <c:pt idx="169">
                  <c:v>2.2106023016977345</c:v>
                </c:pt>
                <c:pt idx="170">
                  <c:v>2.2560993899223689</c:v>
                </c:pt>
                <c:pt idx="171">
                  <c:v>2.2419769904172355</c:v>
                </c:pt>
                <c:pt idx="172">
                  <c:v>2.3005034910021331</c:v>
                </c:pt>
                <c:pt idx="173">
                  <c:v>2.2800986441161379</c:v>
                </c:pt>
                <c:pt idx="174">
                  <c:v>2.2801512099955912</c:v>
                </c:pt>
                <c:pt idx="175">
                  <c:v>2.2654583860942674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75-43D7-A026-BD7CEC006C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1320976"/>
        <c:axId val="591350992"/>
      </c:scatterChart>
      <c:valAx>
        <c:axId val="591320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91350992"/>
        <c:crossesAt val="0"/>
        <c:crossBetween val="midCat"/>
        <c:majorUnit val="10"/>
      </c:valAx>
      <c:valAx>
        <c:axId val="591350992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91320976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raw  data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'6057'!$L$1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'6057'!$A$2:$A$141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'6057'!$L$2:$L$141</c:f>
              <c:numCache>
                <c:formatCode>0.00</c:formatCode>
                <c:ptCount val="140"/>
                <c:pt idx="0">
                  <c:v>2.0386030474837851</c:v>
                </c:pt>
                <c:pt idx="1">
                  <c:v>2.0685866423493384</c:v>
                </c:pt>
                <c:pt idx="2">
                  <c:v>2.0710395812798268</c:v>
                </c:pt>
                <c:pt idx="3">
                  <c:v>2.0695640963733632</c:v>
                </c:pt>
                <c:pt idx="4">
                  <c:v>2.0583469358476902</c:v>
                </c:pt>
                <c:pt idx="5">
                  <c:v>2.0526876224026243</c:v>
                </c:pt>
                <c:pt idx="6">
                  <c:v>2.0570589048271093</c:v>
                </c:pt>
                <c:pt idx="7">
                  <c:v>2.021166507012965</c:v>
                </c:pt>
                <c:pt idx="8">
                  <c:v>2.0173644676509901</c:v>
                </c:pt>
                <c:pt idx="9">
                  <c:v>1.9151680369734849</c:v>
                </c:pt>
                <c:pt idx="10">
                  <c:v>1.8771700949992474</c:v>
                </c:pt>
                <c:pt idx="11">
                  <c:v>1.9605498358069215</c:v>
                </c:pt>
                <c:pt idx="12">
                  <c:v>1.9579571606621118</c:v>
                </c:pt>
                <c:pt idx="13">
                  <c:v>1.9472305612153535</c:v>
                </c:pt>
                <c:pt idx="14">
                  <c:v>1.9375374173590814</c:v>
                </c:pt>
                <c:pt idx="15">
                  <c:v>1.9286636171873308</c:v>
                </c:pt>
                <c:pt idx="16">
                  <c:v>1.9762075695814567</c:v>
                </c:pt>
                <c:pt idx="17">
                  <c:v>1.9898112335613454</c:v>
                </c:pt>
                <c:pt idx="18">
                  <c:v>1.9824437900988621</c:v>
                </c:pt>
                <c:pt idx="19">
                  <c:v>1.9802163051342252</c:v>
                </c:pt>
                <c:pt idx="20">
                  <c:v>1.973442843354801</c:v>
                </c:pt>
                <c:pt idx="21">
                  <c:v>1.961636430580707</c:v>
                </c:pt>
                <c:pt idx="22">
                  <c:v>1.9784855246070181</c:v>
                </c:pt>
                <c:pt idx="23">
                  <c:v>1.9693289489280816</c:v>
                </c:pt>
                <c:pt idx="24">
                  <c:v>1.9659395912948254</c:v>
                </c:pt>
                <c:pt idx="25">
                  <c:v>1.9586936710419431</c:v>
                </c:pt>
                <c:pt idx="26">
                  <c:v>1.9508351286730112</c:v>
                </c:pt>
                <c:pt idx="27">
                  <c:v>1.9717781147830269</c:v>
                </c:pt>
                <c:pt idx="28">
                  <c:v>1.9820574540620157</c:v>
                </c:pt>
                <c:pt idx="29">
                  <c:v>1.9953890057301638</c:v>
                </c:pt>
                <c:pt idx="30">
                  <c:v>1.9913573121107158</c:v>
                </c:pt>
                <c:pt idx="31">
                  <c:v>1.9585187899696674</c:v>
                </c:pt>
                <c:pt idx="32">
                  <c:v>1.9483108535635019</c:v>
                </c:pt>
                <c:pt idx="33">
                  <c:v>1.9561740216732568</c:v>
                </c:pt>
                <c:pt idx="34">
                  <c:v>1.9432425031628757</c:v>
                </c:pt>
                <c:pt idx="35">
                  <c:v>1.9311020604722564</c:v>
                </c:pt>
                <c:pt idx="36">
                  <c:v>1.9146708259607423</c:v>
                </c:pt>
                <c:pt idx="37">
                  <c:v>1.9132699489362388</c:v>
                </c:pt>
                <c:pt idx="38">
                  <c:v>1.9098987383138091</c:v>
                </c:pt>
                <c:pt idx="39">
                  <c:v>1.9031535037652463</c:v>
                </c:pt>
                <c:pt idx="40">
                  <c:v>1.8932146660403049</c:v>
                </c:pt>
                <c:pt idx="41">
                  <c:v>1.8813345002515733</c:v>
                </c:pt>
                <c:pt idx="42">
                  <c:v>1.8720133559067444</c:v>
                </c:pt>
                <c:pt idx="43">
                  <c:v>1.8540554056293383</c:v>
                </c:pt>
                <c:pt idx="44">
                  <c:v>1.8595664895511206</c:v>
                </c:pt>
                <c:pt idx="45">
                  <c:v>1.8503674174430145</c:v>
                </c:pt>
                <c:pt idx="46">
                  <c:v>1.832239164456948</c:v>
                </c:pt>
                <c:pt idx="47">
                  <c:v>1.8228952146834507</c:v>
                </c:pt>
                <c:pt idx="48">
                  <c:v>1.8248819143103618</c:v>
                </c:pt>
                <c:pt idx="49">
                  <c:v>1.8062439404706254</c:v>
                </c:pt>
                <c:pt idx="50">
                  <c:v>1.8012486400072405</c:v>
                </c:pt>
                <c:pt idx="51">
                  <c:v>1.7900965197194563</c:v>
                </c:pt>
                <c:pt idx="52">
                  <c:v>1.7880360458110445</c:v>
                </c:pt>
                <c:pt idx="53">
                  <c:v>1.7902674436610027</c:v>
                </c:pt>
                <c:pt idx="54">
                  <c:v>1.7707654767848697</c:v>
                </c:pt>
                <c:pt idx="55">
                  <c:v>1.7633532589297145</c:v>
                </c:pt>
                <c:pt idx="56">
                  <c:v>1.7657906999565876</c:v>
                </c:pt>
                <c:pt idx="57">
                  <c:v>1.7586134181663327</c:v>
                </c:pt>
                <c:pt idx="58">
                  <c:v>1.7325249085594485</c:v>
                </c:pt>
                <c:pt idx="59">
                  <c:v>1.743565114491036</c:v>
                </c:pt>
                <c:pt idx="60">
                  <c:v>1.717807419257203</c:v>
                </c:pt>
                <c:pt idx="61">
                  <c:v>1.7285072204860106</c:v>
                </c:pt>
                <c:pt idx="62">
                  <c:v>1.708201553126091</c:v>
                </c:pt>
                <c:pt idx="63">
                  <c:v>1.7108342410468904</c:v>
                </c:pt>
                <c:pt idx="64">
                  <c:v>1.6998262832043158</c:v>
                </c:pt>
                <c:pt idx="65">
                  <c:v>1.7008206874079912</c:v>
                </c:pt>
                <c:pt idx="66">
                  <c:v>1.6958968193224515</c:v>
                </c:pt>
                <c:pt idx="67">
                  <c:v>1.6969903864327454</c:v>
                </c:pt>
                <c:pt idx="68">
                  <c:v>1.6759179038368524</c:v>
                </c:pt>
                <c:pt idx="69">
                  <c:v>1.6704683150431781</c:v>
                </c:pt>
                <c:pt idx="70">
                  <c:v>1.6583607254037791</c:v>
                </c:pt>
                <c:pt idx="71">
                  <c:v>1.6848008820049967</c:v>
                </c:pt>
                <c:pt idx="72">
                  <c:v>1.6578416249887169</c:v>
                </c:pt>
                <c:pt idx="73">
                  <c:v>1.6554943372634496</c:v>
                </c:pt>
                <c:pt idx="74">
                  <c:v>1.6505724842862863</c:v>
                </c:pt>
                <c:pt idx="75">
                  <c:v>1.6467840528943953</c:v>
                </c:pt>
                <c:pt idx="76">
                  <c:v>1.632313270476456</c:v>
                </c:pt>
                <c:pt idx="77">
                  <c:v>1.6230057772138966</c:v>
                </c:pt>
                <c:pt idx="78">
                  <c:v>1.6195131831231415</c:v>
                </c:pt>
                <c:pt idx="79">
                  <c:v>1.6185494286903823</c:v>
                </c:pt>
                <c:pt idx="80">
                  <c:v>1.6134928594778395</c:v>
                </c:pt>
                <c:pt idx="81">
                  <c:v>1.58670477583042</c:v>
                </c:pt>
                <c:pt idx="82">
                  <c:v>1.6044783164450778</c:v>
                </c:pt>
                <c:pt idx="83">
                  <c:v>1.5861176685102734</c:v>
                </c:pt>
                <c:pt idx="84">
                  <c:v>1.5813991804788254</c:v>
                </c:pt>
                <c:pt idx="85">
                  <c:v>1.5827069518836272</c:v>
                </c:pt>
                <c:pt idx="86">
                  <c:v>1.5572742522685095</c:v>
                </c:pt>
                <c:pt idx="87">
                  <c:v>1.5669903660029945</c:v>
                </c:pt>
                <c:pt idx="88">
                  <c:v>1.553975780082284</c:v>
                </c:pt>
                <c:pt idx="89">
                  <c:v>1.5463060264456474</c:v>
                </c:pt>
                <c:pt idx="90">
                  <c:v>1.5335616506151701</c:v>
                </c:pt>
                <c:pt idx="91">
                  <c:v>1.5269371949497856</c:v>
                </c:pt>
                <c:pt idx="92">
                  <c:v>1.5255008568387107</c:v>
                </c:pt>
                <c:pt idx="93">
                  <c:v>1.526133741098302</c:v>
                </c:pt>
                <c:pt idx="94">
                  <c:v>1.5097401839954021</c:v>
                </c:pt>
                <c:pt idx="95">
                  <c:v>1.5144419112347274</c:v>
                </c:pt>
                <c:pt idx="96">
                  <c:v>1.5209603229959443</c:v>
                </c:pt>
                <c:pt idx="97">
                  <c:v>1.5058822906973253</c:v>
                </c:pt>
                <c:pt idx="98">
                  <c:v>1.5098070942804567</c:v>
                </c:pt>
                <c:pt idx="99">
                  <c:v>1.511168625108559</c:v>
                </c:pt>
                <c:pt idx="100">
                  <c:v>1.5077930514676792</c:v>
                </c:pt>
                <c:pt idx="101">
                  <c:v>1.5202254446387786</c:v>
                </c:pt>
                <c:pt idx="102">
                  <c:v>1.4966862870347695</c:v>
                </c:pt>
                <c:pt idx="103">
                  <c:v>1.500309700158025</c:v>
                </c:pt>
                <c:pt idx="104">
                  <c:v>1.4921672972162499</c:v>
                </c:pt>
                <c:pt idx="105">
                  <c:v>1.500453298860581</c:v>
                </c:pt>
                <c:pt idx="106">
                  <c:v>1.4888124045382745</c:v>
                </c:pt>
                <c:pt idx="107">
                  <c:v>1.4913378873658691</c:v>
                </c:pt>
                <c:pt idx="108">
                  <c:v>1.4927317612819695</c:v>
                </c:pt>
                <c:pt idx="109">
                  <c:v>1.490281819978353</c:v>
                </c:pt>
                <c:pt idx="110">
                  <c:v>1.4758529826229738</c:v>
                </c:pt>
                <c:pt idx="111">
                  <c:v>1.4800746151016726</c:v>
                </c:pt>
                <c:pt idx="112">
                  <c:v>1.4739492400864691</c:v>
                </c:pt>
                <c:pt idx="113">
                  <c:v>1.4672267903215019</c:v>
                </c:pt>
                <c:pt idx="114">
                  <c:v>1.4639554164976378</c:v>
                </c:pt>
                <c:pt idx="115">
                  <c:v>1.4597588121831884</c:v>
                </c:pt>
                <c:pt idx="116">
                  <c:v>1.4663828991526351</c:v>
                </c:pt>
                <c:pt idx="117">
                  <c:v>1.4504984346509284</c:v>
                </c:pt>
                <c:pt idx="118">
                  <c:v>1.4556540595083141</c:v>
                </c:pt>
                <c:pt idx="119">
                  <c:v>1.4483364821634923</c:v>
                </c:pt>
                <c:pt idx="120">
                  <c:v>1.4503336470890813</c:v>
                </c:pt>
                <c:pt idx="121">
                  <c:v>1.4521460680150073</c:v>
                </c:pt>
                <c:pt idx="122">
                  <c:v>1.4536756078400794</c:v>
                </c:pt>
                <c:pt idx="123">
                  <c:v>1.4373839835272972</c:v>
                </c:pt>
                <c:pt idx="124">
                  <c:v>1.4423529387471083</c:v>
                </c:pt>
                <c:pt idx="125">
                  <c:v>1.4336302953987379</c:v>
                </c:pt>
                <c:pt idx="126">
                  <c:v>1.4387008930029443</c:v>
                </c:pt>
                <c:pt idx="127">
                  <c:v>1.4319974331647936</c:v>
                </c:pt>
                <c:pt idx="128">
                  <c:v>1.4368557476061861</c:v>
                </c:pt>
                <c:pt idx="129">
                  <c:v>1.4271541220446646</c:v>
                </c:pt>
                <c:pt idx="130">
                  <c:v>1.4228732739117025</c:v>
                </c:pt>
                <c:pt idx="131">
                  <c:v>1.4377005540431436</c:v>
                </c:pt>
                <c:pt idx="132">
                  <c:v>1.4263247413264761</c:v>
                </c:pt>
                <c:pt idx="133">
                  <c:v>1.419758100024374</c:v>
                </c:pt>
                <c:pt idx="134">
                  <c:v>1.4249257907281156</c:v>
                </c:pt>
                <c:pt idx="135">
                  <c:v>1.4217288162812221</c:v>
                </c:pt>
                <c:pt idx="136">
                  <c:v>1.4139102331445625</c:v>
                </c:pt>
                <c:pt idx="137">
                  <c:v>1.4164773539737976</c:v>
                </c:pt>
                <c:pt idx="138">
                  <c:v>1.4166173013489431</c:v>
                </c:pt>
                <c:pt idx="139">
                  <c:v>1.4103372837266535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DA-4631-928C-8E40C7ED3C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0900960"/>
        <c:axId val="590544320"/>
      </c:scatterChart>
      <c:valAx>
        <c:axId val="590900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44918009099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90544320"/>
        <c:crossesAt val="0"/>
        <c:crossBetween val="midCat"/>
        <c:majorUnit val="10"/>
      </c:valAx>
      <c:valAx>
        <c:axId val="590544320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946109947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90900960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corrected data</a:t>
            </a:r>
          </a:p>
        </c:rich>
      </c:tx>
      <c:layout>
        <c:manualLayout>
          <c:xMode val="edge"/>
          <c:yMode val="edge"/>
          <c:x val="0.46015862147666298"/>
          <c:y val="8.1002683653307303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19264140198482901"/>
          <c:w val="0.65156849851686605"/>
          <c:h val="0.61250578971746195"/>
        </c:manualLayout>
      </c:layout>
      <c:scatterChart>
        <c:scatterStyle val="lineMarker"/>
        <c:varyColors val="0"/>
        <c:ser>
          <c:idx val="0"/>
          <c:order val="0"/>
          <c:tx>
            <c:v>cameleon</c:v>
          </c:tx>
          <c:spPr>
            <a:ln w="381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'6057'!$A$2:$A$179</c:f>
              <c:numCache>
                <c:formatCode>General</c:formatCode>
                <c:ptCount val="17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</c:numCache>
            </c:numRef>
          </c:xVal>
          <c:yVal>
            <c:numRef>
              <c:f>'6057'!$P$2:$P$177</c:f>
              <c:numCache>
                <c:formatCode>General</c:formatCode>
                <c:ptCount val="176"/>
                <c:pt idx="4">
                  <c:v>-0.43992500185434269</c:v>
                </c:pt>
                <c:pt idx="5">
                  <c:v>-0.47500678157940107</c:v>
                </c:pt>
                <c:pt idx="6">
                  <c:v>-3.0655284202110607E-2</c:v>
                </c:pt>
                <c:pt idx="7">
                  <c:v>-1.5107904689775755</c:v>
                </c:pt>
                <c:pt idx="8">
                  <c:v>-1.4570999552403228</c:v>
                </c:pt>
                <c:pt idx="9">
                  <c:v>-6.10637485755539</c:v>
                </c:pt>
                <c:pt idx="10">
                  <c:v>-7.6871489226013141</c:v>
                </c:pt>
                <c:pt idx="11">
                  <c:v>-3.4664231585223249</c:v>
                </c:pt>
                <c:pt idx="12">
                  <c:v>-3.3549285564351599</c:v>
                </c:pt>
                <c:pt idx="13">
                  <c:v>-3.6322118529396028</c:v>
                </c:pt>
                <c:pt idx="14">
                  <c:v>-3.860098981267174</c:v>
                </c:pt>
                <c:pt idx="15">
                  <c:v>-4.0488238671066821</c:v>
                </c:pt>
                <c:pt idx="16">
                  <c:v>-1.5409444483587973</c:v>
                </c:pt>
                <c:pt idx="17">
                  <c:v>-0.65531199398442597</c:v>
                </c:pt>
                <c:pt idx="18">
                  <c:v>-0.77203741508609991</c:v>
                </c:pt>
                <c:pt idx="19">
                  <c:v>-0.64308778568822889</c:v>
                </c:pt>
                <c:pt idx="20">
                  <c:v>-0.73142261179918189</c:v>
                </c:pt>
                <c:pt idx="21">
                  <c:v>-1.060317841324973</c:v>
                </c:pt>
                <c:pt idx="22">
                  <c:v>-1.9563280248453413E-2</c:v>
                </c:pt>
                <c:pt idx="23">
                  <c:v>-0.22180401199156938</c:v>
                </c:pt>
                <c:pt idx="24">
                  <c:v>-0.14838851320128899</c:v>
                </c:pt>
                <c:pt idx="25">
                  <c:v>-0.25930547871560622</c:v>
                </c:pt>
                <c:pt idx="26">
                  <c:v>-0.39950399764337913</c:v>
                </c:pt>
                <c:pt idx="27">
                  <c:v>0.83692668510324963</c:v>
                </c:pt>
                <c:pt idx="28">
                  <c:v>1.5636660980040902</c:v>
                </c:pt>
                <c:pt idx="29">
                  <c:v>2.4362923761697339</c:v>
                </c:pt>
                <c:pt idx="30">
                  <c:v>2.4790060850697908</c:v>
                </c:pt>
                <c:pt idx="31">
                  <c:v>1.1448372656884489</c:v>
                </c:pt>
                <c:pt idx="32">
                  <c:v>0.89234455236541621</c:v>
                </c:pt>
                <c:pt idx="33">
                  <c:v>1.5035980183922197</c:v>
                </c:pt>
                <c:pt idx="34">
                  <c:v>1.120926010572318</c:v>
                </c:pt>
                <c:pt idx="35">
                  <c:v>0.77606512361077262</c:v>
                </c:pt>
                <c:pt idx="36">
                  <c:v>0.22611688084215822</c:v>
                </c:pt>
                <c:pt idx="37">
                  <c:v>0.39457596299547049</c:v>
                </c:pt>
                <c:pt idx="38">
                  <c:v>0.46885883606573353</c:v>
                </c:pt>
                <c:pt idx="39">
                  <c:v>0.3818731894024498</c:v>
                </c:pt>
                <c:pt idx="40">
                  <c:v>0.14224260952404738</c:v>
                </c:pt>
                <c:pt idx="41">
                  <c:v>-0.19017779935934068</c:v>
                </c:pt>
                <c:pt idx="42">
                  <c:v>-0.40028443416776471</c:v>
                </c:pt>
                <c:pt idx="43">
                  <c:v>-1.0232052453026692</c:v>
                </c:pt>
                <c:pt idx="44">
                  <c:v>-0.5243745550437291</c:v>
                </c:pt>
                <c:pt idx="45">
                  <c:v>-0.72864649236695489</c:v>
                </c:pt>
                <c:pt idx="46">
                  <c:v>-1.3597072771160295</c:v>
                </c:pt>
                <c:pt idx="47">
                  <c:v>-1.5709039450136439</c:v>
                </c:pt>
                <c:pt idx="48">
                  <c:v>-1.2405285623189739</c:v>
                </c:pt>
                <c:pt idx="49">
                  <c:v>-1.8959525197509517</c:v>
                </c:pt>
                <c:pt idx="50">
                  <c:v>-1.8992964123169593</c:v>
                </c:pt>
                <c:pt idx="51">
                  <c:v>-2.1969183660598852</c:v>
                </c:pt>
                <c:pt idx="52">
                  <c:v>-2.05998609445014</c:v>
                </c:pt>
                <c:pt idx="53">
                  <c:v>-1.717914849166408</c:v>
                </c:pt>
                <c:pt idx="54">
                  <c:v>-2.4146351581033465</c:v>
                </c:pt>
                <c:pt idx="55">
                  <c:v>-2.5335006648079346</c:v>
                </c:pt>
                <c:pt idx="56">
                  <c:v>-2.1815811555907758</c:v>
                </c:pt>
                <c:pt idx="57">
                  <c:v>-2.2892174024418255</c:v>
                </c:pt>
                <c:pt idx="58">
                  <c:v>-3.3007552762818313</c:v>
                </c:pt>
                <c:pt idx="59">
                  <c:v>-2.5376486527548883</c:v>
                </c:pt>
                <c:pt idx="60">
                  <c:v>-3.5333745627746853</c:v>
                </c:pt>
                <c:pt idx="61">
                  <c:v>-2.7865382929054108</c:v>
                </c:pt>
                <c:pt idx="62">
                  <c:v>-3.5216731448826448</c:v>
                </c:pt>
                <c:pt idx="63">
                  <c:v>-3.1604214026240451</c:v>
                </c:pt>
                <c:pt idx="64">
                  <c:v>-3.451152811234766</c:v>
                </c:pt>
                <c:pt idx="65">
                  <c:v>-3.1682062605658707</c:v>
                </c:pt>
                <c:pt idx="66">
                  <c:v>-3.1681358934561086</c:v>
                </c:pt>
                <c:pt idx="67">
                  <c:v>-2.8804496445773187</c:v>
                </c:pt>
                <c:pt idx="68">
                  <c:v>-3.6522360321458489</c:v>
                </c:pt>
                <c:pt idx="69">
                  <c:v>-3.6772935841766095</c:v>
                </c:pt>
                <c:pt idx="70">
                  <c:v>-4.0205841909460283</c:v>
                </c:pt>
                <c:pt idx="71">
                  <c:v>-2.5214047644893878</c:v>
                </c:pt>
                <c:pt idx="72">
                  <c:v>-3.5745618291974242</c:v>
                </c:pt>
                <c:pt idx="73">
                  <c:v>-3.4513384229354278</c:v>
                </c:pt>
                <c:pt idx="74">
                  <c:v>-3.4511717395125303</c:v>
                </c:pt>
                <c:pt idx="75">
                  <c:v>-3.3968308044267594</c:v>
                </c:pt>
                <c:pt idx="76">
                  <c:v>-3.8530751452489507</c:v>
                </c:pt>
                <c:pt idx="77">
                  <c:v>-4.062529298071901</c:v>
                </c:pt>
                <c:pt idx="78">
                  <c:v>-3.9940482013629048</c:v>
                </c:pt>
                <c:pt idx="79">
                  <c:v>-3.8046959320668692</c:v>
                </c:pt>
                <c:pt idx="80">
                  <c:v>-3.8109682924502071</c:v>
                </c:pt>
                <c:pt idx="81">
                  <c:v>-4.8559437685215849</c:v>
                </c:pt>
                <c:pt idx="82">
                  <c:v>-3.7710033521757342</c:v>
                </c:pt>
                <c:pt idx="83">
                  <c:v>-4.4131719388245525</c:v>
                </c:pt>
                <c:pt idx="84">
                  <c:v>-4.4032850031215247</c:v>
                </c:pt>
                <c:pt idx="85">
                  <c:v>-4.1053604126505894</c:v>
                </c:pt>
                <c:pt idx="86">
                  <c:v>-5.0855524783653188</c:v>
                </c:pt>
                <c:pt idx="87">
                  <c:v>-4.3857336065829822</c:v>
                </c:pt>
                <c:pt idx="88">
                  <c:v>-4.7723759947543938</c:v>
                </c:pt>
                <c:pt idx="89">
                  <c:v>-4.9035509619628614</c:v>
                </c:pt>
                <c:pt idx="90">
                  <c:v>-5.2772780945750624</c:v>
                </c:pt>
                <c:pt idx="91">
                  <c:v>-5.358490862286776</c:v>
                </c:pt>
                <c:pt idx="92">
                  <c:v>-5.1917267168217238</c:v>
                </c:pt>
                <c:pt idx="93">
                  <c:v>-4.9260597668649089</c:v>
                </c:pt>
                <c:pt idx="94">
                  <c:v>-5.4742071392047453</c:v>
                </c:pt>
                <c:pt idx="95">
                  <c:v>-5.0140613418137185</c:v>
                </c:pt>
                <c:pt idx="96">
                  <c:v>-4.4670833138036032</c:v>
                </c:pt>
                <c:pt idx="97">
                  <c:v>-4.9523524308305733</c:v>
                </c:pt>
                <c:pt idx="98">
                  <c:v>-4.5293413220853216</c:v>
                </c:pt>
                <c:pt idx="99">
                  <c:v>-4.2288471877085891</c:v>
                </c:pt>
                <c:pt idx="100">
                  <c:v>-4.1547728542167111</c:v>
                </c:pt>
                <c:pt idx="101">
                  <c:v>-3.3251237341861013</c:v>
                </c:pt>
                <c:pt idx="102">
                  <c:v>-4.2148100050783652</c:v>
                </c:pt>
                <c:pt idx="103">
                  <c:v>-3.8062044827753208</c:v>
                </c:pt>
                <c:pt idx="104">
                  <c:v>-3.9599707105858029</c:v>
                </c:pt>
                <c:pt idx="105">
                  <c:v>-3.3285070327443753</c:v>
                </c:pt>
                <c:pt idx="106">
                  <c:v>-3.6494909622044971</c:v>
                </c:pt>
                <c:pt idx="107">
                  <c:v>-3.2933633112586702</c:v>
                </c:pt>
                <c:pt idx="108">
                  <c:v>-2.9913232714469893</c:v>
                </c:pt>
                <c:pt idx="109">
                  <c:v>-2.8730064073400476</c:v>
                </c:pt>
                <c:pt idx="110">
                  <c:v>-3.3272458963006937</c:v>
                </c:pt>
                <c:pt idx="111">
                  <c:v>-2.8900472306055565</c:v>
                </c:pt>
                <c:pt idx="112">
                  <c:v>-2.947405396380709</c:v>
                </c:pt>
                <c:pt idx="113">
                  <c:v>-3.0333019967291484</c:v>
                </c:pt>
                <c:pt idx="114">
                  <c:v>-2.954247215376046</c:v>
                </c:pt>
                <c:pt idx="115">
                  <c:v>-2.9194157575368442</c:v>
                </c:pt>
                <c:pt idx="116">
                  <c:v>-2.3673867622612979</c:v>
                </c:pt>
                <c:pt idx="117">
                  <c:v>-2.8912009905573521</c:v>
                </c:pt>
                <c:pt idx="118">
                  <c:v>-2.4093602086084966</c:v>
                </c:pt>
                <c:pt idx="119">
                  <c:v>-2.5237021744780321</c:v>
                </c:pt>
                <c:pt idx="120">
                  <c:v>-2.1928265809776981</c:v>
                </c:pt>
                <c:pt idx="121">
                  <c:v>-1.8707812127536485</c:v>
                </c:pt>
                <c:pt idx="122">
                  <c:v>-1.5622567375031089</c:v>
                </c:pt>
                <c:pt idx="123">
                  <c:v>-2.1055320192666729</c:v>
                </c:pt>
                <c:pt idx="124">
                  <c:v>-1.632613502479505</c:v>
                </c:pt>
                <c:pt idx="125">
                  <c:v>-1.8141135322753577</c:v>
                </c:pt>
                <c:pt idx="126">
                  <c:v>-1.3363368054599221</c:v>
                </c:pt>
                <c:pt idx="127">
                  <c:v>-1.4213257425983279</c:v>
                </c:pt>
                <c:pt idx="128">
                  <c:v>-0.95369553287369524</c:v>
                </c:pt>
                <c:pt idx="129">
                  <c:v>-1.1819880620165262</c:v>
                </c:pt>
                <c:pt idx="130">
                  <c:v>-1.1511832134147435</c:v>
                </c:pt>
                <c:pt idx="131">
                  <c:v>-0.20706546972323955</c:v>
                </c:pt>
                <c:pt idx="132">
                  <c:v>-0.51537927025542773</c:v>
                </c:pt>
                <c:pt idx="133">
                  <c:v>-0.59382867973673137</c:v>
                </c:pt>
                <c:pt idx="134">
                  <c:v>-0.11141118546344202</c:v>
                </c:pt>
                <c:pt idx="135">
                  <c:v>-2.8800330515198865E-2</c:v>
                </c:pt>
                <c:pt idx="136">
                  <c:v>-0.16708891448716245</c:v>
                </c:pt>
                <c:pt idx="137">
                  <c:v>0.19102891170229455</c:v>
                </c:pt>
                <c:pt idx="138">
                  <c:v>0.4331349138362634</c:v>
                </c:pt>
                <c:pt idx="139">
                  <c:v>0.36838528170566293</c:v>
                </c:pt>
                <c:pt idx="140">
                  <c:v>1.0169925591785958</c:v>
                </c:pt>
                <c:pt idx="141">
                  <c:v>0.62966369406628675</c:v>
                </c:pt>
                <c:pt idx="142">
                  <c:v>1.5321645167737585</c:v>
                </c:pt>
                <c:pt idx="143">
                  <c:v>1.6496512703246746</c:v>
                </c:pt>
                <c:pt idx="144">
                  <c:v>1.3420166068020667</c:v>
                </c:pt>
                <c:pt idx="145">
                  <c:v>1.9274730367806268</c:v>
                </c:pt>
                <c:pt idx="146">
                  <c:v>1.5739669484433807</c:v>
                </c:pt>
                <c:pt idx="147">
                  <c:v>1.3654967919354417</c:v>
                </c:pt>
                <c:pt idx="148">
                  <c:v>1.7147425975583452</c:v>
                </c:pt>
                <c:pt idx="149">
                  <c:v>1.2869907830258238</c:v>
                </c:pt>
                <c:pt idx="150">
                  <c:v>2.2691213512166857</c:v>
                </c:pt>
                <c:pt idx="151">
                  <c:v>1.4121455497912196</c:v>
                </c:pt>
                <c:pt idx="152">
                  <c:v>1.443611774477461</c:v>
                </c:pt>
                <c:pt idx="153">
                  <c:v>1.8445745312613167</c:v>
                </c:pt>
                <c:pt idx="154">
                  <c:v>1.9041705210048259</c:v>
                </c:pt>
                <c:pt idx="155">
                  <c:v>1.8964990339391314</c:v>
                </c:pt>
                <c:pt idx="156">
                  <c:v>2.2553262445461399</c:v>
                </c:pt>
                <c:pt idx="157">
                  <c:v>2.69450349836998</c:v>
                </c:pt>
                <c:pt idx="158">
                  <c:v>3.1450198033170569</c:v>
                </c:pt>
                <c:pt idx="159">
                  <c:v>3.2140517180271022</c:v>
                </c:pt>
                <c:pt idx="160">
                  <c:v>3.1300103842682483</c:v>
                </c:pt>
                <c:pt idx="161">
                  <c:v>3.0035933723289876</c:v>
                </c:pt>
                <c:pt idx="162">
                  <c:v>3.5758851234278639</c:v>
                </c:pt>
                <c:pt idx="163">
                  <c:v>3.1446588448959254</c:v>
                </c:pt>
                <c:pt idx="164">
                  <c:v>3.5794431676606333</c:v>
                </c:pt>
                <c:pt idx="165">
                  <c:v>3.0744876999307902</c:v>
                </c:pt>
                <c:pt idx="166">
                  <c:v>3.775039025266703</c:v>
                </c:pt>
                <c:pt idx="167">
                  <c:v>4.5196772556786629</c:v>
                </c:pt>
                <c:pt idx="168">
                  <c:v>4.4742577426193257</c:v>
                </c:pt>
                <c:pt idx="169">
                  <c:v>4.2042618182469296</c:v>
                </c:pt>
                <c:pt idx="170">
                  <c:v>4.3928461997096058</c:v>
                </c:pt>
                <c:pt idx="171">
                  <c:v>4.7209934377399465</c:v>
                </c:pt>
                <c:pt idx="172">
                  <c:v>4.4359594614433133</c:v>
                </c:pt>
                <c:pt idx="173">
                  <c:v>4.6707735892636508</c:v>
                </c:pt>
                <c:pt idx="174">
                  <c:v>5.5132378680314194</c:v>
                </c:pt>
                <c:pt idx="175">
                  <c:v>5.7053303286380608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F3-4CAF-BB90-108A577F9F52}"/>
            </c:ext>
          </c:extLst>
        </c:ser>
        <c:ser>
          <c:idx val="1"/>
          <c:order val="1"/>
          <c:tx>
            <c:v>CO2 pulse</c:v>
          </c:tx>
          <c:spPr>
            <a:ln w="34925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summary!$A$46:$A$86</c:f>
              <c:numCache>
                <c:formatCode>General</c:formatCode>
                <c:ptCount val="41"/>
                <c:pt idx="0">
                  <c:v>22.5</c:v>
                </c:pt>
                <c:pt idx="1">
                  <c:v>23</c:v>
                </c:pt>
                <c:pt idx="2">
                  <c:v>23.5</c:v>
                </c:pt>
                <c:pt idx="3">
                  <c:v>24</c:v>
                </c:pt>
                <c:pt idx="4">
                  <c:v>24.5</c:v>
                </c:pt>
                <c:pt idx="5">
                  <c:v>25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</c:v>
                </c:pt>
                <c:pt idx="12">
                  <c:v>28.5</c:v>
                </c:pt>
                <c:pt idx="13">
                  <c:v>29</c:v>
                </c:pt>
                <c:pt idx="14">
                  <c:v>29.5</c:v>
                </c:pt>
                <c:pt idx="15">
                  <c:v>30</c:v>
                </c:pt>
                <c:pt idx="16">
                  <c:v>30.5</c:v>
                </c:pt>
                <c:pt idx="17">
                  <c:v>31</c:v>
                </c:pt>
                <c:pt idx="18">
                  <c:v>31.5</c:v>
                </c:pt>
                <c:pt idx="19">
                  <c:v>32</c:v>
                </c:pt>
                <c:pt idx="20">
                  <c:v>32.5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34.5</c:v>
                </c:pt>
                <c:pt idx="25">
                  <c:v>35</c:v>
                </c:pt>
                <c:pt idx="26">
                  <c:v>35.5</c:v>
                </c:pt>
                <c:pt idx="27">
                  <c:v>36</c:v>
                </c:pt>
                <c:pt idx="28">
                  <c:v>36.5</c:v>
                </c:pt>
                <c:pt idx="29">
                  <c:v>37</c:v>
                </c:pt>
                <c:pt idx="30">
                  <c:v>37.5</c:v>
                </c:pt>
                <c:pt idx="31">
                  <c:v>38</c:v>
                </c:pt>
                <c:pt idx="32">
                  <c:v>38.5</c:v>
                </c:pt>
                <c:pt idx="33">
                  <c:v>39</c:v>
                </c:pt>
                <c:pt idx="34">
                  <c:v>39.5</c:v>
                </c:pt>
                <c:pt idx="35">
                  <c:v>40</c:v>
                </c:pt>
                <c:pt idx="36">
                  <c:v>40.5</c:v>
                </c:pt>
                <c:pt idx="37">
                  <c:v>41</c:v>
                </c:pt>
                <c:pt idx="38">
                  <c:v>41.5</c:v>
                </c:pt>
                <c:pt idx="39">
                  <c:v>42</c:v>
                </c:pt>
                <c:pt idx="40">
                  <c:v>42.5</c:v>
                </c:pt>
              </c:numCache>
            </c:numRef>
          </c:xVal>
          <c:yVal>
            <c:numRef>
              <c:f>summary!$X$46:$X$86</c:f>
              <c:numCache>
                <c:formatCode>General</c:formatCode>
                <c:ptCount val="41"/>
                <c:pt idx="0">
                  <c:v>-13</c:v>
                </c:pt>
                <c:pt idx="1">
                  <c:v>-13</c:v>
                </c:pt>
                <c:pt idx="2">
                  <c:v>-13</c:v>
                </c:pt>
                <c:pt idx="3">
                  <c:v>-13</c:v>
                </c:pt>
                <c:pt idx="4">
                  <c:v>-13</c:v>
                </c:pt>
                <c:pt idx="5">
                  <c:v>-13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-13</c:v>
                </c:pt>
                <c:pt idx="10">
                  <c:v>-13</c:v>
                </c:pt>
                <c:pt idx="11">
                  <c:v>-13</c:v>
                </c:pt>
                <c:pt idx="12">
                  <c:v>-13</c:v>
                </c:pt>
                <c:pt idx="13">
                  <c:v>-13</c:v>
                </c:pt>
                <c:pt idx="14">
                  <c:v>-13</c:v>
                </c:pt>
                <c:pt idx="15">
                  <c:v>-13</c:v>
                </c:pt>
                <c:pt idx="16">
                  <c:v>-13</c:v>
                </c:pt>
                <c:pt idx="17">
                  <c:v>-13</c:v>
                </c:pt>
                <c:pt idx="18">
                  <c:v>-13</c:v>
                </c:pt>
                <c:pt idx="19">
                  <c:v>-13</c:v>
                </c:pt>
                <c:pt idx="20">
                  <c:v>-13</c:v>
                </c:pt>
                <c:pt idx="21">
                  <c:v>-13</c:v>
                </c:pt>
                <c:pt idx="22">
                  <c:v>-13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</c:v>
                </c:pt>
                <c:pt idx="30">
                  <c:v>-13</c:v>
                </c:pt>
                <c:pt idx="31">
                  <c:v>-13</c:v>
                </c:pt>
                <c:pt idx="32">
                  <c:v>-13</c:v>
                </c:pt>
                <c:pt idx="33">
                  <c:v>-13</c:v>
                </c:pt>
                <c:pt idx="34">
                  <c:v>-13</c:v>
                </c:pt>
                <c:pt idx="35">
                  <c:v>-13</c:v>
                </c:pt>
                <c:pt idx="36">
                  <c:v>-13</c:v>
                </c:pt>
                <c:pt idx="37">
                  <c:v>-13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F3-4CAF-BB90-108A577F9F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2530992"/>
        <c:axId val="862547984"/>
      </c:scatterChart>
      <c:valAx>
        <c:axId val="862530992"/>
        <c:scaling>
          <c:orientation val="minMax"/>
          <c:max val="7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50460104986876597"/>
              <c:y val="0.884126093234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2547984"/>
        <c:crossesAt val="0"/>
        <c:crossBetween val="midCat"/>
        <c:majorUnit val="10"/>
      </c:valAx>
      <c:valAx>
        <c:axId val="862547984"/>
        <c:scaling>
          <c:orientation val="minMax"/>
          <c:max val="20"/>
          <c:min val="-15"/>
        </c:scaling>
        <c:delete val="0"/>
        <c:axPos val="l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Symbol"/>
                  </a:rPr>
                  <a:t>% D</a:t>
                </a:r>
                <a:r>
                  <a:rPr lang="en-US" sz="14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R/R</a:t>
                </a:r>
                <a:r>
                  <a:rPr lang="en-US" sz="1400" b="0" i="0" u="none" strike="noStrike" baseline="-25000">
                    <a:solidFill>
                      <a:srgbClr val="000000"/>
                    </a:solidFill>
                    <a:latin typeface="Arial"/>
                    <a:cs typeface="Arial"/>
                  </a:rPr>
                  <a:t>0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0871861805317801"/>
              <c:y val="0.4041593677194850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2530992"/>
        <c:crossesAt val="0"/>
        <c:crossBetween val="midCat"/>
      </c:valAx>
      <c:spPr>
        <a:solidFill>
          <a:sysClr val="window" lastClr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YFP/CFP ratio, baseline corrected</a:t>
            </a:r>
          </a:p>
        </c:rich>
      </c:tx>
      <c:layout>
        <c:manualLayout>
          <c:xMode val="edge"/>
          <c:yMode val="edge"/>
          <c:x val="0.319077049093696"/>
          <c:y val="7.7145734690140494E-2"/>
        </c:manualLayout>
      </c:layout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889694343762601"/>
          <c:y val="0.20035596321915899"/>
          <c:w val="0.65156849851686605"/>
          <c:h val="0.6047912284831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'6057'!$L$1</c:f>
              <c:strCache>
                <c:ptCount val="1"/>
                <c:pt idx="0">
                  <c:v>YFP/CFP ratio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xVal>
            <c:numRef>
              <c:f>'6057'!$A$2:$A$141</c:f>
              <c:numCache>
                <c:formatCode>General</c:formatCode>
                <c:ptCount val="14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</c:numCache>
            </c:numRef>
          </c:xVal>
          <c:yVal>
            <c:numRef>
              <c:f>'6057'!$M$2:$M$177</c:f>
              <c:numCache>
                <c:formatCode>0.00</c:formatCode>
                <c:ptCount val="176"/>
                <c:pt idx="4">
                  <c:v>2.0829736373001064</c:v>
                </c:pt>
                <c:pt idx="5">
                  <c:v>2.0822396641455239</c:v>
                </c:pt>
                <c:pt idx="6">
                  <c:v>2.0915362868604923</c:v>
                </c:pt>
                <c:pt idx="7">
                  <c:v>2.060569229336831</c:v>
                </c:pt>
                <c:pt idx="8">
                  <c:v>2.0616925302653395</c:v>
                </c:pt>
                <c:pt idx="9">
                  <c:v>1.9644214398783175</c:v>
                </c:pt>
                <c:pt idx="10">
                  <c:v>1.9313488381945632</c:v>
                </c:pt>
                <c:pt idx="11">
                  <c:v>2.0196539192927205</c:v>
                </c:pt>
                <c:pt idx="12">
                  <c:v>2.0219865844383942</c:v>
                </c:pt>
                <c:pt idx="13">
                  <c:v>2.0161853252821191</c:v>
                </c:pt>
                <c:pt idx="14">
                  <c:v>2.0114175217163304</c:v>
                </c:pt>
                <c:pt idx="15">
                  <c:v>2.0074690618350628</c:v>
                </c:pt>
                <c:pt idx="16">
                  <c:v>2.0599383545196721</c:v>
                </c:pt>
                <c:pt idx="17">
                  <c:v>2.0784673587900442</c:v>
                </c:pt>
                <c:pt idx="18">
                  <c:v>2.0760252556180441</c:v>
                </c:pt>
                <c:pt idx="19">
                  <c:v>2.0787231109438902</c:v>
                </c:pt>
                <c:pt idx="20">
                  <c:v>2.0768749894549496</c:v>
                </c:pt>
                <c:pt idx="21">
                  <c:v>2.0699939169713386</c:v>
                </c:pt>
                <c:pt idx="22">
                  <c:v>2.0917683512881329</c:v>
                </c:pt>
                <c:pt idx="23">
                  <c:v>2.0875371158996798</c:v>
                </c:pt>
                <c:pt idx="24">
                  <c:v>2.089073098556907</c:v>
                </c:pt>
                <c:pt idx="25">
                  <c:v>2.0867525185945079</c:v>
                </c:pt>
                <c:pt idx="26">
                  <c:v>2.0838193165160592</c:v>
                </c:pt>
                <c:pt idx="27">
                  <c:v>2.1096876429165583</c:v>
                </c:pt>
                <c:pt idx="28">
                  <c:v>2.1248923224860303</c:v>
                </c:pt>
                <c:pt idx="29">
                  <c:v>2.1431492144446613</c:v>
                </c:pt>
                <c:pt idx="30">
                  <c:v>2.1440428611156968</c:v>
                </c:pt>
                <c:pt idx="31">
                  <c:v>2.1161296792651316</c:v>
                </c:pt>
                <c:pt idx="32">
                  <c:v>2.1108470831494492</c:v>
                </c:pt>
                <c:pt idx="33">
                  <c:v>2.1236355915496876</c:v>
                </c:pt>
                <c:pt idx="34">
                  <c:v>2.1156294133297897</c:v>
                </c:pt>
                <c:pt idx="35">
                  <c:v>2.1084143109296538</c:v>
                </c:pt>
                <c:pt idx="36">
                  <c:v>2.0969084167086232</c:v>
                </c:pt>
                <c:pt idx="37">
                  <c:v>2.1004328799746026</c:v>
                </c:pt>
                <c:pt idx="38">
                  <c:v>2.1019870096426563</c:v>
                </c:pt>
                <c:pt idx="39">
                  <c:v>2.1001671153845765</c:v>
                </c:pt>
                <c:pt idx="40">
                  <c:v>2.0951536179501185</c:v>
                </c:pt>
                <c:pt idx="41">
                  <c:v>2.0881987924518701</c:v>
                </c:pt>
                <c:pt idx="42">
                  <c:v>2.0838029883975246</c:v>
                </c:pt>
                <c:pt idx="43">
                  <c:v>2.070770378410602</c:v>
                </c:pt>
                <c:pt idx="44">
                  <c:v>2.0812068026228672</c:v>
                </c:pt>
                <c:pt idx="45">
                  <c:v>2.0769330708052443</c:v>
                </c:pt>
                <c:pt idx="46">
                  <c:v>2.063730158109661</c:v>
                </c:pt>
                <c:pt idx="47">
                  <c:v>2.0593115486266473</c:v>
                </c:pt>
                <c:pt idx="48">
                  <c:v>2.0662235885440414</c:v>
                </c:pt>
                <c:pt idx="49">
                  <c:v>2.0525109549947884</c:v>
                </c:pt>
                <c:pt idx="50">
                  <c:v>2.0524409948218869</c:v>
                </c:pt>
                <c:pt idx="51">
                  <c:v>2.0462142148245857</c:v>
                </c:pt>
                <c:pt idx="52">
                  <c:v>2.0490790812066573</c:v>
                </c:pt>
                <c:pt idx="53">
                  <c:v>2.0562358193470986</c:v>
                </c:pt>
                <c:pt idx="54">
                  <c:v>2.0416591927614491</c:v>
                </c:pt>
                <c:pt idx="55">
                  <c:v>2.0391723151967769</c:v>
                </c:pt>
                <c:pt idx="56">
                  <c:v>2.0465350965141331</c:v>
                </c:pt>
                <c:pt idx="57">
                  <c:v>2.0442831550143619</c:v>
                </c:pt>
                <c:pt idx="58">
                  <c:v>2.0231199856979609</c:v>
                </c:pt>
                <c:pt idx="59">
                  <c:v>2.0390855319200316</c:v>
                </c:pt>
                <c:pt idx="60">
                  <c:v>2.0182531769766818</c:v>
                </c:pt>
                <c:pt idx="61">
                  <c:v>2.0338783184959728</c:v>
                </c:pt>
                <c:pt idx="62">
                  <c:v>2.0184979914265364</c:v>
                </c:pt>
                <c:pt idx="63">
                  <c:v>2.026056019637819</c:v>
                </c:pt>
                <c:pt idx="64">
                  <c:v>2.0199734020857276</c:v>
                </c:pt>
                <c:pt idx="65">
                  <c:v>2.0258931465798864</c:v>
                </c:pt>
                <c:pt idx="66">
                  <c:v>2.0258946187848297</c:v>
                </c:pt>
                <c:pt idx="67">
                  <c:v>2.0319135261856069</c:v>
                </c:pt>
                <c:pt idx="68">
                  <c:v>2.0157663838801971</c:v>
                </c:pt>
                <c:pt idx="69">
                  <c:v>2.0152421353770062</c:v>
                </c:pt>
                <c:pt idx="70">
                  <c:v>2.0080598860280903</c:v>
                </c:pt>
                <c:pt idx="71">
                  <c:v>2.0394253829197915</c:v>
                </c:pt>
                <c:pt idx="72">
                  <c:v>2.0173914661939949</c:v>
                </c:pt>
                <c:pt idx="73">
                  <c:v>2.0199695187592108</c:v>
                </c:pt>
                <c:pt idx="74">
                  <c:v>2.0199730060725307</c:v>
                </c:pt>
                <c:pt idx="75">
                  <c:v>2.0211099149711229</c:v>
                </c:pt>
                <c:pt idx="76">
                  <c:v>2.0115644728436668</c:v>
                </c:pt>
                <c:pt idx="77">
                  <c:v>2.0071823198715908</c:v>
                </c:pt>
                <c:pt idx="78">
                  <c:v>2.0086150660713189</c:v>
                </c:pt>
                <c:pt idx="79">
                  <c:v>2.0125766519290429</c:v>
                </c:pt>
                <c:pt idx="80">
                  <c:v>2.0124454230069837</c:v>
                </c:pt>
                <c:pt idx="81">
                  <c:v>1.9905826796500472</c:v>
                </c:pt>
                <c:pt idx="82">
                  <c:v>2.0132815605551881</c:v>
                </c:pt>
                <c:pt idx="83">
                  <c:v>1.9998462529108672</c:v>
                </c:pt>
                <c:pt idx="84">
                  <c:v>2.0000531051699024</c:v>
                </c:pt>
                <c:pt idx="85">
                  <c:v>2.0062862168651874</c:v>
                </c:pt>
                <c:pt idx="86">
                  <c:v>1.9857788575405531</c:v>
                </c:pt>
                <c:pt idx="87">
                  <c:v>2.000420311565521</c:v>
                </c:pt>
                <c:pt idx="88">
                  <c:v>1.9923310659352942</c:v>
                </c:pt>
                <c:pt idx="89">
                  <c:v>1.9895866525891408</c:v>
                </c:pt>
                <c:pt idx="90">
                  <c:v>1.9817676170491467</c:v>
                </c:pt>
                <c:pt idx="91">
                  <c:v>1.9800685016742454</c:v>
                </c:pt>
                <c:pt idx="92">
                  <c:v>1.9835575038536537</c:v>
                </c:pt>
                <c:pt idx="93">
                  <c:v>1.9891157284037284</c:v>
                </c:pt>
                <c:pt idx="94">
                  <c:v>1.9776475115913117</c:v>
                </c:pt>
                <c:pt idx="95">
                  <c:v>1.9872745791211202</c:v>
                </c:pt>
                <c:pt idx="96">
                  <c:v>1.9987183311728205</c:v>
                </c:pt>
                <c:pt idx="97">
                  <c:v>1.9885656391646847</c:v>
                </c:pt>
                <c:pt idx="98">
                  <c:v>1.9974157830382993</c:v>
                </c:pt>
                <c:pt idx="99">
                  <c:v>2.0037026541568848</c:v>
                </c:pt>
                <c:pt idx="100">
                  <c:v>2.0052524208064884</c:v>
                </c:pt>
                <c:pt idx="101">
                  <c:v>2.022610154268071</c:v>
                </c:pt>
                <c:pt idx="102">
                  <c:v>2.003996336954545</c:v>
                </c:pt>
                <c:pt idx="103">
                  <c:v>2.0125450903682838</c:v>
                </c:pt>
                <c:pt idx="104">
                  <c:v>2.0093280277169923</c:v>
                </c:pt>
                <c:pt idx="105">
                  <c:v>2.0225393696518066</c:v>
                </c:pt>
                <c:pt idx="106">
                  <c:v>2.0158238156199833</c:v>
                </c:pt>
                <c:pt idx="107">
                  <c:v>2.0232746387380613</c:v>
                </c:pt>
                <c:pt idx="108">
                  <c:v>2.0295938529446449</c:v>
                </c:pt>
                <c:pt idx="109">
                  <c:v>2.0320692519315116</c:v>
                </c:pt>
                <c:pt idx="110">
                  <c:v>2.0225657548666156</c:v>
                </c:pt>
                <c:pt idx="111">
                  <c:v>2.0317127276357976</c:v>
                </c:pt>
                <c:pt idx="112">
                  <c:v>2.0305126929110773</c:v>
                </c:pt>
                <c:pt idx="113">
                  <c:v>2.0287155834365933</c:v>
                </c:pt>
                <c:pt idx="114">
                  <c:v>2.0303695499032126</c:v>
                </c:pt>
                <c:pt idx="115">
                  <c:v>2.0310982858792466</c:v>
                </c:pt>
                <c:pt idx="116">
                  <c:v>2.0426477131391763</c:v>
                </c:pt>
                <c:pt idx="117">
                  <c:v>2.031688588927953</c:v>
                </c:pt>
                <c:pt idx="118">
                  <c:v>2.0417695540758221</c:v>
                </c:pt>
                <c:pt idx="119">
                  <c:v>2.0393773170214833</c:v>
                </c:pt>
                <c:pt idx="120">
                  <c:v>2.0462998222375557</c:v>
                </c:pt>
                <c:pt idx="121">
                  <c:v>2.0530375834539649</c:v>
                </c:pt>
                <c:pt idx="122">
                  <c:v>2.0594924635695202</c:v>
                </c:pt>
                <c:pt idx="123">
                  <c:v>2.0481261795472214</c:v>
                </c:pt>
                <c:pt idx="124">
                  <c:v>2.058020475057516</c:v>
                </c:pt>
                <c:pt idx="125">
                  <c:v>2.0542231719996287</c:v>
                </c:pt>
                <c:pt idx="126">
                  <c:v>2.0642191098943181</c:v>
                </c:pt>
                <c:pt idx="127">
                  <c:v>2.0624409903466505</c:v>
                </c:pt>
                <c:pt idx="128">
                  <c:v>2.0722246450785264</c:v>
                </c:pt>
                <c:pt idx="129">
                  <c:v>2.0674483598074884</c:v>
                </c:pt>
                <c:pt idx="130">
                  <c:v>2.0680928519650097</c:v>
                </c:pt>
                <c:pt idx="131">
                  <c:v>2.0878454723869337</c:v>
                </c:pt>
                <c:pt idx="132">
                  <c:v>2.0813949999607497</c:v>
                </c:pt>
                <c:pt idx="133">
                  <c:v>2.0797536989491308</c:v>
                </c:pt>
                <c:pt idx="134">
                  <c:v>2.0898467299433556</c:v>
                </c:pt>
                <c:pt idx="135">
                  <c:v>2.0915750957869452</c:v>
                </c:pt>
                <c:pt idx="136">
                  <c:v>2.0886818529407689</c:v>
                </c:pt>
                <c:pt idx="137">
                  <c:v>2.0961743140604874</c:v>
                </c:pt>
                <c:pt idx="138">
                  <c:v>2.1012396017261161</c:v>
                </c:pt>
                <c:pt idx="139">
                  <c:v>2.0998849243943098</c:v>
                </c:pt>
                <c:pt idx="140">
                  <c:v>2.1134549408889969</c:v>
                </c:pt>
                <c:pt idx="141">
                  <c:v>2.1053513329416411</c:v>
                </c:pt>
                <c:pt idx="142">
                  <c:v>2.1242332534441752</c:v>
                </c:pt>
                <c:pt idx="143">
                  <c:v>2.1266912850435196</c:v>
                </c:pt>
                <c:pt idx="144">
                  <c:v>2.1202550213700619</c:v>
                </c:pt>
                <c:pt idx="145">
                  <c:v>2.1325038099477713</c:v>
                </c:pt>
                <c:pt idx="146">
                  <c:v>2.1251078345766672</c:v>
                </c:pt>
                <c:pt idx="147">
                  <c:v>2.1207462685555694</c:v>
                </c:pt>
                <c:pt idx="148">
                  <c:v>2.128053111243903</c:v>
                </c:pt>
                <c:pt idx="149">
                  <c:v>2.1191037833833613</c:v>
                </c:pt>
                <c:pt idx="150">
                  <c:v>2.1396516996235433</c:v>
                </c:pt>
                <c:pt idx="151">
                  <c:v>2.1217222434413676</c:v>
                </c:pt>
                <c:pt idx="152">
                  <c:v>2.1223805727615095</c:v>
                </c:pt>
                <c:pt idx="153">
                  <c:v>2.1307694259432242</c:v>
                </c:pt>
                <c:pt idx="154">
                  <c:v>2.1320162799208537</c:v>
                </c:pt>
                <c:pt idx="155">
                  <c:v>2.131855778783053</c:v>
                </c:pt>
                <c:pt idx="156">
                  <c:v>2.1393630814850071</c:v>
                </c:pt>
                <c:pt idx="157">
                  <c:v>2.1485514498328007</c:v>
                </c:pt>
                <c:pt idx="158">
                  <c:v>2.1579770512739014</c:v>
                </c:pt>
                <c:pt idx="159">
                  <c:v>2.1594213215647389</c:v>
                </c:pt>
                <c:pt idx="160">
                  <c:v>2.1576630275631876</c:v>
                </c:pt>
                <c:pt idx="161">
                  <c:v>2.1550181590937671</c:v>
                </c:pt>
                <c:pt idx="162">
                  <c:v>2.1669915192022793</c:v>
                </c:pt>
                <c:pt idx="163">
                  <c:v>2.1579694993824892</c:v>
                </c:pt>
                <c:pt idx="164">
                  <c:v>2.1670659598084896</c:v>
                </c:pt>
                <c:pt idx="165">
                  <c:v>2.1565013943708742</c:v>
                </c:pt>
                <c:pt idx="166">
                  <c:v>2.1711581726253857</c:v>
                </c:pt>
                <c:pt idx="167">
                  <c:v>2.1867373272544155</c:v>
                </c:pt>
                <c:pt idx="168">
                  <c:v>2.1857870703535105</c:v>
                </c:pt>
                <c:pt idx="169">
                  <c:v>2.1801382759682446</c:v>
                </c:pt>
                <c:pt idx="170">
                  <c:v>2.184083796248343</c:v>
                </c:pt>
                <c:pt idx="171">
                  <c:v>2.1909492194210634</c:v>
                </c:pt>
                <c:pt idx="172">
                  <c:v>2.1849858022744635</c:v>
                </c:pt>
                <c:pt idx="173">
                  <c:v>2.1898985309754462</c:v>
                </c:pt>
                <c:pt idx="174">
                  <c:v>2.2075243803239224</c:v>
                </c:pt>
                <c:pt idx="175">
                  <c:v>2.2115432958518104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E5-4F69-9916-F24B4175EE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2507376"/>
        <c:axId val="862022896"/>
      </c:scatterChart>
      <c:valAx>
        <c:axId val="862507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0.49587459705120801"/>
              <c:y val="0.90431998325790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2022896"/>
        <c:crossesAt val="0"/>
        <c:crossBetween val="midCat"/>
        <c:majorUnit val="10"/>
      </c:valAx>
      <c:valAx>
        <c:axId val="862022896"/>
        <c:scaling>
          <c:orientation val="minMax"/>
          <c:max val="3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YFP/CFP</a:t>
                </a:r>
              </a:p>
            </c:rich>
          </c:tx>
          <c:layout>
            <c:manualLayout>
              <c:xMode val="edge"/>
              <c:yMode val="edge"/>
              <c:x val="0.11342162976272301"/>
              <c:y val="0.3655863656577810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2507376"/>
        <c:crossesAt val="0"/>
        <c:crossBetween val="midCat"/>
      </c:valAx>
      <c:spPr>
        <a:noFill/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96" footer="0.51180555555555596"/>
    <c:pageSetup firstPageNumber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6.xml"/><Relationship Id="rId2" Type="http://schemas.openxmlformats.org/officeDocument/2006/relationships/chart" Target="../charts/chart35.xml"/><Relationship Id="rId1" Type="http://schemas.openxmlformats.org/officeDocument/2006/relationships/chart" Target="../charts/chart34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2.xml"/><Relationship Id="rId2" Type="http://schemas.openxmlformats.org/officeDocument/2006/relationships/chart" Target="../charts/chart41.xml"/><Relationship Id="rId1" Type="http://schemas.openxmlformats.org/officeDocument/2006/relationships/chart" Target="../charts/chart40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5.xml"/><Relationship Id="rId2" Type="http://schemas.openxmlformats.org/officeDocument/2006/relationships/chart" Target="../charts/chart44.xml"/><Relationship Id="rId1" Type="http://schemas.openxmlformats.org/officeDocument/2006/relationships/chart" Target="../charts/chart43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8.xml"/><Relationship Id="rId2" Type="http://schemas.openxmlformats.org/officeDocument/2006/relationships/chart" Target="../charts/chart47.xml"/><Relationship Id="rId1" Type="http://schemas.openxmlformats.org/officeDocument/2006/relationships/chart" Target="../charts/chart4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0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1D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D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00000000-0008-0000-1D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A779B19F-DA8F-2C45-91CB-C28C6F7AD2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DF0F01-B285-D847-A01D-A6D850517A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C1E86061-83C4-9D47-8A94-04DDE7038D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DE264DD1-F0E0-5F4F-953C-5D047C7CEC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BA52850-E249-B348-BA13-88D5DF7CD9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19150026-1ABD-4345-A18D-FD6AC075D3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B77E0C6B-0410-194A-ABF0-01C396E30B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57B09BD-709F-CA43-9391-B9D2E7E7F1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5D66E410-CD61-CE42-A866-5AC7026959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8FFC913A-8BE1-C845-AE49-59ADC33062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06AD367-81DB-F84F-A0E7-3FD6C55E02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14783AF3-674B-E74D-B05A-DB1CBB6C3B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105FE51B-CE3F-E142-A8F7-9719958C98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77D41DD-9C00-AB40-AC7D-FC8362251B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DB94C729-31A3-7C42-966A-3F9D6B0EDA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CE45DCB4-63EF-9746-BE83-E80EF3BEC3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B92EFDD-AB99-BE40-8525-B62FB6872C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921E98AE-D406-044B-96FF-1B802C58D3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550448</xdr:colOff>
      <xdr:row>4</xdr:row>
      <xdr:rowOff>31323</xdr:rowOff>
    </xdr:from>
    <xdr:to>
      <xdr:col>38</xdr:col>
      <xdr:colOff>474968</xdr:colOff>
      <xdr:row>35</xdr:row>
      <xdr:rowOff>151322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EBC0E34-E184-4555-A8AA-BE4B7A4A1C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0.14086</cdr:x>
      <cdr:y>0.54487</cdr:y>
    </cdr:from>
    <cdr:to>
      <cdr:x>0.98013</cdr:x>
      <cdr:y>0.54487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913B878E-A3FD-CF4B-B94F-749920FA6C4C}"/>
            </a:ext>
          </a:extLst>
        </cdr:cNvPr>
        <cdr:cNvCxnSpPr/>
      </cdr:nvCxnSpPr>
      <cdr:spPr bwMode="auto">
        <a:xfrm xmlns:a="http://schemas.openxmlformats.org/drawingml/2006/main">
          <a:off x="1116427" y="2746802"/>
          <a:ext cx="6651625" cy="0"/>
        </a:xfrm>
        <a:prstGeom xmlns:a="http://schemas.openxmlformats.org/drawingml/2006/main" prst="line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9"/>
        </a:solidFill>
        <a:ln xmlns:a="http://schemas.openxmlformats.org/drawingml/2006/main" w="25400" cap="flat" cmpd="sng" algn="ctr">
          <a:solidFill>
            <a:srgbClr val="FF0000"/>
          </a:solidFill>
          <a:prstDash val="dash"/>
          <a:round/>
          <a:headEnd type="none" w="med" len="med"/>
          <a:tailEnd type="none" w="med" len="med"/>
        </a:ln>
        <a:effectLst xmlns:a="http://schemas.openxmlformats.org/drawingml/2006/main"/>
        <a:extLst xmlns:a="http://schemas.openxmlformats.org/drawingml/2006/main"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</cdr:cxnSp>
  </cdr:relSizeAnchor>
</c:userShapes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550448</xdr:colOff>
      <xdr:row>4</xdr:row>
      <xdr:rowOff>31323</xdr:rowOff>
    </xdr:from>
    <xdr:to>
      <xdr:col>34</xdr:col>
      <xdr:colOff>452437</xdr:colOff>
      <xdr:row>28</xdr:row>
      <xdr:rowOff>154781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2905E8-7D7E-44B7-B1BE-5DDD87C89B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9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00000000-0008-0000-19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0.13611</cdr:x>
      <cdr:y>0.59664</cdr:y>
    </cdr:from>
    <cdr:to>
      <cdr:x>0.96737</cdr:x>
      <cdr:y>0.59664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FA092FD3-7D96-DB45-B217-045401ED557C}"/>
            </a:ext>
          </a:extLst>
        </cdr:cNvPr>
        <cdr:cNvCxnSpPr/>
      </cdr:nvCxnSpPr>
      <cdr:spPr bwMode="auto">
        <a:xfrm xmlns:a="http://schemas.openxmlformats.org/drawingml/2006/main">
          <a:off x="894196" y="2365810"/>
          <a:ext cx="5460954" cy="0"/>
        </a:xfrm>
        <a:prstGeom xmlns:a="http://schemas.openxmlformats.org/drawingml/2006/main" prst="line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9"/>
        </a:solidFill>
        <a:ln xmlns:a="http://schemas.openxmlformats.org/drawingml/2006/main" w="25400" cap="flat" cmpd="sng" algn="ctr">
          <a:solidFill>
            <a:srgbClr val="FF0000"/>
          </a:solidFill>
          <a:prstDash val="dash"/>
          <a:round/>
          <a:headEnd type="none" w="med" len="med"/>
          <a:tailEnd type="none" w="med" len="med"/>
        </a:ln>
        <a:effectLst xmlns:a="http://schemas.openxmlformats.org/drawingml/2006/main"/>
        <a:extLst xmlns:a="http://schemas.openxmlformats.org/drawingml/2006/main"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</cdr:cxn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B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00000000-0008-0000-1B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FF6C7C0B-DA55-4EA0-BC0E-31C1C2E4F3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B9DC015-6696-4335-87DC-68E2C599D2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F2CD5342-81D7-4BE0-A4B9-BAF782A7C7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644525</xdr:colOff>
      <xdr:row>28</xdr:row>
      <xdr:rowOff>3175</xdr:rowOff>
    </xdr:from>
    <xdr:to>
      <xdr:col>24</xdr:col>
      <xdr:colOff>644525</xdr:colOff>
      <xdr:row>50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79375</xdr:rowOff>
    </xdr:from>
    <xdr:to>
      <xdr:col>24</xdr:col>
      <xdr:colOff>400050</xdr:colOff>
      <xdr:row>26</xdr:row>
      <xdr:rowOff>85725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667529</xdr:colOff>
      <xdr:row>27</xdr:row>
      <xdr:rowOff>129694</xdr:rowOff>
    </xdr:from>
    <xdr:to>
      <xdr:col>24</xdr:col>
      <xdr:colOff>667529</xdr:colOff>
      <xdr:row>50</xdr:row>
      <xdr:rowOff>6769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C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523875</xdr:colOff>
      <xdr:row>1</xdr:row>
      <xdr:rowOff>79375</xdr:rowOff>
    </xdr:from>
    <xdr:to>
      <xdr:col>33</xdr:col>
      <xdr:colOff>247650</xdr:colOff>
      <xdr:row>26</xdr:row>
      <xdr:rowOff>76200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00000000-0008-0000-1C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workbookViewId="0">
      <selection activeCell="B13" sqref="B13"/>
    </sheetView>
  </sheetViews>
  <sheetFormatPr baseColWidth="10" defaultColWidth="8.83203125" defaultRowHeight="13" x14ac:dyDescent="0.15"/>
  <cols>
    <col min="1" max="1" width="20.5" customWidth="1"/>
    <col min="2" max="2" width="48.33203125" customWidth="1"/>
  </cols>
  <sheetData>
    <row r="1" spans="1:2" x14ac:dyDescent="0.15">
      <c r="A1" s="11" t="s">
        <v>26</v>
      </c>
      <c r="B1" s="13" t="s">
        <v>38</v>
      </c>
    </row>
    <row r="2" spans="1:2" x14ac:dyDescent="0.15">
      <c r="A2" s="11" t="s">
        <v>21</v>
      </c>
      <c r="B2" s="45" t="s">
        <v>48</v>
      </c>
    </row>
    <row r="3" spans="1:2" x14ac:dyDescent="0.15">
      <c r="A3" s="11" t="s">
        <v>25</v>
      </c>
      <c r="B3" s="45" t="s">
        <v>42</v>
      </c>
    </row>
    <row r="4" spans="1:2" ht="15" x14ac:dyDescent="0.2">
      <c r="A4" s="11" t="s">
        <v>23</v>
      </c>
      <c r="B4" s="12" t="s">
        <v>24</v>
      </c>
    </row>
    <row r="5" spans="1:2" ht="15" x14ac:dyDescent="0.2">
      <c r="A5" s="11" t="s">
        <v>22</v>
      </c>
      <c r="B5" s="45" t="s">
        <v>39</v>
      </c>
    </row>
  </sheetData>
  <pageMargins left="0.7" right="0.7" top="0.75" bottom="0.75" header="0.3" footer="0.3"/>
  <pageSetup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V798"/>
  <sheetViews>
    <sheetView topLeftCell="C12" zoomScale="75" zoomScaleNormal="75" zoomScalePageLayoutView="75" workbookViewId="0">
      <selection activeCell="D1" sqref="D1:G1048576"/>
    </sheetView>
  </sheetViews>
  <sheetFormatPr baseColWidth="10" defaultColWidth="11.5" defaultRowHeight="13" x14ac:dyDescent="0.15"/>
  <cols>
    <col min="1" max="2" width="11.5" style="6"/>
    <col min="3" max="3" width="13.5" style="6" customWidth="1"/>
    <col min="8" max="8" width="4.5" style="6" customWidth="1"/>
    <col min="9" max="10" width="8.5" style="6" customWidth="1"/>
    <col min="11" max="11" width="13.5" style="6" customWidth="1"/>
    <col min="12" max="12" width="17.5" style="6" customWidth="1"/>
    <col min="13" max="13" width="12.5" style="6" customWidth="1"/>
    <col min="14" max="14" width="11.5" style="6"/>
    <col min="15" max="15" width="6.5" style="6" customWidth="1"/>
    <col min="16" max="16" width="9.5" style="6" customWidth="1"/>
    <col min="17" max="16384" width="11.5" style="6"/>
  </cols>
  <sheetData>
    <row r="1" spans="1:16" s="4" customFormat="1" ht="55.5" customHeight="1" x14ac:dyDescent="0.2">
      <c r="A1" s="4" t="s">
        <v>11</v>
      </c>
      <c r="B1" s="4" t="s">
        <v>6</v>
      </c>
      <c r="C1" s="4" t="s">
        <v>4</v>
      </c>
      <c r="D1" t="s">
        <v>40</v>
      </c>
      <c r="E1" t="s">
        <v>19</v>
      </c>
      <c r="F1" t="s">
        <v>41</v>
      </c>
      <c r="G1" t="s">
        <v>20</v>
      </c>
      <c r="I1" s="4" t="s">
        <v>0</v>
      </c>
      <c r="J1" s="4" t="s">
        <v>1</v>
      </c>
      <c r="K1" s="4" t="s">
        <v>2</v>
      </c>
      <c r="L1" s="4" t="s">
        <v>3</v>
      </c>
      <c r="M1" s="5" t="s">
        <v>12</v>
      </c>
      <c r="N1" s="5" t="s">
        <v>15</v>
      </c>
      <c r="O1" s="4" t="s">
        <v>13</v>
      </c>
      <c r="P1" s="4" t="s">
        <v>14</v>
      </c>
    </row>
    <row r="2" spans="1:16" x14ac:dyDescent="0.15">
      <c r="A2" s="6">
        <v>0.5</v>
      </c>
      <c r="B2" s="6">
        <v>0</v>
      </c>
      <c r="C2" s="6" t="s">
        <v>9</v>
      </c>
      <c r="D2">
        <v>638.54962158203102</v>
      </c>
      <c r="E2">
        <v>518.72570800781295</v>
      </c>
      <c r="F2">
        <v>455.59851074218801</v>
      </c>
      <c r="G2">
        <v>455.18399047851602</v>
      </c>
      <c r="I2" s="7">
        <f t="shared" ref="I2:J65" si="0">D2-F2</f>
        <v>182.95111083984301</v>
      </c>
      <c r="J2" s="7">
        <f t="shared" si="0"/>
        <v>63.541717529296932</v>
      </c>
      <c r="K2" s="7">
        <f t="shared" ref="K2:K65" si="1">I2-0.7*J2</f>
        <v>138.47190856933517</v>
      </c>
      <c r="L2" s="8">
        <f t="shared" ref="L2:L65" si="2">K2/J2</f>
        <v>2.1792282921136099</v>
      </c>
      <c r="M2" s="8"/>
      <c r="N2" s="18">
        <f>LINEST(V64:V104,U64:U104)</f>
        <v>-8.4936958146830197E-3</v>
      </c>
      <c r="O2" s="9">
        <f>AVERAGE(M38:M45)</f>
        <v>2.0238255745363687</v>
      </c>
    </row>
    <row r="3" spans="1:16" x14ac:dyDescent="0.15">
      <c r="A3" s="6">
        <v>1</v>
      </c>
      <c r="B3" s="6">
        <v>1</v>
      </c>
      <c r="C3" s="6" t="s">
        <v>7</v>
      </c>
      <c r="D3">
        <v>644.87933349609398</v>
      </c>
      <c r="E3">
        <v>519.14666748046898</v>
      </c>
      <c r="F3">
        <v>456.66497802734398</v>
      </c>
      <c r="G3">
        <v>456.13296508789102</v>
      </c>
      <c r="I3" s="7">
        <f t="shared" si="0"/>
        <v>188.21435546875</v>
      </c>
      <c r="J3" s="7">
        <f t="shared" si="0"/>
        <v>63.013702392577954</v>
      </c>
      <c r="K3" s="7">
        <f t="shared" si="1"/>
        <v>144.10476379394544</v>
      </c>
      <c r="L3" s="8">
        <f t="shared" si="2"/>
        <v>2.2868798106190753</v>
      </c>
      <c r="M3" s="8"/>
      <c r="N3" s="18"/>
    </row>
    <row r="4" spans="1:16" ht="15" x14ac:dyDescent="0.15">
      <c r="A4" s="6">
        <v>1.5</v>
      </c>
      <c r="B4" s="6">
        <v>2</v>
      </c>
      <c r="D4">
        <v>645.27185058593795</v>
      </c>
      <c r="E4">
        <v>519.88458251953102</v>
      </c>
      <c r="F4">
        <v>455.74847412109398</v>
      </c>
      <c r="G4">
        <v>455.24618530273398</v>
      </c>
      <c r="I4" s="7">
        <f t="shared" si="0"/>
        <v>189.52337646484398</v>
      </c>
      <c r="J4" s="7">
        <f t="shared" si="0"/>
        <v>64.638397216797046</v>
      </c>
      <c r="K4" s="7">
        <f t="shared" si="1"/>
        <v>144.27649841308605</v>
      </c>
      <c r="L4" s="8">
        <f t="shared" si="2"/>
        <v>2.2320556298632064</v>
      </c>
      <c r="M4" s="8"/>
      <c r="N4" s="16" t="s">
        <v>16</v>
      </c>
    </row>
    <row r="5" spans="1:16" x14ac:dyDescent="0.15">
      <c r="A5" s="6">
        <v>2</v>
      </c>
      <c r="B5" s="6">
        <v>3</v>
      </c>
      <c r="D5">
        <v>633.82092285156295</v>
      </c>
      <c r="E5">
        <v>515.26019287109398</v>
      </c>
      <c r="F5">
        <v>456.21032714843801</v>
      </c>
      <c r="G5">
        <v>455.71875</v>
      </c>
      <c r="I5" s="7">
        <f t="shared" si="0"/>
        <v>177.61059570312494</v>
      </c>
      <c r="J5" s="7">
        <f t="shared" si="0"/>
        <v>59.541442871093977</v>
      </c>
      <c r="K5" s="7">
        <f t="shared" si="1"/>
        <v>135.93158569335915</v>
      </c>
      <c r="L5" s="8">
        <f t="shared" si="2"/>
        <v>2.2829743307975976</v>
      </c>
      <c r="M5" s="8"/>
      <c r="N5" s="18">
        <f>RSQ(V64:V104,U64:U104)</f>
        <v>0.95478786283621953</v>
      </c>
    </row>
    <row r="6" spans="1:16" x14ac:dyDescent="0.15">
      <c r="A6" s="6">
        <v>2.5</v>
      </c>
      <c r="B6" s="6">
        <v>4</v>
      </c>
      <c r="C6" s="6" t="s">
        <v>5</v>
      </c>
      <c r="D6">
        <v>643.614501953125</v>
      </c>
      <c r="E6">
        <v>517.51416015625</v>
      </c>
      <c r="F6">
        <v>456.03677368164102</v>
      </c>
      <c r="G6">
        <v>455.65808105468801</v>
      </c>
      <c r="I6" s="7">
        <f t="shared" si="0"/>
        <v>187.57772827148398</v>
      </c>
      <c r="J6" s="7">
        <f t="shared" si="0"/>
        <v>61.856079101561988</v>
      </c>
      <c r="K6" s="7">
        <f t="shared" si="1"/>
        <v>144.2784729003906</v>
      </c>
      <c r="L6" s="8">
        <f t="shared" si="2"/>
        <v>2.3324865558241838</v>
      </c>
      <c r="M6" s="8">
        <f t="shared" ref="M6:M22" si="3">L6+ABS($N$2)*A6</f>
        <v>2.3537207953608914</v>
      </c>
      <c r="P6" s="6">
        <f t="shared" ref="P6:P69" si="4">(M6-$O$2)/$O$2*100</f>
        <v>16.300575749967845</v>
      </c>
    </row>
    <row r="7" spans="1:16" x14ac:dyDescent="0.15">
      <c r="A7" s="6">
        <v>3</v>
      </c>
      <c r="B7" s="6">
        <v>5</v>
      </c>
      <c r="C7" s="6" t="s">
        <v>8</v>
      </c>
      <c r="D7">
        <v>651.62683105468795</v>
      </c>
      <c r="E7">
        <v>520.3984375</v>
      </c>
      <c r="F7">
        <v>455.76394653320301</v>
      </c>
      <c r="G7">
        <v>455.24325561523398</v>
      </c>
      <c r="I7" s="7">
        <f t="shared" si="0"/>
        <v>195.86288452148494</v>
      </c>
      <c r="J7" s="7">
        <f t="shared" si="0"/>
        <v>65.155181884766023</v>
      </c>
      <c r="K7" s="7">
        <f t="shared" si="1"/>
        <v>150.25425720214872</v>
      </c>
      <c r="L7" s="8">
        <f t="shared" si="2"/>
        <v>2.3060983463738864</v>
      </c>
      <c r="M7" s="8">
        <f t="shared" si="3"/>
        <v>2.3315794338179354</v>
      </c>
      <c r="P7" s="6">
        <f t="shared" si="4"/>
        <v>15.206540679874006</v>
      </c>
    </row>
    <row r="8" spans="1:16" x14ac:dyDescent="0.15">
      <c r="A8" s="6">
        <v>3.5</v>
      </c>
      <c r="B8" s="6">
        <v>6</v>
      </c>
      <c r="D8">
        <v>645.25689697265602</v>
      </c>
      <c r="E8">
        <v>517.92370605468795</v>
      </c>
      <c r="F8">
        <v>456.67953491210898</v>
      </c>
      <c r="G8">
        <v>456.20465087890602</v>
      </c>
      <c r="I8" s="7">
        <f t="shared" si="0"/>
        <v>188.57736206054705</v>
      </c>
      <c r="J8" s="7">
        <f t="shared" si="0"/>
        <v>61.719055175781932</v>
      </c>
      <c r="K8" s="7">
        <f t="shared" si="1"/>
        <v>145.37402343749969</v>
      </c>
      <c r="L8" s="8">
        <f t="shared" si="2"/>
        <v>2.3554155685543172</v>
      </c>
      <c r="M8" s="8">
        <f t="shared" si="3"/>
        <v>2.3851435039057076</v>
      </c>
      <c r="P8" s="6">
        <f t="shared" si="4"/>
        <v>17.853214917106282</v>
      </c>
    </row>
    <row r="9" spans="1:16" x14ac:dyDescent="0.15">
      <c r="A9" s="6">
        <v>4</v>
      </c>
      <c r="B9" s="6">
        <v>7</v>
      </c>
      <c r="D9">
        <v>653.200439453125</v>
      </c>
      <c r="E9">
        <v>520.72235107421898</v>
      </c>
      <c r="F9">
        <v>454.884033203125</v>
      </c>
      <c r="G9">
        <v>454.43106079101602</v>
      </c>
      <c r="I9" s="7">
        <f t="shared" si="0"/>
        <v>198.31640625</v>
      </c>
      <c r="J9" s="7">
        <f t="shared" si="0"/>
        <v>66.291290283202954</v>
      </c>
      <c r="K9" s="7">
        <f t="shared" si="1"/>
        <v>151.91250305175794</v>
      </c>
      <c r="L9" s="8">
        <f t="shared" si="2"/>
        <v>2.2915906811101832</v>
      </c>
      <c r="M9" s="8">
        <f t="shared" si="3"/>
        <v>2.3255654643689154</v>
      </c>
      <c r="P9" s="6">
        <f t="shared" si="4"/>
        <v>14.909382193258988</v>
      </c>
    </row>
    <row r="10" spans="1:16" x14ac:dyDescent="0.15">
      <c r="A10" s="6">
        <v>4.5</v>
      </c>
      <c r="B10" s="6">
        <v>8</v>
      </c>
      <c r="D10">
        <v>644.29754638671898</v>
      </c>
      <c r="E10">
        <v>517.43060302734398</v>
      </c>
      <c r="F10">
        <v>456.49020385742199</v>
      </c>
      <c r="G10">
        <v>456.01730346679699</v>
      </c>
      <c r="I10" s="7">
        <f t="shared" si="0"/>
        <v>187.80734252929699</v>
      </c>
      <c r="J10" s="7">
        <f t="shared" si="0"/>
        <v>61.413299560546989</v>
      </c>
      <c r="K10" s="7">
        <f t="shared" si="1"/>
        <v>144.81803283691409</v>
      </c>
      <c r="L10" s="8">
        <f t="shared" si="2"/>
        <v>2.3580891089256473</v>
      </c>
      <c r="M10" s="8">
        <f t="shared" si="3"/>
        <v>2.396310740091721</v>
      </c>
      <c r="P10" s="6">
        <f t="shared" si="4"/>
        <v>18.405003387739264</v>
      </c>
    </row>
    <row r="11" spans="1:16" x14ac:dyDescent="0.15">
      <c r="A11" s="6">
        <v>5</v>
      </c>
      <c r="B11" s="6">
        <v>9</v>
      </c>
      <c r="D11">
        <v>651.867431640625</v>
      </c>
      <c r="E11">
        <v>519.84313964843795</v>
      </c>
      <c r="F11">
        <v>455.54104614257801</v>
      </c>
      <c r="G11">
        <v>454.93887329101602</v>
      </c>
      <c r="I11" s="7">
        <f t="shared" si="0"/>
        <v>196.32638549804699</v>
      </c>
      <c r="J11" s="7">
        <f t="shared" si="0"/>
        <v>64.904266357421932</v>
      </c>
      <c r="K11" s="7">
        <f t="shared" si="1"/>
        <v>150.89339904785163</v>
      </c>
      <c r="L11" s="8">
        <f t="shared" si="2"/>
        <v>2.3248610224926556</v>
      </c>
      <c r="M11" s="8">
        <f t="shared" si="3"/>
        <v>2.3673295015660707</v>
      </c>
      <c r="P11" s="6">
        <f t="shared" si="4"/>
        <v>16.973000605963492</v>
      </c>
    </row>
    <row r="12" spans="1:16" x14ac:dyDescent="0.15">
      <c r="A12" s="6">
        <v>5.5</v>
      </c>
      <c r="B12" s="6">
        <v>10</v>
      </c>
      <c r="D12">
        <v>651.66375732421898</v>
      </c>
      <c r="E12">
        <v>520.30963134765602</v>
      </c>
      <c r="F12">
        <v>456.09912109375</v>
      </c>
      <c r="G12">
        <v>455.86657714843801</v>
      </c>
      <c r="I12" s="7">
        <f t="shared" si="0"/>
        <v>195.56463623046898</v>
      </c>
      <c r="J12" s="7">
        <f t="shared" si="0"/>
        <v>64.443054199218011</v>
      </c>
      <c r="K12" s="7">
        <f t="shared" si="1"/>
        <v>150.45449829101636</v>
      </c>
      <c r="L12" s="8">
        <f t="shared" si="2"/>
        <v>2.334689132298172</v>
      </c>
      <c r="M12" s="8">
        <f t="shared" si="3"/>
        <v>2.3814044592789285</v>
      </c>
      <c r="P12" s="6">
        <f t="shared" si="4"/>
        <v>17.668463589036143</v>
      </c>
    </row>
    <row r="13" spans="1:16" x14ac:dyDescent="0.15">
      <c r="A13" s="6">
        <v>6</v>
      </c>
      <c r="B13" s="6">
        <v>11</v>
      </c>
      <c r="D13">
        <v>636.34802246093795</v>
      </c>
      <c r="E13">
        <v>513.94372558593795</v>
      </c>
      <c r="F13">
        <v>455.80944824218801</v>
      </c>
      <c r="G13">
        <v>455.22854614257801</v>
      </c>
      <c r="I13" s="7">
        <f t="shared" si="0"/>
        <v>180.53857421874994</v>
      </c>
      <c r="J13" s="7">
        <f t="shared" si="0"/>
        <v>58.715179443359943</v>
      </c>
      <c r="K13" s="7">
        <f t="shared" si="1"/>
        <v>139.43794860839799</v>
      </c>
      <c r="L13" s="8">
        <f t="shared" si="2"/>
        <v>2.374819423704698</v>
      </c>
      <c r="M13" s="8">
        <f t="shared" si="3"/>
        <v>2.425781598592796</v>
      </c>
      <c r="P13" s="6">
        <f t="shared" si="4"/>
        <v>19.861198964664236</v>
      </c>
    </row>
    <row r="14" spans="1:16" x14ac:dyDescent="0.15">
      <c r="A14" s="6">
        <v>6.5</v>
      </c>
      <c r="B14" s="6">
        <v>12</v>
      </c>
      <c r="D14">
        <v>641.02020263671898</v>
      </c>
      <c r="E14">
        <v>516.96496582031295</v>
      </c>
      <c r="F14">
        <v>455.63143920898398</v>
      </c>
      <c r="G14">
        <v>455.17892456054699</v>
      </c>
      <c r="I14" s="7">
        <f t="shared" si="0"/>
        <v>185.388763427735</v>
      </c>
      <c r="J14" s="7">
        <f t="shared" si="0"/>
        <v>61.786041259765966</v>
      </c>
      <c r="K14" s="7">
        <f t="shared" si="1"/>
        <v>142.13853454589884</v>
      </c>
      <c r="L14" s="8">
        <f t="shared" si="2"/>
        <v>2.3004958992000848</v>
      </c>
      <c r="M14" s="8">
        <f t="shared" si="3"/>
        <v>2.3557049219955246</v>
      </c>
      <c r="P14" s="6">
        <f t="shared" si="4"/>
        <v>16.398614170847459</v>
      </c>
    </row>
    <row r="15" spans="1:16" x14ac:dyDescent="0.15">
      <c r="A15" s="6">
        <v>7</v>
      </c>
      <c r="B15" s="6">
        <v>13</v>
      </c>
      <c r="D15">
        <v>647.08648681640602</v>
      </c>
      <c r="E15">
        <v>518.57073974609398</v>
      </c>
      <c r="F15">
        <v>456.14199829101602</v>
      </c>
      <c r="G15">
        <v>455.88803100585898</v>
      </c>
      <c r="I15" s="7">
        <f t="shared" si="0"/>
        <v>190.94448852539</v>
      </c>
      <c r="J15" s="7">
        <f t="shared" si="0"/>
        <v>62.682708740235</v>
      </c>
      <c r="K15" s="7">
        <f t="shared" si="1"/>
        <v>147.0665924072255</v>
      </c>
      <c r="L15" s="8">
        <f t="shared" si="2"/>
        <v>2.3462067189324554</v>
      </c>
      <c r="M15" s="8">
        <f t="shared" si="3"/>
        <v>2.4056625896352366</v>
      </c>
      <c r="P15" s="6">
        <f t="shared" si="4"/>
        <v>18.867091112154842</v>
      </c>
    </row>
    <row r="16" spans="1:16" x14ac:dyDescent="0.15">
      <c r="A16" s="6">
        <v>7.5</v>
      </c>
      <c r="B16" s="6">
        <v>14</v>
      </c>
      <c r="D16">
        <v>669.46472167968795</v>
      </c>
      <c r="E16">
        <v>526.91247558593795</v>
      </c>
      <c r="F16">
        <v>455.85830688476602</v>
      </c>
      <c r="G16">
        <v>455.23620605468801</v>
      </c>
      <c r="I16" s="7">
        <f t="shared" si="0"/>
        <v>213.60641479492193</v>
      </c>
      <c r="J16" s="7">
        <f t="shared" si="0"/>
        <v>71.676269531249943</v>
      </c>
      <c r="K16" s="7">
        <f t="shared" si="1"/>
        <v>163.43302612304697</v>
      </c>
      <c r="L16" s="8">
        <f t="shared" si="2"/>
        <v>2.2801553037270201</v>
      </c>
      <c r="M16" s="8">
        <f t="shared" si="3"/>
        <v>2.3438580223371428</v>
      </c>
      <c r="P16" s="6">
        <f t="shared" si="4"/>
        <v>15.813242594984464</v>
      </c>
    </row>
    <row r="17" spans="1:16" x14ac:dyDescent="0.15">
      <c r="A17" s="6">
        <v>8</v>
      </c>
      <c r="B17" s="6">
        <v>15</v>
      </c>
      <c r="D17">
        <v>679.56768798828102</v>
      </c>
      <c r="E17">
        <v>531.12023925781295</v>
      </c>
      <c r="F17">
        <v>455.97808837890602</v>
      </c>
      <c r="G17">
        <v>455.62850952148398</v>
      </c>
      <c r="I17" s="7">
        <f t="shared" si="0"/>
        <v>223.589599609375</v>
      </c>
      <c r="J17" s="7">
        <f t="shared" si="0"/>
        <v>75.491729736328978</v>
      </c>
      <c r="K17" s="7">
        <f t="shared" si="1"/>
        <v>170.74538879394473</v>
      </c>
      <c r="L17" s="8">
        <f t="shared" si="2"/>
        <v>2.2617760831591691</v>
      </c>
      <c r="M17" s="8">
        <f t="shared" si="3"/>
        <v>2.3297256496766332</v>
      </c>
      <c r="P17" s="6">
        <f t="shared" si="4"/>
        <v>15.114942660527555</v>
      </c>
    </row>
    <row r="18" spans="1:16" x14ac:dyDescent="0.15">
      <c r="A18" s="6">
        <v>8.5</v>
      </c>
      <c r="B18" s="6">
        <v>16</v>
      </c>
      <c r="D18">
        <v>694.94201660156295</v>
      </c>
      <c r="E18">
        <v>536.83221435546898</v>
      </c>
      <c r="F18">
        <v>455.64260864257801</v>
      </c>
      <c r="G18">
        <v>455.18121337890602</v>
      </c>
      <c r="I18" s="7">
        <f t="shared" si="0"/>
        <v>239.29940795898494</v>
      </c>
      <c r="J18" s="7">
        <f t="shared" si="0"/>
        <v>81.651000976562955</v>
      </c>
      <c r="K18" s="7">
        <f t="shared" si="1"/>
        <v>182.14370727539088</v>
      </c>
      <c r="L18" s="8">
        <f t="shared" si="2"/>
        <v>2.2307590243464777</v>
      </c>
      <c r="M18" s="8">
        <f t="shared" si="3"/>
        <v>2.3029554387712832</v>
      </c>
      <c r="P18" s="6">
        <f t="shared" si="4"/>
        <v>13.79218978882898</v>
      </c>
    </row>
    <row r="19" spans="1:16" x14ac:dyDescent="0.15">
      <c r="A19" s="6">
        <v>9</v>
      </c>
      <c r="B19" s="6">
        <v>17</v>
      </c>
      <c r="D19">
        <v>691.96160888671898</v>
      </c>
      <c r="E19">
        <v>537.41693115234398</v>
      </c>
      <c r="F19">
        <v>457.13662719726602</v>
      </c>
      <c r="G19">
        <v>456.52236938476602</v>
      </c>
      <c r="I19" s="7">
        <f t="shared" si="0"/>
        <v>234.82498168945295</v>
      </c>
      <c r="J19" s="7">
        <f t="shared" si="0"/>
        <v>80.894561767577954</v>
      </c>
      <c r="K19" s="7">
        <f t="shared" si="1"/>
        <v>178.19878845214839</v>
      </c>
      <c r="L19" s="8">
        <f t="shared" si="2"/>
        <v>2.2028525102112533</v>
      </c>
      <c r="M19" s="8">
        <f t="shared" si="3"/>
        <v>2.2792957725434007</v>
      </c>
      <c r="P19" s="6">
        <f t="shared" si="4"/>
        <v>12.623133199883432</v>
      </c>
    </row>
    <row r="20" spans="1:16" x14ac:dyDescent="0.15">
      <c r="A20" s="6">
        <v>9.5</v>
      </c>
      <c r="B20" s="6">
        <v>18</v>
      </c>
      <c r="D20">
        <v>683.73846435546898</v>
      </c>
      <c r="E20">
        <v>535.502685546875</v>
      </c>
      <c r="F20">
        <v>456.11764526367199</v>
      </c>
      <c r="G20">
        <v>455.52069091796898</v>
      </c>
      <c r="I20" s="7">
        <f t="shared" si="0"/>
        <v>227.62081909179699</v>
      </c>
      <c r="J20" s="7">
        <f t="shared" si="0"/>
        <v>79.981994628906023</v>
      </c>
      <c r="K20" s="7">
        <f t="shared" si="1"/>
        <v>171.63342285156278</v>
      </c>
      <c r="L20" s="8">
        <f t="shared" si="2"/>
        <v>2.1459007573878801</v>
      </c>
      <c r="M20" s="8">
        <f t="shared" si="3"/>
        <v>2.2265908676273689</v>
      </c>
      <c r="P20" s="6">
        <f t="shared" si="4"/>
        <v>10.018911493271895</v>
      </c>
    </row>
    <row r="21" spans="1:16" x14ac:dyDescent="0.15">
      <c r="A21" s="6">
        <v>10</v>
      </c>
      <c r="B21" s="6">
        <v>19</v>
      </c>
      <c r="D21">
        <v>673.94488525390602</v>
      </c>
      <c r="E21">
        <v>532.75476074218795</v>
      </c>
      <c r="F21">
        <v>456.33319091796898</v>
      </c>
      <c r="G21">
        <v>455.89584350585898</v>
      </c>
      <c r="I21" s="7">
        <f t="shared" si="0"/>
        <v>217.61169433593705</v>
      </c>
      <c r="J21" s="7">
        <f t="shared" si="0"/>
        <v>76.858917236328978</v>
      </c>
      <c r="K21" s="7">
        <f t="shared" si="1"/>
        <v>163.81045227050677</v>
      </c>
      <c r="L21" s="8">
        <f t="shared" si="2"/>
        <v>2.1313135568487858</v>
      </c>
      <c r="M21" s="8">
        <f t="shared" si="3"/>
        <v>2.216250514995616</v>
      </c>
      <c r="P21" s="6">
        <f t="shared" si="4"/>
        <v>9.5079804742228955</v>
      </c>
    </row>
    <row r="22" spans="1:16" x14ac:dyDescent="0.15">
      <c r="A22" s="6">
        <v>10.5</v>
      </c>
      <c r="B22" s="6">
        <v>20</v>
      </c>
      <c r="D22">
        <v>675.6337890625</v>
      </c>
      <c r="E22">
        <v>534.61071777343795</v>
      </c>
      <c r="F22">
        <v>455.92922973632801</v>
      </c>
      <c r="G22">
        <v>455.32583618164102</v>
      </c>
      <c r="I22" s="7">
        <f t="shared" si="0"/>
        <v>219.70455932617199</v>
      </c>
      <c r="J22" s="7">
        <f t="shared" si="0"/>
        <v>79.284881591796932</v>
      </c>
      <c r="K22" s="7">
        <f t="shared" si="1"/>
        <v>164.20514221191414</v>
      </c>
      <c r="L22" s="8">
        <f t="shared" si="2"/>
        <v>2.0710775990980772</v>
      </c>
      <c r="M22" s="8">
        <f t="shared" si="3"/>
        <v>2.1602614051522488</v>
      </c>
      <c r="P22" s="6">
        <f t="shared" si="4"/>
        <v>6.7414816935069011</v>
      </c>
    </row>
    <row r="23" spans="1:16" x14ac:dyDescent="0.15">
      <c r="A23" s="6">
        <v>11</v>
      </c>
      <c r="B23" s="6">
        <v>21</v>
      </c>
      <c r="D23">
        <v>675.7060546875</v>
      </c>
      <c r="E23">
        <v>535.46099853515602</v>
      </c>
      <c r="F23">
        <v>456.29058837890602</v>
      </c>
      <c r="G23">
        <v>455.81417846679699</v>
      </c>
      <c r="I23" s="7">
        <f t="shared" si="0"/>
        <v>219.41546630859398</v>
      </c>
      <c r="J23" s="7">
        <f t="shared" si="0"/>
        <v>79.646820068359034</v>
      </c>
      <c r="K23" s="7">
        <f t="shared" si="1"/>
        <v>163.66269226074266</v>
      </c>
      <c r="L23" s="8">
        <f t="shared" si="2"/>
        <v>2.0548553240452629</v>
      </c>
      <c r="M23" s="8">
        <f>L23+ABS($N$2)*A23</f>
        <v>2.148285978006776</v>
      </c>
      <c r="P23" s="6">
        <f t="shared" si="4"/>
        <v>6.149759398060751</v>
      </c>
    </row>
    <row r="24" spans="1:16" x14ac:dyDescent="0.15">
      <c r="A24" s="6">
        <v>11.5</v>
      </c>
      <c r="B24" s="6">
        <v>22</v>
      </c>
      <c r="D24">
        <v>674.740234375</v>
      </c>
      <c r="E24">
        <v>535.63323974609398</v>
      </c>
      <c r="F24">
        <v>456.37164306640602</v>
      </c>
      <c r="G24">
        <v>455.91604614257801</v>
      </c>
      <c r="I24" s="7">
        <f t="shared" si="0"/>
        <v>218.36859130859398</v>
      </c>
      <c r="J24" s="7">
        <f t="shared" si="0"/>
        <v>79.717193603515966</v>
      </c>
      <c r="K24" s="7">
        <f t="shared" si="1"/>
        <v>162.5665557861328</v>
      </c>
      <c r="L24" s="8">
        <f t="shared" si="2"/>
        <v>2.0392910040797361</v>
      </c>
      <c r="M24" s="8">
        <f t="shared" ref="M24:M87" si="5">L24+ABS($N$2)*A24</f>
        <v>2.136968505948591</v>
      </c>
      <c r="P24" s="6">
        <f t="shared" si="4"/>
        <v>5.5905475667359248</v>
      </c>
    </row>
    <row r="25" spans="1:16" x14ac:dyDescent="0.15">
      <c r="A25" s="6">
        <v>12</v>
      </c>
      <c r="B25" s="6">
        <v>23</v>
      </c>
      <c r="D25">
        <v>663.40106201171898</v>
      </c>
      <c r="E25">
        <v>532.32897949218795</v>
      </c>
      <c r="F25">
        <v>455.98788452148398</v>
      </c>
      <c r="G25">
        <v>455.53555297851602</v>
      </c>
      <c r="I25" s="7">
        <f t="shared" si="0"/>
        <v>207.413177490235</v>
      </c>
      <c r="J25" s="7">
        <f t="shared" si="0"/>
        <v>76.793426513671932</v>
      </c>
      <c r="K25" s="7">
        <f t="shared" si="1"/>
        <v>153.65777893066465</v>
      </c>
      <c r="L25" s="8">
        <f t="shared" si="2"/>
        <v>2.0009235934186131</v>
      </c>
      <c r="M25" s="8">
        <f t="shared" si="5"/>
        <v>2.1028479431948095</v>
      </c>
      <c r="P25" s="6">
        <f t="shared" si="4"/>
        <v>3.9046037194457219</v>
      </c>
    </row>
    <row r="26" spans="1:16" x14ac:dyDescent="0.15">
      <c r="A26" s="6">
        <v>12.5</v>
      </c>
      <c r="B26" s="6">
        <v>24</v>
      </c>
      <c r="D26">
        <v>655.67785644531295</v>
      </c>
      <c r="E26">
        <v>529.7607421875</v>
      </c>
      <c r="F26">
        <v>456.402099609375</v>
      </c>
      <c r="G26">
        <v>455.89660644531301</v>
      </c>
      <c r="I26" s="7">
        <f t="shared" si="0"/>
        <v>199.27575683593795</v>
      </c>
      <c r="J26" s="7">
        <f t="shared" si="0"/>
        <v>73.864135742186988</v>
      </c>
      <c r="K26" s="7">
        <f t="shared" si="1"/>
        <v>147.57086181640707</v>
      </c>
      <c r="L26" s="8">
        <f t="shared" si="2"/>
        <v>1.9978689296722252</v>
      </c>
      <c r="M26" s="8">
        <f t="shared" si="5"/>
        <v>2.1040401273557627</v>
      </c>
      <c r="P26" s="6">
        <f t="shared" si="4"/>
        <v>3.9635111755008889</v>
      </c>
    </row>
    <row r="27" spans="1:16" x14ac:dyDescent="0.15">
      <c r="A27" s="6">
        <v>13</v>
      </c>
      <c r="B27" s="6">
        <v>25</v>
      </c>
      <c r="D27">
        <v>657.28302001953102</v>
      </c>
      <c r="E27">
        <v>530.30700683593795</v>
      </c>
      <c r="F27">
        <v>455.6484375</v>
      </c>
      <c r="G27">
        <v>454.948974609375</v>
      </c>
      <c r="I27" s="7">
        <f t="shared" si="0"/>
        <v>201.63458251953102</v>
      </c>
      <c r="J27" s="7">
        <f t="shared" si="0"/>
        <v>75.358032226562955</v>
      </c>
      <c r="K27" s="7">
        <f t="shared" si="1"/>
        <v>148.88395996093695</v>
      </c>
      <c r="L27" s="8">
        <f t="shared" si="2"/>
        <v>1.9756879998315142</v>
      </c>
      <c r="M27" s="8">
        <f t="shared" si="5"/>
        <v>2.0861060454223934</v>
      </c>
      <c r="P27" s="6">
        <f t="shared" si="4"/>
        <v>3.0773635667832862</v>
      </c>
    </row>
    <row r="28" spans="1:16" x14ac:dyDescent="0.15">
      <c r="A28" s="6">
        <v>13.5</v>
      </c>
      <c r="B28" s="6">
        <v>26</v>
      </c>
      <c r="D28">
        <v>638.05584716796898</v>
      </c>
      <c r="E28">
        <v>523.5537109375</v>
      </c>
      <c r="F28">
        <v>456.18704223632801</v>
      </c>
      <c r="G28">
        <v>455.67523193359398</v>
      </c>
      <c r="I28" s="7">
        <f t="shared" si="0"/>
        <v>181.86880493164097</v>
      </c>
      <c r="J28" s="7">
        <f t="shared" si="0"/>
        <v>67.878479003906023</v>
      </c>
      <c r="K28" s="7">
        <f t="shared" si="1"/>
        <v>134.35386962890675</v>
      </c>
      <c r="L28" s="8">
        <f t="shared" si="2"/>
        <v>1.979329407501536</v>
      </c>
      <c r="M28" s="8">
        <f t="shared" si="5"/>
        <v>2.0939943009997566</v>
      </c>
      <c r="P28" s="6">
        <f t="shared" si="4"/>
        <v>3.4671331040701276</v>
      </c>
    </row>
    <row r="29" spans="1:16" x14ac:dyDescent="0.15">
      <c r="A29" s="6">
        <v>14</v>
      </c>
      <c r="B29" s="6">
        <v>27</v>
      </c>
      <c r="D29">
        <v>656.16497802734398</v>
      </c>
      <c r="E29">
        <v>529.381591796875</v>
      </c>
      <c r="F29">
        <v>455.52038574218801</v>
      </c>
      <c r="G29">
        <v>455.1875</v>
      </c>
      <c r="I29" s="7">
        <f t="shared" si="0"/>
        <v>200.64459228515597</v>
      </c>
      <c r="J29" s="7">
        <f t="shared" si="0"/>
        <v>74.194091796875</v>
      </c>
      <c r="K29" s="7">
        <f t="shared" si="1"/>
        <v>148.70872802734345</v>
      </c>
      <c r="L29" s="8">
        <f t="shared" si="2"/>
        <v>2.0043203498530722</v>
      </c>
      <c r="M29" s="8">
        <f t="shared" si="5"/>
        <v>2.1232320912586347</v>
      </c>
      <c r="P29" s="6">
        <f t="shared" si="4"/>
        <v>4.9118124591858008</v>
      </c>
    </row>
    <row r="30" spans="1:16" x14ac:dyDescent="0.15">
      <c r="A30" s="6">
        <v>14.5</v>
      </c>
      <c r="B30" s="6">
        <v>28</v>
      </c>
      <c r="D30">
        <v>636.93664550781295</v>
      </c>
      <c r="E30">
        <v>520.8955078125</v>
      </c>
      <c r="F30">
        <v>455.05651855468801</v>
      </c>
      <c r="G30">
        <v>454.60125732421898</v>
      </c>
      <c r="I30" s="7">
        <f t="shared" si="0"/>
        <v>181.88012695312494</v>
      </c>
      <c r="J30" s="7">
        <f t="shared" si="0"/>
        <v>66.294250488281023</v>
      </c>
      <c r="K30" s="7">
        <f t="shared" si="1"/>
        <v>135.47415161132824</v>
      </c>
      <c r="L30" s="8">
        <f t="shared" si="2"/>
        <v>2.0435279170291896</v>
      </c>
      <c r="M30" s="8">
        <f t="shared" si="5"/>
        <v>2.1666865063420935</v>
      </c>
      <c r="P30" s="6">
        <f t="shared" si="4"/>
        <v>7.0589547638487726</v>
      </c>
    </row>
    <row r="31" spans="1:16" x14ac:dyDescent="0.15">
      <c r="A31" s="6">
        <v>15</v>
      </c>
      <c r="B31" s="6">
        <v>29</v>
      </c>
      <c r="D31">
        <v>642.61389160156295</v>
      </c>
      <c r="E31">
        <v>524.11395263671898</v>
      </c>
      <c r="F31">
        <v>455.62930297851602</v>
      </c>
      <c r="G31">
        <v>454.85983276367199</v>
      </c>
      <c r="I31" s="7">
        <f t="shared" si="0"/>
        <v>186.98458862304693</v>
      </c>
      <c r="J31" s="7">
        <f t="shared" si="0"/>
        <v>69.254119873046989</v>
      </c>
      <c r="K31" s="7">
        <f t="shared" si="1"/>
        <v>138.50670471191404</v>
      </c>
      <c r="L31" s="8">
        <f t="shared" si="2"/>
        <v>1.999977834760116</v>
      </c>
      <c r="M31" s="8">
        <f t="shared" si="5"/>
        <v>2.1273832719803614</v>
      </c>
      <c r="P31" s="6">
        <f t="shared" si="4"/>
        <v>5.1169279974988147</v>
      </c>
    </row>
    <row r="32" spans="1:16" x14ac:dyDescent="0.15">
      <c r="A32" s="6">
        <v>15.5</v>
      </c>
      <c r="B32" s="6">
        <v>30</v>
      </c>
      <c r="D32">
        <v>656.07196044921898</v>
      </c>
      <c r="E32">
        <v>529.12969970703102</v>
      </c>
      <c r="F32">
        <v>455.93228149414102</v>
      </c>
      <c r="G32">
        <v>455.53524780273398</v>
      </c>
      <c r="I32" s="7">
        <f t="shared" si="0"/>
        <v>200.13967895507795</v>
      </c>
      <c r="J32" s="7">
        <f t="shared" si="0"/>
        <v>73.594451904297046</v>
      </c>
      <c r="K32" s="7">
        <f t="shared" si="1"/>
        <v>148.62356262207004</v>
      </c>
      <c r="L32" s="8">
        <f t="shared" si="2"/>
        <v>2.0194941164225475</v>
      </c>
      <c r="M32" s="8">
        <f t="shared" si="5"/>
        <v>2.1511464015501343</v>
      </c>
      <c r="P32" s="6">
        <f t="shared" si="4"/>
        <v>6.2910968522044222</v>
      </c>
    </row>
    <row r="33" spans="1:16" x14ac:dyDescent="0.15">
      <c r="A33" s="6">
        <v>16</v>
      </c>
      <c r="B33" s="6">
        <v>31</v>
      </c>
      <c r="D33">
        <v>694.45196533203102</v>
      </c>
      <c r="E33">
        <v>543.94097900390602</v>
      </c>
      <c r="F33">
        <v>455.98086547851602</v>
      </c>
      <c r="G33">
        <v>455.34237670898398</v>
      </c>
      <c r="I33" s="7">
        <f t="shared" si="0"/>
        <v>238.471099853515</v>
      </c>
      <c r="J33" s="7">
        <f t="shared" si="0"/>
        <v>88.598602294922046</v>
      </c>
      <c r="K33" s="7">
        <f t="shared" si="1"/>
        <v>176.45207824706958</v>
      </c>
      <c r="L33" s="8">
        <f t="shared" si="2"/>
        <v>1.9915898634575049</v>
      </c>
      <c r="M33" s="8">
        <f t="shared" si="5"/>
        <v>2.1274889964924331</v>
      </c>
      <c r="P33" s="6">
        <f t="shared" si="4"/>
        <v>5.1221519907817283</v>
      </c>
    </row>
    <row r="34" spans="1:16" x14ac:dyDescent="0.15">
      <c r="A34" s="6">
        <v>16.5</v>
      </c>
      <c r="B34" s="6">
        <v>32</v>
      </c>
      <c r="D34">
        <v>656.72528076171898</v>
      </c>
      <c r="E34">
        <v>531.200439453125</v>
      </c>
      <c r="F34">
        <v>456.15304565429699</v>
      </c>
      <c r="G34">
        <v>455.67694091796898</v>
      </c>
      <c r="I34" s="7">
        <f t="shared" si="0"/>
        <v>200.57223510742199</v>
      </c>
      <c r="J34" s="7">
        <f t="shared" si="0"/>
        <v>75.523498535156023</v>
      </c>
      <c r="K34" s="7">
        <f t="shared" si="1"/>
        <v>147.70578613281276</v>
      </c>
      <c r="L34" s="8">
        <f t="shared" si="2"/>
        <v>1.9557593199162515</v>
      </c>
      <c r="M34" s="8">
        <f t="shared" si="5"/>
        <v>2.0959053008585213</v>
      </c>
      <c r="P34" s="6">
        <f t="shared" si="4"/>
        <v>3.5615582305636764</v>
      </c>
    </row>
    <row r="35" spans="1:16" x14ac:dyDescent="0.15">
      <c r="A35" s="6">
        <v>17</v>
      </c>
      <c r="B35" s="6">
        <v>33</v>
      </c>
      <c r="D35">
        <v>651.58264160156295</v>
      </c>
      <c r="E35">
        <v>530.08807373046898</v>
      </c>
      <c r="F35">
        <v>455.53369140625</v>
      </c>
      <c r="G35">
        <v>454.95053100585898</v>
      </c>
      <c r="I35" s="7">
        <f t="shared" si="0"/>
        <v>196.04895019531295</v>
      </c>
      <c r="J35" s="7">
        <f t="shared" si="0"/>
        <v>75.13754272461</v>
      </c>
      <c r="K35" s="7">
        <f t="shared" si="1"/>
        <v>143.45267028808595</v>
      </c>
      <c r="L35" s="8">
        <f t="shared" si="2"/>
        <v>1.9092009811108783</v>
      </c>
      <c r="M35" s="8">
        <f t="shared" si="5"/>
        <v>2.0535938099604896</v>
      </c>
      <c r="P35" s="6">
        <f t="shared" si="4"/>
        <v>1.4708893789397037</v>
      </c>
    </row>
    <row r="36" spans="1:16" x14ac:dyDescent="0.15">
      <c r="A36" s="6">
        <v>17.5</v>
      </c>
      <c r="B36" s="6">
        <v>34</v>
      </c>
      <c r="D36">
        <v>672.0517578125</v>
      </c>
      <c r="E36">
        <v>538.52795410156295</v>
      </c>
      <c r="F36">
        <v>456.02774047851602</v>
      </c>
      <c r="G36">
        <v>455.47930908203102</v>
      </c>
      <c r="I36" s="7">
        <f t="shared" si="0"/>
        <v>216.02401733398398</v>
      </c>
      <c r="J36" s="7">
        <f t="shared" si="0"/>
        <v>83.048645019531932</v>
      </c>
      <c r="K36" s="7">
        <f t="shared" si="1"/>
        <v>157.88996582031163</v>
      </c>
      <c r="L36" s="8">
        <f t="shared" si="2"/>
        <v>1.9011744957810934</v>
      </c>
      <c r="M36" s="8">
        <f t="shared" si="5"/>
        <v>2.0498141725380461</v>
      </c>
      <c r="P36" s="6">
        <f t="shared" si="4"/>
        <v>1.2841323051089049</v>
      </c>
    </row>
    <row r="37" spans="1:16" x14ac:dyDescent="0.15">
      <c r="A37" s="6">
        <v>18</v>
      </c>
      <c r="B37" s="6">
        <v>35</v>
      </c>
      <c r="D37">
        <v>663.63031005859398</v>
      </c>
      <c r="E37">
        <v>535.56915283203102</v>
      </c>
      <c r="F37">
        <v>455.59283447265602</v>
      </c>
      <c r="G37">
        <v>455.10186767578102</v>
      </c>
      <c r="I37" s="7">
        <f t="shared" si="0"/>
        <v>208.03747558593795</v>
      </c>
      <c r="J37" s="7">
        <f t="shared" si="0"/>
        <v>80.46728515625</v>
      </c>
      <c r="K37" s="7">
        <f t="shared" si="1"/>
        <v>151.71037597656294</v>
      </c>
      <c r="L37" s="8">
        <f t="shared" si="2"/>
        <v>1.8853671486738284</v>
      </c>
      <c r="M37" s="8">
        <f t="shared" si="5"/>
        <v>2.0382536733381227</v>
      </c>
      <c r="P37" s="6">
        <f t="shared" si="4"/>
        <v>0.71291216907659061</v>
      </c>
    </row>
    <row r="38" spans="1:16" x14ac:dyDescent="0.15">
      <c r="A38" s="6">
        <v>18.5</v>
      </c>
      <c r="B38" s="6">
        <v>36</v>
      </c>
      <c r="D38">
        <v>677.37158203125</v>
      </c>
      <c r="E38">
        <v>540.56750488281295</v>
      </c>
      <c r="F38">
        <v>455.28460693359398</v>
      </c>
      <c r="G38">
        <v>454.76132202148398</v>
      </c>
      <c r="I38" s="7">
        <f t="shared" si="0"/>
        <v>222.08697509765602</v>
      </c>
      <c r="J38" s="7">
        <f t="shared" si="0"/>
        <v>85.806182861328978</v>
      </c>
      <c r="K38" s="7">
        <f t="shared" si="1"/>
        <v>162.02264709472576</v>
      </c>
      <c r="L38" s="8">
        <f t="shared" si="2"/>
        <v>1.8882397712128729</v>
      </c>
      <c r="M38" s="8">
        <f t="shared" si="5"/>
        <v>2.0453731437845089</v>
      </c>
      <c r="P38" s="6">
        <f t="shared" si="4"/>
        <v>1.0646949776329624</v>
      </c>
    </row>
    <row r="39" spans="1:16" x14ac:dyDescent="0.15">
      <c r="A39" s="6">
        <v>19</v>
      </c>
      <c r="B39" s="6">
        <v>37</v>
      </c>
      <c r="D39">
        <v>638.27593994140602</v>
      </c>
      <c r="E39">
        <v>526.720458984375</v>
      </c>
      <c r="F39">
        <v>455.53216552734398</v>
      </c>
      <c r="G39">
        <v>455.01486206054699</v>
      </c>
      <c r="I39" s="7">
        <f t="shared" si="0"/>
        <v>182.74377441406205</v>
      </c>
      <c r="J39" s="7">
        <f t="shared" si="0"/>
        <v>71.705596923828011</v>
      </c>
      <c r="K39" s="7">
        <f t="shared" si="1"/>
        <v>132.54985656738245</v>
      </c>
      <c r="L39" s="8">
        <f t="shared" si="2"/>
        <v>1.8485287376965645</v>
      </c>
      <c r="M39" s="8">
        <f t="shared" si="5"/>
        <v>2.0099089581755418</v>
      </c>
      <c r="P39" s="6">
        <f t="shared" si="4"/>
        <v>-0.68763911949353496</v>
      </c>
    </row>
    <row r="40" spans="1:16" x14ac:dyDescent="0.15">
      <c r="A40" s="6">
        <v>19.5</v>
      </c>
      <c r="B40" s="6">
        <v>38</v>
      </c>
      <c r="D40">
        <v>699.34991455078102</v>
      </c>
      <c r="E40">
        <v>549.34466552734398</v>
      </c>
      <c r="F40">
        <v>455.93933105468801</v>
      </c>
      <c r="G40">
        <v>455.42587280273398</v>
      </c>
      <c r="I40" s="7">
        <f t="shared" si="0"/>
        <v>243.41058349609301</v>
      </c>
      <c r="J40" s="7">
        <f t="shared" si="0"/>
        <v>93.91879272461</v>
      </c>
      <c r="K40" s="7">
        <f t="shared" si="1"/>
        <v>177.66742858886602</v>
      </c>
      <c r="L40" s="8">
        <f t="shared" si="2"/>
        <v>1.8917132922462594</v>
      </c>
      <c r="M40" s="8">
        <f t="shared" si="5"/>
        <v>2.0573403606325784</v>
      </c>
      <c r="P40" s="6">
        <f t="shared" si="4"/>
        <v>1.6560115910130999</v>
      </c>
    </row>
    <row r="41" spans="1:16" x14ac:dyDescent="0.15">
      <c r="A41" s="6">
        <v>20</v>
      </c>
      <c r="B41" s="6">
        <v>39</v>
      </c>
      <c r="D41">
        <v>706.83410644531295</v>
      </c>
      <c r="E41">
        <v>552.75909423828102</v>
      </c>
      <c r="F41">
        <v>455.09774780273398</v>
      </c>
      <c r="G41">
        <v>454.47930908203102</v>
      </c>
      <c r="I41" s="7">
        <f t="shared" si="0"/>
        <v>251.73635864257898</v>
      </c>
      <c r="J41" s="7">
        <f t="shared" si="0"/>
        <v>98.27978515625</v>
      </c>
      <c r="K41" s="7">
        <f t="shared" si="1"/>
        <v>182.94050903320397</v>
      </c>
      <c r="L41" s="8">
        <f t="shared" si="2"/>
        <v>1.8614256099802844</v>
      </c>
      <c r="M41" s="8">
        <f t="shared" si="5"/>
        <v>2.0312995262739446</v>
      </c>
      <c r="P41" s="6">
        <f t="shared" si="4"/>
        <v>0.36929821579550426</v>
      </c>
    </row>
    <row r="42" spans="1:16" x14ac:dyDescent="0.15">
      <c r="A42" s="6">
        <v>20.5</v>
      </c>
      <c r="B42" s="6">
        <v>40</v>
      </c>
      <c r="D42">
        <v>669.8828125</v>
      </c>
      <c r="E42">
        <v>539.46282958984398</v>
      </c>
      <c r="F42">
        <v>455.65640258789102</v>
      </c>
      <c r="G42">
        <v>455.17984008789102</v>
      </c>
      <c r="I42" s="7">
        <f t="shared" si="0"/>
        <v>214.22640991210898</v>
      </c>
      <c r="J42" s="7">
        <f t="shared" si="0"/>
        <v>84.282989501952954</v>
      </c>
      <c r="K42" s="7">
        <f t="shared" si="1"/>
        <v>155.2283172607419</v>
      </c>
      <c r="L42" s="8">
        <f t="shared" si="2"/>
        <v>1.8417514397391546</v>
      </c>
      <c r="M42" s="8">
        <f t="shared" si="5"/>
        <v>2.0158722039401566</v>
      </c>
      <c r="P42" s="6">
        <f t="shared" si="4"/>
        <v>-0.39298695975981279</v>
      </c>
    </row>
    <row r="43" spans="1:16" x14ac:dyDescent="0.15">
      <c r="A43" s="6">
        <v>21</v>
      </c>
      <c r="B43" s="6">
        <v>41</v>
      </c>
      <c r="D43">
        <v>690.67437744140602</v>
      </c>
      <c r="E43">
        <v>547.67626953125</v>
      </c>
      <c r="F43">
        <v>456.00213623046898</v>
      </c>
      <c r="G43">
        <v>455.40057373046898</v>
      </c>
      <c r="I43" s="7">
        <f t="shared" si="0"/>
        <v>234.67224121093705</v>
      </c>
      <c r="J43" s="7">
        <f t="shared" si="0"/>
        <v>92.275695800781023</v>
      </c>
      <c r="K43" s="7">
        <f t="shared" si="1"/>
        <v>170.07925415039034</v>
      </c>
      <c r="L43" s="8">
        <f t="shared" si="2"/>
        <v>1.8431641471182576</v>
      </c>
      <c r="M43" s="8">
        <f t="shared" si="5"/>
        <v>2.0215317592266011</v>
      </c>
      <c r="P43" s="6">
        <f t="shared" si="4"/>
        <v>-0.11334056346694105</v>
      </c>
    </row>
    <row r="44" spans="1:16" x14ac:dyDescent="0.15">
      <c r="A44" s="6">
        <v>21.5</v>
      </c>
      <c r="B44" s="6">
        <v>42</v>
      </c>
      <c r="D44">
        <v>692.95843505859398</v>
      </c>
      <c r="E44">
        <v>548.28594970703102</v>
      </c>
      <c r="F44">
        <v>454.75537109375</v>
      </c>
      <c r="G44">
        <v>454.16973876953102</v>
      </c>
      <c r="I44" s="7">
        <f t="shared" si="0"/>
        <v>238.20306396484398</v>
      </c>
      <c r="J44" s="7">
        <f t="shared" si="0"/>
        <v>94.1162109375</v>
      </c>
      <c r="K44" s="7">
        <f t="shared" si="1"/>
        <v>172.32171630859398</v>
      </c>
      <c r="L44" s="8">
        <f t="shared" si="2"/>
        <v>1.8309461738002619</v>
      </c>
      <c r="M44" s="8">
        <f t="shared" si="5"/>
        <v>2.0135606338159469</v>
      </c>
      <c r="P44" s="6">
        <f t="shared" si="4"/>
        <v>-0.50720481298263032</v>
      </c>
    </row>
    <row r="45" spans="1:16" x14ac:dyDescent="0.15">
      <c r="A45" s="6">
        <v>22</v>
      </c>
      <c r="B45" s="6">
        <v>43</v>
      </c>
      <c r="D45">
        <v>661.20599365234398</v>
      </c>
      <c r="E45">
        <v>536.91119384765602</v>
      </c>
      <c r="F45">
        <v>455.18795776367199</v>
      </c>
      <c r="G45">
        <v>454.79489135742199</v>
      </c>
      <c r="I45" s="7">
        <f t="shared" si="0"/>
        <v>206.01803588867199</v>
      </c>
      <c r="J45" s="7">
        <f t="shared" si="0"/>
        <v>82.116302490234034</v>
      </c>
      <c r="K45" s="7">
        <f t="shared" si="1"/>
        <v>148.53662414550817</v>
      </c>
      <c r="L45" s="8">
        <f t="shared" si="2"/>
        <v>1.8088567025186431</v>
      </c>
      <c r="M45" s="8">
        <f t="shared" si="5"/>
        <v>1.9957180104416694</v>
      </c>
      <c r="P45" s="6">
        <f t="shared" si="4"/>
        <v>-1.3888333287387349</v>
      </c>
    </row>
    <row r="46" spans="1:16" ht="15" x14ac:dyDescent="0.2">
      <c r="A46" s="6">
        <v>22.5</v>
      </c>
      <c r="B46" s="6">
        <v>44</v>
      </c>
      <c r="C46" s="24" t="s">
        <v>29</v>
      </c>
      <c r="D46">
        <v>658.263671875</v>
      </c>
      <c r="E46">
        <v>535.40295410156295</v>
      </c>
      <c r="F46">
        <v>455.64630126953102</v>
      </c>
      <c r="G46">
        <v>455.15194702148398</v>
      </c>
      <c r="I46" s="7">
        <f t="shared" si="0"/>
        <v>202.61737060546898</v>
      </c>
      <c r="J46" s="7">
        <f t="shared" si="0"/>
        <v>80.251007080078978</v>
      </c>
      <c r="K46" s="7">
        <f t="shared" si="1"/>
        <v>146.44166564941369</v>
      </c>
      <c r="L46" s="8">
        <f t="shared" si="2"/>
        <v>1.8247953636679717</v>
      </c>
      <c r="M46" s="8">
        <f t="shared" si="5"/>
        <v>2.0159035194983397</v>
      </c>
      <c r="P46" s="6">
        <f t="shared" si="4"/>
        <v>-0.39143961503914904</v>
      </c>
    </row>
    <row r="47" spans="1:16" x14ac:dyDescent="0.15">
      <c r="A47" s="6">
        <v>23</v>
      </c>
      <c r="B47" s="6">
        <v>45</v>
      </c>
      <c r="D47">
        <v>702.65869140625</v>
      </c>
      <c r="E47">
        <v>553.00842285156295</v>
      </c>
      <c r="F47">
        <v>455.22885131835898</v>
      </c>
      <c r="G47">
        <v>454.64367675781301</v>
      </c>
      <c r="I47" s="7">
        <f t="shared" si="0"/>
        <v>247.42984008789102</v>
      </c>
      <c r="J47" s="7">
        <f t="shared" si="0"/>
        <v>98.364746093749943</v>
      </c>
      <c r="K47" s="7">
        <f t="shared" si="1"/>
        <v>178.57451782226607</v>
      </c>
      <c r="L47" s="8">
        <f t="shared" si="2"/>
        <v>1.8154321025956741</v>
      </c>
      <c r="M47" s="8">
        <f t="shared" si="5"/>
        <v>2.0107871063333835</v>
      </c>
      <c r="P47" s="6">
        <f t="shared" si="4"/>
        <v>-0.64424861346917672</v>
      </c>
    </row>
    <row r="48" spans="1:16" x14ac:dyDescent="0.15">
      <c r="A48" s="6">
        <v>23.5</v>
      </c>
      <c r="B48" s="6">
        <v>46</v>
      </c>
      <c r="D48">
        <v>710.96203613281295</v>
      </c>
      <c r="E48">
        <v>556.97967529296898</v>
      </c>
      <c r="F48">
        <v>455.74679565429699</v>
      </c>
      <c r="G48">
        <v>455.41436767578102</v>
      </c>
      <c r="I48" s="7">
        <f t="shared" si="0"/>
        <v>255.21524047851597</v>
      </c>
      <c r="J48" s="7">
        <f t="shared" si="0"/>
        <v>101.56530761718795</v>
      </c>
      <c r="K48" s="7">
        <f t="shared" si="1"/>
        <v>184.11952514648442</v>
      </c>
      <c r="L48" s="8">
        <f t="shared" si="2"/>
        <v>1.8128190566847233</v>
      </c>
      <c r="M48" s="8">
        <f t="shared" si="5"/>
        <v>2.0124209083297742</v>
      </c>
      <c r="P48" s="6">
        <f t="shared" si="4"/>
        <v>-0.56352021390021145</v>
      </c>
    </row>
    <row r="49" spans="1:22" x14ac:dyDescent="0.15">
      <c r="A49" s="6">
        <v>24</v>
      </c>
      <c r="B49" s="6">
        <v>47</v>
      </c>
      <c r="D49">
        <v>725.17370605468795</v>
      </c>
      <c r="E49">
        <v>561.58514404296898</v>
      </c>
      <c r="F49">
        <v>455.65457153320301</v>
      </c>
      <c r="G49">
        <v>455.14889526367199</v>
      </c>
      <c r="I49" s="7">
        <f t="shared" si="0"/>
        <v>269.51913452148494</v>
      </c>
      <c r="J49" s="7">
        <f t="shared" si="0"/>
        <v>106.43624877929699</v>
      </c>
      <c r="K49" s="7">
        <f t="shared" si="1"/>
        <v>195.01376037597706</v>
      </c>
      <c r="L49" s="8">
        <f t="shared" si="2"/>
        <v>1.8322118884549543</v>
      </c>
      <c r="M49" s="8">
        <f t="shared" si="5"/>
        <v>2.0360605880073468</v>
      </c>
      <c r="P49" s="6">
        <f t="shared" si="4"/>
        <v>0.60454881215645195</v>
      </c>
    </row>
    <row r="50" spans="1:22" x14ac:dyDescent="0.15">
      <c r="A50" s="6">
        <v>24.5</v>
      </c>
      <c r="B50" s="6">
        <v>48</v>
      </c>
      <c r="D50">
        <v>724.212646484375</v>
      </c>
      <c r="E50">
        <v>561.28857421875</v>
      </c>
      <c r="F50">
        <v>454.81695556640602</v>
      </c>
      <c r="G50">
        <v>454.381591796875</v>
      </c>
      <c r="I50" s="7">
        <f t="shared" si="0"/>
        <v>269.39569091796898</v>
      </c>
      <c r="J50" s="7">
        <f t="shared" si="0"/>
        <v>106.906982421875</v>
      </c>
      <c r="K50" s="7">
        <f t="shared" si="1"/>
        <v>194.56080322265649</v>
      </c>
      <c r="L50" s="8">
        <f t="shared" si="2"/>
        <v>1.8199073513728325</v>
      </c>
      <c r="M50" s="8">
        <f t="shared" si="5"/>
        <v>2.0280028988325665</v>
      </c>
      <c r="P50" s="6">
        <f t="shared" si="4"/>
        <v>0.20640732821823043</v>
      </c>
    </row>
    <row r="51" spans="1:22" x14ac:dyDescent="0.15">
      <c r="A51" s="6">
        <v>25</v>
      </c>
      <c r="B51" s="6">
        <v>49</v>
      </c>
      <c r="D51">
        <v>702.81744384765602</v>
      </c>
      <c r="E51">
        <v>553.64691162109398</v>
      </c>
      <c r="F51">
        <v>455.63894653320301</v>
      </c>
      <c r="G51">
        <v>454.98468017578102</v>
      </c>
      <c r="I51" s="7">
        <f t="shared" si="0"/>
        <v>247.17849731445301</v>
      </c>
      <c r="J51" s="7">
        <f t="shared" si="0"/>
        <v>98.662231445312955</v>
      </c>
      <c r="K51" s="7">
        <f t="shared" si="1"/>
        <v>178.11493530273395</v>
      </c>
      <c r="L51" s="8">
        <f t="shared" si="2"/>
        <v>1.8053000899484062</v>
      </c>
      <c r="M51" s="8">
        <f t="shared" si="5"/>
        <v>2.0176424853154815</v>
      </c>
      <c r="P51" s="6">
        <f t="shared" si="4"/>
        <v>-0.30551492671514618</v>
      </c>
    </row>
    <row r="52" spans="1:22" x14ac:dyDescent="0.15">
      <c r="A52" s="6">
        <v>25.5</v>
      </c>
      <c r="B52" s="6">
        <v>50</v>
      </c>
      <c r="D52">
        <v>692.510986328125</v>
      </c>
      <c r="E52">
        <v>549.354248046875</v>
      </c>
      <c r="F52">
        <v>456.07904052734398</v>
      </c>
      <c r="G52">
        <v>455.59973144531301</v>
      </c>
      <c r="I52" s="7">
        <f t="shared" si="0"/>
        <v>236.43194580078102</v>
      </c>
      <c r="J52" s="7">
        <f t="shared" si="0"/>
        <v>93.754516601561988</v>
      </c>
      <c r="K52" s="7">
        <f t="shared" si="1"/>
        <v>170.80378417968763</v>
      </c>
      <c r="L52" s="8">
        <f t="shared" si="2"/>
        <v>1.8218192613116408</v>
      </c>
      <c r="M52" s="8">
        <f t="shared" si="5"/>
        <v>2.0384085045860578</v>
      </c>
      <c r="P52" s="6">
        <f t="shared" si="4"/>
        <v>0.72056259359356545</v>
      </c>
      <c r="R52" s="29"/>
      <c r="S52" s="29"/>
      <c r="T52" s="29"/>
      <c r="U52" s="14"/>
    </row>
    <row r="53" spans="1:22" x14ac:dyDescent="0.15">
      <c r="A53" s="6">
        <v>26</v>
      </c>
      <c r="B53" s="6">
        <v>51</v>
      </c>
      <c r="D53">
        <v>698.52374267578102</v>
      </c>
      <c r="E53">
        <v>550.94812011718795</v>
      </c>
      <c r="F53">
        <v>455.18521118164102</v>
      </c>
      <c r="G53">
        <v>454.79351806640602</v>
      </c>
      <c r="I53" s="7">
        <f t="shared" si="0"/>
        <v>243.33853149414</v>
      </c>
      <c r="J53" s="7">
        <f t="shared" si="0"/>
        <v>96.154602050781932</v>
      </c>
      <c r="K53" s="7">
        <f t="shared" si="1"/>
        <v>176.03031005859265</v>
      </c>
      <c r="L53" s="8">
        <f t="shared" si="2"/>
        <v>1.8307008328694045</v>
      </c>
      <c r="M53" s="8">
        <f t="shared" si="5"/>
        <v>2.0515369240511632</v>
      </c>
      <c r="P53" s="6">
        <f t="shared" si="4"/>
        <v>1.3692558224116116</v>
      </c>
      <c r="R53" s="29"/>
      <c r="S53" s="34"/>
      <c r="T53" s="29"/>
      <c r="U53" s="15"/>
    </row>
    <row r="54" spans="1:22" x14ac:dyDescent="0.15">
      <c r="A54" s="6">
        <v>26.5</v>
      </c>
      <c r="B54" s="6">
        <v>52</v>
      </c>
      <c r="D54">
        <v>683.60400390625</v>
      </c>
      <c r="E54">
        <v>545.63787841796898</v>
      </c>
      <c r="F54">
        <v>456.17340087890602</v>
      </c>
      <c r="G54">
        <v>455.5234375</v>
      </c>
      <c r="I54" s="7">
        <f t="shared" si="0"/>
        <v>227.43060302734398</v>
      </c>
      <c r="J54" s="7">
        <f t="shared" si="0"/>
        <v>90.114440917968977</v>
      </c>
      <c r="K54" s="7">
        <f t="shared" si="1"/>
        <v>164.35049438476568</v>
      </c>
      <c r="L54" s="8">
        <f t="shared" si="2"/>
        <v>1.8237975257969326</v>
      </c>
      <c r="M54" s="8">
        <f t="shared" si="5"/>
        <v>2.0488804648860324</v>
      </c>
      <c r="P54" s="6">
        <f t="shared" si="4"/>
        <v>1.2379965282039398</v>
      </c>
      <c r="R54" s="29"/>
      <c r="S54" s="34"/>
      <c r="T54" s="29"/>
      <c r="U54" s="14"/>
    </row>
    <row r="55" spans="1:22" x14ac:dyDescent="0.15">
      <c r="A55" s="6">
        <v>27</v>
      </c>
      <c r="B55" s="6">
        <v>53</v>
      </c>
      <c r="D55">
        <v>666.73699951171898</v>
      </c>
      <c r="E55">
        <v>540.13751220703102</v>
      </c>
      <c r="F55">
        <v>455.89492797851602</v>
      </c>
      <c r="G55">
        <v>455.57797241210898</v>
      </c>
      <c r="I55" s="7">
        <f t="shared" si="0"/>
        <v>210.84207153320295</v>
      </c>
      <c r="J55" s="7">
        <f t="shared" si="0"/>
        <v>84.559539794922046</v>
      </c>
      <c r="K55" s="7">
        <f t="shared" si="1"/>
        <v>151.65039367675752</v>
      </c>
      <c r="L55" s="8">
        <f t="shared" si="2"/>
        <v>1.7934155512736647</v>
      </c>
      <c r="M55" s="8">
        <f t="shared" si="5"/>
        <v>2.0227453382701062</v>
      </c>
      <c r="P55" s="6">
        <f t="shared" si="4"/>
        <v>-5.3375956893419126E-2</v>
      </c>
      <c r="R55" s="35"/>
      <c r="S55" s="34"/>
      <c r="T55" s="29"/>
      <c r="U55" s="14"/>
    </row>
    <row r="56" spans="1:22" x14ac:dyDescent="0.15">
      <c r="A56" s="6">
        <v>27.5</v>
      </c>
      <c r="B56" s="6">
        <v>54</v>
      </c>
      <c r="D56">
        <v>652.01947021484398</v>
      </c>
      <c r="E56">
        <v>533.91076660156295</v>
      </c>
      <c r="F56">
        <v>455.21768188476602</v>
      </c>
      <c r="G56">
        <v>454.76425170898398</v>
      </c>
      <c r="I56" s="7">
        <f t="shared" si="0"/>
        <v>196.80178833007795</v>
      </c>
      <c r="J56" s="7">
        <f t="shared" si="0"/>
        <v>79.146514892578978</v>
      </c>
      <c r="K56" s="7">
        <f t="shared" si="1"/>
        <v>141.39922790527268</v>
      </c>
      <c r="L56" s="8">
        <f t="shared" si="2"/>
        <v>1.7865502744774768</v>
      </c>
      <c r="M56" s="8">
        <f t="shared" si="5"/>
        <v>2.0201269093812599</v>
      </c>
      <c r="P56" s="6">
        <f t="shared" si="4"/>
        <v>-0.18275612294088456</v>
      </c>
      <c r="R56" s="35"/>
      <c r="S56" s="34"/>
      <c r="T56" s="29"/>
      <c r="U56" s="14"/>
    </row>
    <row r="57" spans="1:22" x14ac:dyDescent="0.15">
      <c r="A57" s="6">
        <v>28</v>
      </c>
      <c r="B57" s="6">
        <v>55</v>
      </c>
      <c r="D57">
        <v>654.13604736328102</v>
      </c>
      <c r="E57">
        <v>535.724365234375</v>
      </c>
      <c r="F57">
        <v>455.83102416992199</v>
      </c>
      <c r="G57">
        <v>455.51486206054699</v>
      </c>
      <c r="I57" s="7">
        <f t="shared" si="0"/>
        <v>198.30502319335903</v>
      </c>
      <c r="J57" s="7">
        <f t="shared" si="0"/>
        <v>80.209503173828011</v>
      </c>
      <c r="K57" s="7">
        <f t="shared" si="1"/>
        <v>142.15837097167943</v>
      </c>
      <c r="L57" s="8">
        <f t="shared" si="2"/>
        <v>1.7723382560243193</v>
      </c>
      <c r="M57" s="8">
        <f t="shared" si="5"/>
        <v>2.010161738835444</v>
      </c>
      <c r="P57" s="6">
        <f t="shared" si="4"/>
        <v>-0.67514888006368168</v>
      </c>
      <c r="R57" s="29"/>
      <c r="S57" s="34"/>
      <c r="T57" s="29"/>
      <c r="U57" s="14"/>
    </row>
    <row r="58" spans="1:22" x14ac:dyDescent="0.15">
      <c r="A58" s="6">
        <v>28.5</v>
      </c>
      <c r="B58" s="6">
        <v>56</v>
      </c>
      <c r="D58">
        <v>647.60168457031295</v>
      </c>
      <c r="E58">
        <v>533.316162109375</v>
      </c>
      <c r="F58">
        <v>456.31463623046898</v>
      </c>
      <c r="G58">
        <v>455.75061035156301</v>
      </c>
      <c r="I58" s="7">
        <f t="shared" si="0"/>
        <v>191.28704833984398</v>
      </c>
      <c r="J58" s="7">
        <f t="shared" si="0"/>
        <v>77.565551757811988</v>
      </c>
      <c r="K58" s="7">
        <f t="shared" si="1"/>
        <v>136.99116210937558</v>
      </c>
      <c r="L58" s="8">
        <f t="shared" si="2"/>
        <v>1.7661340505526484</v>
      </c>
      <c r="M58" s="8">
        <f t="shared" si="5"/>
        <v>2.0082043812711143</v>
      </c>
      <c r="P58" s="6">
        <f t="shared" si="4"/>
        <v>-0.77186460443029814</v>
      </c>
      <c r="R58" s="29"/>
      <c r="S58" s="34"/>
      <c r="T58" s="29"/>
      <c r="U58" s="14"/>
    </row>
    <row r="59" spans="1:22" x14ac:dyDescent="0.15">
      <c r="A59" s="6">
        <v>29</v>
      </c>
      <c r="B59" s="6">
        <v>57</v>
      </c>
      <c r="D59">
        <v>646.59600830078102</v>
      </c>
      <c r="E59">
        <v>532.66754150390602</v>
      </c>
      <c r="F59">
        <v>455.13711547851602</v>
      </c>
      <c r="G59">
        <v>454.77633666992199</v>
      </c>
      <c r="I59" s="7">
        <f t="shared" si="0"/>
        <v>191.458892822265</v>
      </c>
      <c r="J59" s="7">
        <f t="shared" si="0"/>
        <v>77.891204833984034</v>
      </c>
      <c r="K59" s="7">
        <f t="shared" si="1"/>
        <v>136.93504943847617</v>
      </c>
      <c r="L59" s="8">
        <f t="shared" si="2"/>
        <v>1.75802967395789</v>
      </c>
      <c r="M59" s="8">
        <f t="shared" si="5"/>
        <v>2.0043468525836974</v>
      </c>
      <c r="P59" s="6">
        <f t="shared" si="4"/>
        <v>-0.96247039259465939</v>
      </c>
      <c r="R59" s="36"/>
      <c r="S59" s="34"/>
      <c r="T59" s="29"/>
      <c r="U59" s="14"/>
    </row>
    <row r="60" spans="1:22" x14ac:dyDescent="0.15">
      <c r="A60" s="6">
        <v>29.5</v>
      </c>
      <c r="B60" s="6">
        <v>58</v>
      </c>
      <c r="D60">
        <v>647.33245849609398</v>
      </c>
      <c r="E60">
        <v>533.03112792968795</v>
      </c>
      <c r="F60">
        <v>455.42633056640602</v>
      </c>
      <c r="G60">
        <v>455.09191894531301</v>
      </c>
      <c r="I60" s="7">
        <f t="shared" si="0"/>
        <v>191.90612792968795</v>
      </c>
      <c r="J60" s="7">
        <f t="shared" si="0"/>
        <v>77.939208984374943</v>
      </c>
      <c r="K60" s="7">
        <f t="shared" si="1"/>
        <v>137.3486816406255</v>
      </c>
      <c r="L60" s="8">
        <f t="shared" si="2"/>
        <v>1.7622539852587011</v>
      </c>
      <c r="M60" s="8">
        <f t="shared" si="5"/>
        <v>2.0128180117918504</v>
      </c>
      <c r="P60" s="6">
        <f t="shared" si="4"/>
        <v>-0.5438987866847167</v>
      </c>
      <c r="R60" s="35"/>
      <c r="S60" s="34"/>
      <c r="T60" s="29"/>
      <c r="U60" s="14"/>
    </row>
    <row r="61" spans="1:22" x14ac:dyDescent="0.15">
      <c r="A61" s="6">
        <v>30</v>
      </c>
      <c r="B61" s="6">
        <v>59</v>
      </c>
      <c r="D61">
        <v>633.73571777343795</v>
      </c>
      <c r="E61">
        <v>528.24090576171898</v>
      </c>
      <c r="F61">
        <v>456.10369873046898</v>
      </c>
      <c r="G61">
        <v>455.69931030273398</v>
      </c>
      <c r="I61" s="7">
        <f t="shared" si="0"/>
        <v>177.63201904296898</v>
      </c>
      <c r="J61" s="7">
        <f t="shared" si="0"/>
        <v>72.541595458985</v>
      </c>
      <c r="K61" s="7">
        <f t="shared" si="1"/>
        <v>126.85290222167947</v>
      </c>
      <c r="L61" s="8">
        <f t="shared" si="2"/>
        <v>1.7486919252196771</v>
      </c>
      <c r="M61" s="8">
        <f t="shared" si="5"/>
        <v>2.0035027996601675</v>
      </c>
      <c r="P61" s="6">
        <f t="shared" si="4"/>
        <v>-1.0041762062848145</v>
      </c>
      <c r="R61" s="35"/>
      <c r="S61" s="34"/>
      <c r="T61" s="29"/>
      <c r="U61" s="14"/>
    </row>
    <row r="62" spans="1:22" x14ac:dyDescent="0.15">
      <c r="A62" s="6">
        <v>30.5</v>
      </c>
      <c r="B62" s="6">
        <v>60</v>
      </c>
      <c r="D62">
        <v>634.57189941406295</v>
      </c>
      <c r="E62">
        <v>528.54327392578102</v>
      </c>
      <c r="F62">
        <v>455.41238403320301</v>
      </c>
      <c r="G62">
        <v>455.02328491210898</v>
      </c>
      <c r="I62" s="7">
        <f t="shared" si="0"/>
        <v>179.15951538085994</v>
      </c>
      <c r="J62" s="7">
        <f t="shared" si="0"/>
        <v>73.519989013672046</v>
      </c>
      <c r="K62" s="7">
        <f t="shared" si="1"/>
        <v>127.69552307128951</v>
      </c>
      <c r="L62" s="8">
        <f t="shared" si="2"/>
        <v>1.7368816941409335</v>
      </c>
      <c r="M62" s="8">
        <f t="shared" si="5"/>
        <v>1.9959394164887656</v>
      </c>
      <c r="P62" s="6">
        <f t="shared" si="4"/>
        <v>-1.3778933519995382</v>
      </c>
      <c r="R62" s="29"/>
      <c r="S62" s="29"/>
      <c r="T62" s="29"/>
      <c r="U62" s="4" t="s">
        <v>17</v>
      </c>
    </row>
    <row r="63" spans="1:22" x14ac:dyDescent="0.15">
      <c r="A63" s="6">
        <v>31</v>
      </c>
      <c r="B63" s="6">
        <v>61</v>
      </c>
      <c r="D63">
        <v>633.44396972656295</v>
      </c>
      <c r="E63">
        <v>528.08502197265602</v>
      </c>
      <c r="F63">
        <v>455.54165649414102</v>
      </c>
      <c r="G63">
        <v>455.238525390625</v>
      </c>
      <c r="I63" s="7">
        <f t="shared" si="0"/>
        <v>177.90231323242193</v>
      </c>
      <c r="J63" s="7">
        <f t="shared" si="0"/>
        <v>72.846496582031023</v>
      </c>
      <c r="K63" s="7">
        <f t="shared" si="1"/>
        <v>126.90976562500022</v>
      </c>
      <c r="L63" s="8">
        <f t="shared" si="2"/>
        <v>1.742153316626416</v>
      </c>
      <c r="M63" s="8">
        <f t="shared" si="5"/>
        <v>2.0054578868815898</v>
      </c>
      <c r="P63" s="6">
        <f t="shared" si="4"/>
        <v>-0.90757266267804293</v>
      </c>
      <c r="R63" s="29"/>
      <c r="S63" s="29"/>
      <c r="T63" s="29"/>
    </row>
    <row r="64" spans="1:22" x14ac:dyDescent="0.15">
      <c r="A64" s="6">
        <v>31.5</v>
      </c>
      <c r="B64" s="6">
        <v>62</v>
      </c>
      <c r="D64">
        <v>634.83648681640602</v>
      </c>
      <c r="E64">
        <v>529.46826171875</v>
      </c>
      <c r="F64">
        <v>456.48529052734398</v>
      </c>
      <c r="G64">
        <v>456.22412109375</v>
      </c>
      <c r="I64" s="7">
        <f t="shared" si="0"/>
        <v>178.35119628906205</v>
      </c>
      <c r="J64" s="7">
        <f t="shared" si="0"/>
        <v>73.244140625</v>
      </c>
      <c r="K64" s="7">
        <f t="shared" si="1"/>
        <v>127.08029785156205</v>
      </c>
      <c r="L64" s="8">
        <f t="shared" si="2"/>
        <v>1.7350233993760105</v>
      </c>
      <c r="M64" s="8">
        <f t="shared" si="5"/>
        <v>2.0025748175385254</v>
      </c>
      <c r="P64" s="6">
        <f t="shared" si="4"/>
        <v>-1.0500290768739571</v>
      </c>
      <c r="R64" s="29"/>
      <c r="S64" s="29"/>
      <c r="T64" s="29"/>
      <c r="U64" s="18">
        <v>12.5</v>
      </c>
      <c r="V64" s="20">
        <f t="shared" ref="V64:V83" si="6">L26</f>
        <v>1.9978689296722252</v>
      </c>
    </row>
    <row r="65" spans="1:22" x14ac:dyDescent="0.15">
      <c r="A65" s="6">
        <v>32</v>
      </c>
      <c r="B65" s="6">
        <v>63</v>
      </c>
      <c r="D65">
        <v>633.73443603515602</v>
      </c>
      <c r="E65">
        <v>528.89068603515602</v>
      </c>
      <c r="F65">
        <v>455.38220214843801</v>
      </c>
      <c r="G65">
        <v>455.051025390625</v>
      </c>
      <c r="I65" s="7">
        <f t="shared" si="0"/>
        <v>178.35223388671801</v>
      </c>
      <c r="J65" s="7">
        <f t="shared" si="0"/>
        <v>73.839660644531023</v>
      </c>
      <c r="K65" s="7">
        <f t="shared" si="1"/>
        <v>126.66447143554629</v>
      </c>
      <c r="L65" s="8">
        <f t="shared" si="2"/>
        <v>1.7153988836069733</v>
      </c>
      <c r="M65" s="8">
        <f t="shared" si="5"/>
        <v>1.9871971496768299</v>
      </c>
      <c r="P65" s="6">
        <f t="shared" si="4"/>
        <v>-1.8098607567961902</v>
      </c>
      <c r="R65" s="29"/>
      <c r="S65" s="29"/>
      <c r="T65" s="29"/>
      <c r="U65" s="18">
        <v>13</v>
      </c>
      <c r="V65" s="20">
        <f t="shared" si="6"/>
        <v>1.9756879998315142</v>
      </c>
    </row>
    <row r="66" spans="1:22" x14ac:dyDescent="0.15">
      <c r="A66" s="6">
        <v>32.5</v>
      </c>
      <c r="B66" s="6">
        <v>64</v>
      </c>
      <c r="D66">
        <v>628.30773925781295</v>
      </c>
      <c r="E66">
        <v>526.95391845703102</v>
      </c>
      <c r="F66">
        <v>455.57965087890602</v>
      </c>
      <c r="G66">
        <v>455.35125732421898</v>
      </c>
      <c r="I66" s="7">
        <f t="shared" ref="I66:J129" si="7">D66-F66</f>
        <v>172.72808837890693</v>
      </c>
      <c r="J66" s="7">
        <f t="shared" si="7"/>
        <v>71.602661132812045</v>
      </c>
      <c r="K66" s="7">
        <f t="shared" ref="K66:K129" si="8">I66-0.7*J66</f>
        <v>122.6062255859385</v>
      </c>
      <c r="L66" s="8">
        <f t="shared" ref="L66:L129" si="9">K66/J66</f>
        <v>1.7123138113333889</v>
      </c>
      <c r="M66" s="8">
        <f t="shared" si="5"/>
        <v>1.9883589253105871</v>
      </c>
      <c r="P66" s="6">
        <f t="shared" si="4"/>
        <v>-1.7524558278154239</v>
      </c>
      <c r="U66" s="18">
        <v>13.5</v>
      </c>
      <c r="V66" s="20">
        <f t="shared" si="6"/>
        <v>1.979329407501536</v>
      </c>
    </row>
    <row r="67" spans="1:22" x14ac:dyDescent="0.15">
      <c r="A67" s="6">
        <v>33</v>
      </c>
      <c r="B67" s="6">
        <v>65</v>
      </c>
      <c r="D67">
        <v>622.132568359375</v>
      </c>
      <c r="E67">
        <v>525.00579833984398</v>
      </c>
      <c r="F67">
        <v>456.00567626953102</v>
      </c>
      <c r="G67">
        <v>455.51287841796898</v>
      </c>
      <c r="I67" s="7">
        <f t="shared" si="7"/>
        <v>166.12689208984398</v>
      </c>
      <c r="J67" s="7">
        <f t="shared" si="7"/>
        <v>69.492919921875</v>
      </c>
      <c r="K67" s="7">
        <f t="shared" si="8"/>
        <v>117.48184814453148</v>
      </c>
      <c r="L67" s="8">
        <f t="shared" si="9"/>
        <v>1.6905585241864405</v>
      </c>
      <c r="M67" s="8">
        <f t="shared" si="5"/>
        <v>1.9708504860709801</v>
      </c>
      <c r="P67" s="6">
        <f t="shared" si="4"/>
        <v>-2.6175718467004967</v>
      </c>
      <c r="U67" s="18">
        <v>14</v>
      </c>
      <c r="V67" s="20">
        <f t="shared" si="6"/>
        <v>2.0043203498530722</v>
      </c>
    </row>
    <row r="68" spans="1:22" x14ac:dyDescent="0.15">
      <c r="A68" s="6">
        <v>33.5</v>
      </c>
      <c r="B68" s="6">
        <v>66</v>
      </c>
      <c r="D68">
        <v>620.31256103515602</v>
      </c>
      <c r="E68">
        <v>523.67102050781295</v>
      </c>
      <c r="F68">
        <v>455.15640258789102</v>
      </c>
      <c r="G68">
        <v>454.80361938476602</v>
      </c>
      <c r="I68" s="7">
        <f t="shared" si="7"/>
        <v>165.156158447265</v>
      </c>
      <c r="J68" s="7">
        <f t="shared" si="7"/>
        <v>68.867401123046932</v>
      </c>
      <c r="K68" s="7">
        <f t="shared" si="8"/>
        <v>116.94897766113215</v>
      </c>
      <c r="L68" s="8">
        <f t="shared" si="9"/>
        <v>1.6981761436325553</v>
      </c>
      <c r="M68" s="8">
        <f t="shared" si="5"/>
        <v>1.9827149534244364</v>
      </c>
      <c r="P68" s="6">
        <f t="shared" si="4"/>
        <v>-2.0313322269064717</v>
      </c>
      <c r="U68" s="18">
        <v>14.5</v>
      </c>
      <c r="V68" s="20">
        <f t="shared" si="6"/>
        <v>2.0435279170291896</v>
      </c>
    </row>
    <row r="69" spans="1:22" x14ac:dyDescent="0.15">
      <c r="A69" s="6">
        <v>34</v>
      </c>
      <c r="B69" s="6">
        <v>67</v>
      </c>
      <c r="D69">
        <v>617.19177246093795</v>
      </c>
      <c r="E69">
        <v>522.76843261718795</v>
      </c>
      <c r="F69">
        <v>456.06726074218801</v>
      </c>
      <c r="G69">
        <v>455.68060302734398</v>
      </c>
      <c r="I69" s="7">
        <f t="shared" si="7"/>
        <v>161.12451171874994</v>
      </c>
      <c r="J69" s="7">
        <f t="shared" si="7"/>
        <v>67.087829589843977</v>
      </c>
      <c r="K69" s="7">
        <f t="shared" si="8"/>
        <v>114.16303100585915</v>
      </c>
      <c r="L69" s="8">
        <f t="shared" si="9"/>
        <v>1.7016951018361997</v>
      </c>
      <c r="M69" s="8">
        <f t="shared" si="5"/>
        <v>1.9904807595354224</v>
      </c>
      <c r="P69" s="6">
        <f t="shared" si="4"/>
        <v>-1.647613085855246</v>
      </c>
      <c r="U69" s="18">
        <v>15</v>
      </c>
      <c r="V69" s="20">
        <f t="shared" si="6"/>
        <v>1.999977834760116</v>
      </c>
    </row>
    <row r="70" spans="1:22" x14ac:dyDescent="0.15">
      <c r="A70" s="6">
        <v>34.5</v>
      </c>
      <c r="B70" s="6">
        <v>68</v>
      </c>
      <c r="D70">
        <v>615.72033691406295</v>
      </c>
      <c r="E70">
        <v>522.28582763671898</v>
      </c>
      <c r="F70">
        <v>455.27328491210898</v>
      </c>
      <c r="G70">
        <v>455.06295776367199</v>
      </c>
      <c r="I70" s="7">
        <f t="shared" si="7"/>
        <v>160.44705200195398</v>
      </c>
      <c r="J70" s="7">
        <f t="shared" si="7"/>
        <v>67.222869873046989</v>
      </c>
      <c r="K70" s="7">
        <f t="shared" si="8"/>
        <v>113.39104309082109</v>
      </c>
      <c r="L70" s="8">
        <f t="shared" si="9"/>
        <v>1.686792654121499</v>
      </c>
      <c r="M70" s="8">
        <f t="shared" si="5"/>
        <v>1.9798251597280632</v>
      </c>
      <c r="P70" s="6">
        <f t="shared" ref="P70:P133" si="10">(M70-$O$2)/$O$2*100</f>
        <v>-2.1741209006307485</v>
      </c>
      <c r="U70" s="18">
        <v>15.5</v>
      </c>
      <c r="V70" s="20">
        <f t="shared" si="6"/>
        <v>2.0194941164225475</v>
      </c>
    </row>
    <row r="71" spans="1:22" x14ac:dyDescent="0.15">
      <c r="A71" s="6">
        <v>35</v>
      </c>
      <c r="B71" s="6">
        <v>69</v>
      </c>
      <c r="D71">
        <v>615.322021484375</v>
      </c>
      <c r="E71">
        <v>522.21453857421898</v>
      </c>
      <c r="F71">
        <v>455.42218017578102</v>
      </c>
      <c r="G71">
        <v>455.37255859375</v>
      </c>
      <c r="I71" s="7">
        <f t="shared" si="7"/>
        <v>159.89984130859398</v>
      </c>
      <c r="J71" s="7">
        <f t="shared" si="7"/>
        <v>66.841979980468977</v>
      </c>
      <c r="K71" s="7">
        <f t="shared" si="8"/>
        <v>113.11045532226569</v>
      </c>
      <c r="L71" s="8">
        <f t="shared" si="9"/>
        <v>1.6922068340183254</v>
      </c>
      <c r="M71" s="8">
        <f t="shared" si="5"/>
        <v>1.9894861875322309</v>
      </c>
      <c r="P71" s="6">
        <f t="shared" si="10"/>
        <v>-1.6967562539081185</v>
      </c>
      <c r="U71" s="18">
        <v>16</v>
      </c>
      <c r="V71" s="20">
        <f t="shared" si="6"/>
        <v>1.9915898634575049</v>
      </c>
    </row>
    <row r="72" spans="1:22" x14ac:dyDescent="0.15">
      <c r="A72" s="6">
        <v>35.5</v>
      </c>
      <c r="B72" s="6">
        <v>70</v>
      </c>
      <c r="D72">
        <v>615.291015625</v>
      </c>
      <c r="E72">
        <v>522.78991699218795</v>
      </c>
      <c r="F72">
        <v>455.96124267578102</v>
      </c>
      <c r="G72">
        <v>455.389404296875</v>
      </c>
      <c r="I72" s="7">
        <f t="shared" si="7"/>
        <v>159.32977294921898</v>
      </c>
      <c r="J72" s="7">
        <f t="shared" si="7"/>
        <v>67.400512695312955</v>
      </c>
      <c r="K72" s="7">
        <f t="shared" si="8"/>
        <v>112.14941406249991</v>
      </c>
      <c r="L72" s="8">
        <f t="shared" si="9"/>
        <v>1.6639252370301154</v>
      </c>
      <c r="M72" s="8">
        <f t="shared" si="5"/>
        <v>1.9654514384513626</v>
      </c>
      <c r="P72" s="6">
        <f t="shared" si="10"/>
        <v>-2.8843462015435204</v>
      </c>
      <c r="U72" s="18">
        <v>16.5</v>
      </c>
      <c r="V72" s="20">
        <f t="shared" si="6"/>
        <v>1.9557593199162515</v>
      </c>
    </row>
    <row r="73" spans="1:22" x14ac:dyDescent="0.15">
      <c r="A73" s="6">
        <v>36</v>
      </c>
      <c r="B73" s="6">
        <v>71</v>
      </c>
      <c r="D73">
        <v>615.193603515625</v>
      </c>
      <c r="E73">
        <v>522.74359130859398</v>
      </c>
      <c r="F73">
        <v>455.00015258789102</v>
      </c>
      <c r="G73">
        <v>454.59573364257801</v>
      </c>
      <c r="I73" s="7">
        <f t="shared" si="7"/>
        <v>160.19345092773398</v>
      </c>
      <c r="J73" s="7">
        <f t="shared" si="7"/>
        <v>68.147857666015966</v>
      </c>
      <c r="K73" s="7">
        <f t="shared" si="8"/>
        <v>112.4899505615228</v>
      </c>
      <c r="L73" s="8">
        <f t="shared" si="9"/>
        <v>1.6506747888220028</v>
      </c>
      <c r="M73" s="8">
        <f t="shared" si="5"/>
        <v>1.9564478381505914</v>
      </c>
      <c r="P73" s="6">
        <f t="shared" si="10"/>
        <v>-3.329226452789174</v>
      </c>
      <c r="U73" s="18">
        <v>17</v>
      </c>
      <c r="V73" s="20">
        <f t="shared" si="6"/>
        <v>1.9092009811108783</v>
      </c>
    </row>
    <row r="74" spans="1:22" x14ac:dyDescent="0.15">
      <c r="A74" s="6">
        <v>36.5</v>
      </c>
      <c r="B74" s="6">
        <v>72</v>
      </c>
      <c r="D74">
        <v>624.92614746093795</v>
      </c>
      <c r="E74">
        <v>526.406005859375</v>
      </c>
      <c r="F74">
        <v>455.35861206054699</v>
      </c>
      <c r="G74">
        <v>455.05545043945301</v>
      </c>
      <c r="I74" s="7">
        <f t="shared" si="7"/>
        <v>169.56753540039097</v>
      </c>
      <c r="J74" s="7">
        <f t="shared" si="7"/>
        <v>71.350555419921989</v>
      </c>
      <c r="K74" s="7">
        <f t="shared" si="8"/>
        <v>119.62214660644557</v>
      </c>
      <c r="L74" s="8">
        <f t="shared" si="9"/>
        <v>1.6765412112411606</v>
      </c>
      <c r="M74" s="8">
        <f t="shared" si="5"/>
        <v>1.9865611084770909</v>
      </c>
      <c r="P74" s="6">
        <f t="shared" si="10"/>
        <v>-1.8412884256497546</v>
      </c>
      <c r="U74" s="18">
        <v>17.5</v>
      </c>
      <c r="V74" s="20">
        <f t="shared" si="6"/>
        <v>1.9011744957810934</v>
      </c>
    </row>
    <row r="75" spans="1:22" x14ac:dyDescent="0.15">
      <c r="A75" s="6">
        <v>37</v>
      </c>
      <c r="B75" s="6">
        <v>73</v>
      </c>
      <c r="D75">
        <v>620.81945800781295</v>
      </c>
      <c r="E75">
        <v>525.14959716796898</v>
      </c>
      <c r="F75">
        <v>456.19317626953102</v>
      </c>
      <c r="G75">
        <v>455.73788452148398</v>
      </c>
      <c r="I75" s="7">
        <f t="shared" si="7"/>
        <v>164.62628173828193</v>
      </c>
      <c r="J75" s="7">
        <f t="shared" si="7"/>
        <v>69.411712646485</v>
      </c>
      <c r="K75" s="7">
        <f t="shared" si="8"/>
        <v>116.03808288574243</v>
      </c>
      <c r="L75" s="8">
        <f t="shared" si="9"/>
        <v>1.6717363462377928</v>
      </c>
      <c r="M75" s="8">
        <f t="shared" si="5"/>
        <v>1.9860030913810645</v>
      </c>
      <c r="P75" s="6">
        <f t="shared" si="10"/>
        <v>-1.868860816425292</v>
      </c>
      <c r="U75" s="18">
        <v>18</v>
      </c>
      <c r="V75" s="20">
        <f t="shared" si="6"/>
        <v>1.8853671486738284</v>
      </c>
    </row>
    <row r="76" spans="1:22" x14ac:dyDescent="0.15">
      <c r="A76" s="6">
        <v>37.5</v>
      </c>
      <c r="B76" s="6">
        <v>74</v>
      </c>
      <c r="D76">
        <v>602.31341552734398</v>
      </c>
      <c r="E76">
        <v>517.96234130859398</v>
      </c>
      <c r="F76">
        <v>455.36886596679699</v>
      </c>
      <c r="G76">
        <v>454.90441894531301</v>
      </c>
      <c r="I76" s="7">
        <f t="shared" si="7"/>
        <v>146.94454956054699</v>
      </c>
      <c r="J76" s="7">
        <f t="shared" si="7"/>
        <v>63.057922363280966</v>
      </c>
      <c r="K76" s="7">
        <f t="shared" si="8"/>
        <v>102.80400390625032</v>
      </c>
      <c r="L76" s="8">
        <f t="shared" si="9"/>
        <v>1.630310673954487</v>
      </c>
      <c r="M76" s="8">
        <f t="shared" si="5"/>
        <v>1.9488242670051004</v>
      </c>
      <c r="P76" s="6">
        <f t="shared" si="10"/>
        <v>-3.7059175689313104</v>
      </c>
      <c r="U76" s="18">
        <v>18.5</v>
      </c>
      <c r="V76" s="20">
        <f t="shared" si="6"/>
        <v>1.8882397712128729</v>
      </c>
    </row>
    <row r="77" spans="1:22" x14ac:dyDescent="0.15">
      <c r="A77" s="6">
        <v>38</v>
      </c>
      <c r="B77" s="6">
        <v>75</v>
      </c>
      <c r="D77">
        <v>601.0107421875</v>
      </c>
      <c r="E77">
        <v>517.21051025390602</v>
      </c>
      <c r="F77">
        <v>455.20404052734398</v>
      </c>
      <c r="G77">
        <v>454.94470214843801</v>
      </c>
      <c r="I77" s="7">
        <f t="shared" si="7"/>
        <v>145.80670166015602</v>
      </c>
      <c r="J77" s="7">
        <f t="shared" si="7"/>
        <v>62.265808105468011</v>
      </c>
      <c r="K77" s="7">
        <f t="shared" si="8"/>
        <v>102.22063598632842</v>
      </c>
      <c r="L77" s="8">
        <f t="shared" si="9"/>
        <v>1.6416816724386443</v>
      </c>
      <c r="M77" s="8">
        <f t="shared" si="5"/>
        <v>1.964442113396599</v>
      </c>
      <c r="P77" s="6">
        <f t="shared" si="10"/>
        <v>-2.9342183381279594</v>
      </c>
      <c r="U77" s="18">
        <v>19</v>
      </c>
      <c r="V77" s="20">
        <f t="shared" si="6"/>
        <v>1.8485287376965645</v>
      </c>
    </row>
    <row r="78" spans="1:22" x14ac:dyDescent="0.15">
      <c r="A78" s="6">
        <v>38.5</v>
      </c>
      <c r="B78" s="6">
        <v>76</v>
      </c>
      <c r="D78">
        <v>601.86682128906295</v>
      </c>
      <c r="E78">
        <v>517.31982421875</v>
      </c>
      <c r="F78">
        <v>455.57522583007801</v>
      </c>
      <c r="G78">
        <v>455.38235473632801</v>
      </c>
      <c r="I78" s="7">
        <f t="shared" si="7"/>
        <v>146.29159545898494</v>
      </c>
      <c r="J78" s="7">
        <f t="shared" si="7"/>
        <v>61.937469482421989</v>
      </c>
      <c r="K78" s="7">
        <f t="shared" si="8"/>
        <v>102.93536682128956</v>
      </c>
      <c r="L78" s="8">
        <f t="shared" si="9"/>
        <v>1.6619239965963233</v>
      </c>
      <c r="M78" s="8">
        <f t="shared" si="5"/>
        <v>1.9889312854616197</v>
      </c>
      <c r="P78" s="6">
        <f t="shared" si="10"/>
        <v>-1.7241747270015015</v>
      </c>
      <c r="U78" s="18">
        <v>19.5</v>
      </c>
      <c r="V78" s="20">
        <f t="shared" si="6"/>
        <v>1.8917132922462594</v>
      </c>
    </row>
    <row r="79" spans="1:22" x14ac:dyDescent="0.15">
      <c r="A79" s="6">
        <v>39</v>
      </c>
      <c r="B79" s="6">
        <v>77</v>
      </c>
      <c r="D79">
        <v>600.061767578125</v>
      </c>
      <c r="E79">
        <v>517.18359375</v>
      </c>
      <c r="F79">
        <v>455.90594482421898</v>
      </c>
      <c r="G79">
        <v>455.62362670898398</v>
      </c>
      <c r="I79" s="7">
        <f t="shared" si="7"/>
        <v>144.15582275390602</v>
      </c>
      <c r="J79" s="7">
        <f t="shared" si="7"/>
        <v>61.559967041016023</v>
      </c>
      <c r="K79" s="7">
        <f t="shared" si="8"/>
        <v>101.06384582519482</v>
      </c>
      <c r="L79" s="8">
        <f t="shared" si="9"/>
        <v>1.6417137741132684</v>
      </c>
      <c r="M79" s="8">
        <f t="shared" si="5"/>
        <v>1.9729679108859062</v>
      </c>
      <c r="P79" s="6">
        <f t="shared" si="10"/>
        <v>-2.512946979737289</v>
      </c>
      <c r="U79" s="18">
        <v>20</v>
      </c>
      <c r="V79" s="20">
        <f t="shared" si="6"/>
        <v>1.8614256099802844</v>
      </c>
    </row>
    <row r="80" spans="1:22" x14ac:dyDescent="0.15">
      <c r="A80" s="6">
        <v>39.5</v>
      </c>
      <c r="B80" s="6">
        <v>78</v>
      </c>
      <c r="D80">
        <v>597.69689941406295</v>
      </c>
      <c r="E80">
        <v>515.732666015625</v>
      </c>
      <c r="F80">
        <v>455.14691162109398</v>
      </c>
      <c r="G80">
        <v>454.80255126953102</v>
      </c>
      <c r="I80" s="7">
        <f t="shared" si="7"/>
        <v>142.54998779296898</v>
      </c>
      <c r="J80" s="7">
        <f t="shared" si="7"/>
        <v>60.930114746093977</v>
      </c>
      <c r="K80" s="7">
        <f t="shared" si="8"/>
        <v>99.898907470703193</v>
      </c>
      <c r="L80" s="8">
        <f t="shared" si="9"/>
        <v>1.6395653920396953</v>
      </c>
      <c r="M80" s="8">
        <f t="shared" si="5"/>
        <v>1.9750663767196746</v>
      </c>
      <c r="P80" s="6">
        <f t="shared" si="10"/>
        <v>-2.4092589020604809</v>
      </c>
      <c r="U80" s="18">
        <v>20.5</v>
      </c>
      <c r="V80" s="20">
        <f t="shared" si="6"/>
        <v>1.8417514397391546</v>
      </c>
    </row>
    <row r="81" spans="1:22" x14ac:dyDescent="0.15">
      <c r="A81" s="6">
        <v>40</v>
      </c>
      <c r="B81" s="6">
        <v>79</v>
      </c>
      <c r="D81">
        <v>600.73889160156295</v>
      </c>
      <c r="E81">
        <v>517.27459716796898</v>
      </c>
      <c r="F81">
        <v>455.00933837890602</v>
      </c>
      <c r="G81">
        <v>454.62637329101602</v>
      </c>
      <c r="I81" s="7">
        <f t="shared" si="7"/>
        <v>145.72955322265693</v>
      </c>
      <c r="J81" s="7">
        <f t="shared" si="7"/>
        <v>62.648223876952954</v>
      </c>
      <c r="K81" s="7">
        <f t="shared" si="8"/>
        <v>101.87579650878988</v>
      </c>
      <c r="L81" s="8">
        <f t="shared" si="9"/>
        <v>1.6261561813609207</v>
      </c>
      <c r="M81" s="8">
        <f t="shared" si="5"/>
        <v>1.9659040139482413</v>
      </c>
      <c r="P81" s="6">
        <f t="shared" si="10"/>
        <v>-2.8619838249349336</v>
      </c>
      <c r="U81" s="18">
        <v>21</v>
      </c>
      <c r="V81" s="20">
        <f t="shared" si="6"/>
        <v>1.8431641471182576</v>
      </c>
    </row>
    <row r="82" spans="1:22" x14ac:dyDescent="0.15">
      <c r="A82" s="6">
        <v>40.5</v>
      </c>
      <c r="B82" s="6">
        <v>80</v>
      </c>
      <c r="D82">
        <v>594.70983886718795</v>
      </c>
      <c r="E82">
        <v>514.74548339843795</v>
      </c>
      <c r="F82">
        <v>455.43045043945301</v>
      </c>
      <c r="G82">
        <v>454.832275390625</v>
      </c>
      <c r="I82" s="7">
        <f t="shared" si="7"/>
        <v>139.27938842773494</v>
      </c>
      <c r="J82" s="7">
        <f t="shared" si="7"/>
        <v>59.913208007812955</v>
      </c>
      <c r="K82" s="7">
        <f t="shared" si="8"/>
        <v>97.340142822265875</v>
      </c>
      <c r="L82" s="8">
        <f t="shared" si="9"/>
        <v>1.6246858757683662</v>
      </c>
      <c r="M82" s="8">
        <f t="shared" si="5"/>
        <v>1.9686805562630285</v>
      </c>
      <c r="P82" s="6">
        <f t="shared" si="10"/>
        <v>-2.7247910574493632</v>
      </c>
      <c r="U82" s="18">
        <v>21.5</v>
      </c>
      <c r="V82" s="20">
        <f t="shared" si="6"/>
        <v>1.8309461738002619</v>
      </c>
    </row>
    <row r="83" spans="1:22" x14ac:dyDescent="0.15">
      <c r="A83" s="6">
        <v>41</v>
      </c>
      <c r="B83" s="6">
        <v>81</v>
      </c>
      <c r="D83">
        <v>598.51574707031295</v>
      </c>
      <c r="E83">
        <v>516.78497314453102</v>
      </c>
      <c r="F83">
        <v>456.12347412109398</v>
      </c>
      <c r="G83">
        <v>455.93045043945301</v>
      </c>
      <c r="I83" s="7">
        <f t="shared" si="7"/>
        <v>142.39227294921898</v>
      </c>
      <c r="J83" s="7">
        <f t="shared" si="7"/>
        <v>60.854522705078011</v>
      </c>
      <c r="K83" s="7">
        <f t="shared" si="8"/>
        <v>99.794107055664369</v>
      </c>
      <c r="L83" s="8">
        <f t="shared" si="9"/>
        <v>1.639879874488557</v>
      </c>
      <c r="M83" s="8">
        <f t="shared" si="5"/>
        <v>1.9881214028905607</v>
      </c>
      <c r="P83" s="6">
        <f t="shared" si="10"/>
        <v>-1.7641921366660918</v>
      </c>
      <c r="U83" s="18">
        <v>22</v>
      </c>
      <c r="V83" s="20">
        <f t="shared" si="6"/>
        <v>1.8088567025186431</v>
      </c>
    </row>
    <row r="84" spans="1:22" x14ac:dyDescent="0.15">
      <c r="A84" s="6">
        <v>41.5</v>
      </c>
      <c r="B84" s="6">
        <v>82</v>
      </c>
      <c r="D84">
        <v>597.88659667968795</v>
      </c>
      <c r="E84">
        <v>516.75939941406295</v>
      </c>
      <c r="F84">
        <v>455.21798706054699</v>
      </c>
      <c r="G84">
        <v>454.99954223632801</v>
      </c>
      <c r="I84" s="7">
        <f t="shared" si="7"/>
        <v>142.66860961914097</v>
      </c>
      <c r="J84" s="7">
        <f t="shared" si="7"/>
        <v>61.759857177734943</v>
      </c>
      <c r="K84" s="7">
        <f t="shared" si="8"/>
        <v>99.436709594726508</v>
      </c>
      <c r="L84" s="8">
        <f t="shared" si="9"/>
        <v>1.6100540729646384</v>
      </c>
      <c r="M84" s="8">
        <f t="shared" si="5"/>
        <v>1.9625424492739838</v>
      </c>
      <c r="P84" s="6">
        <f t="shared" si="10"/>
        <v>-3.0280833503363564</v>
      </c>
      <c r="U84" s="18">
        <v>65</v>
      </c>
      <c r="V84" s="20">
        <f t="shared" ref="V84:V104" si="11">L131</f>
        <v>1.4868238523548019</v>
      </c>
    </row>
    <row r="85" spans="1:22" x14ac:dyDescent="0.15">
      <c r="A85" s="6">
        <v>42</v>
      </c>
      <c r="B85" s="6">
        <v>83</v>
      </c>
      <c r="D85">
        <v>609.01934814453102</v>
      </c>
      <c r="E85">
        <v>521.86724853515602</v>
      </c>
      <c r="F85">
        <v>455.03140258789102</v>
      </c>
      <c r="G85">
        <v>454.56021118164102</v>
      </c>
      <c r="I85" s="7">
        <f t="shared" si="7"/>
        <v>153.98794555664</v>
      </c>
      <c r="J85" s="7">
        <f t="shared" si="7"/>
        <v>67.307037353515</v>
      </c>
      <c r="K85" s="7">
        <f t="shared" si="8"/>
        <v>106.87301940917951</v>
      </c>
      <c r="L85" s="8">
        <f t="shared" si="9"/>
        <v>1.5878431678377571</v>
      </c>
      <c r="M85" s="8">
        <f t="shared" si="5"/>
        <v>1.9445783920544439</v>
      </c>
      <c r="P85" s="6">
        <f t="shared" si="10"/>
        <v>-3.9157120790945243</v>
      </c>
      <c r="U85" s="18">
        <v>65.5</v>
      </c>
      <c r="V85" s="20">
        <f t="shared" si="11"/>
        <v>1.4611441282852988</v>
      </c>
    </row>
    <row r="86" spans="1:22" x14ac:dyDescent="0.15">
      <c r="A86" s="6">
        <v>42.5</v>
      </c>
      <c r="B86" s="6">
        <v>84</v>
      </c>
      <c r="D86">
        <v>609.42840576171898</v>
      </c>
      <c r="E86">
        <v>521.50372314453102</v>
      </c>
      <c r="F86">
        <v>455.52587890625</v>
      </c>
      <c r="G86">
        <v>455.29351806640602</v>
      </c>
      <c r="I86" s="7">
        <f t="shared" si="7"/>
        <v>153.90252685546898</v>
      </c>
      <c r="J86" s="7">
        <f t="shared" si="7"/>
        <v>66.210205078125</v>
      </c>
      <c r="K86" s="7">
        <f t="shared" si="8"/>
        <v>107.55538330078147</v>
      </c>
      <c r="L86" s="8">
        <f t="shared" si="9"/>
        <v>1.6244532572263002</v>
      </c>
      <c r="M86" s="8">
        <f t="shared" si="5"/>
        <v>1.9854353293503286</v>
      </c>
      <c r="P86" s="6">
        <f t="shared" si="10"/>
        <v>-1.8969147178029289</v>
      </c>
      <c r="U86" s="18">
        <v>66</v>
      </c>
      <c r="V86" s="20">
        <f t="shared" si="11"/>
        <v>1.4810645545510437</v>
      </c>
    </row>
    <row r="87" spans="1:22" x14ac:dyDescent="0.15">
      <c r="A87" s="6">
        <v>43</v>
      </c>
      <c r="B87" s="6">
        <v>85</v>
      </c>
      <c r="C87" s="6" t="s">
        <v>10</v>
      </c>
      <c r="D87">
        <v>603.72698974609398</v>
      </c>
      <c r="E87">
        <v>519.85607910156295</v>
      </c>
      <c r="F87">
        <v>455.64752197265602</v>
      </c>
      <c r="G87">
        <v>455.18350219726602</v>
      </c>
      <c r="I87" s="7">
        <f t="shared" si="7"/>
        <v>148.07946777343795</v>
      </c>
      <c r="J87" s="7">
        <f t="shared" si="7"/>
        <v>64.672576904296932</v>
      </c>
      <c r="K87" s="7">
        <f t="shared" si="8"/>
        <v>102.80866394043011</v>
      </c>
      <c r="L87" s="8">
        <f t="shared" si="9"/>
        <v>1.589679410680779</v>
      </c>
      <c r="M87" s="8">
        <f t="shared" si="5"/>
        <v>1.9549083307121489</v>
      </c>
      <c r="P87" s="6">
        <f t="shared" si="10"/>
        <v>-3.4052956287998204</v>
      </c>
      <c r="U87" s="18">
        <v>66.5</v>
      </c>
      <c r="V87" s="20">
        <f t="shared" si="11"/>
        <v>1.4619299218397752</v>
      </c>
    </row>
    <row r="88" spans="1:22" x14ac:dyDescent="0.15">
      <c r="A88" s="6">
        <v>43.5</v>
      </c>
      <c r="B88" s="6">
        <v>86</v>
      </c>
      <c r="D88">
        <v>613.35906982421898</v>
      </c>
      <c r="E88">
        <v>524.23126220703102</v>
      </c>
      <c r="F88">
        <v>454.78707885742199</v>
      </c>
      <c r="G88">
        <v>454.456787109375</v>
      </c>
      <c r="I88" s="7">
        <f t="shared" si="7"/>
        <v>158.57199096679699</v>
      </c>
      <c r="J88" s="7">
        <f t="shared" si="7"/>
        <v>69.774475097656023</v>
      </c>
      <c r="K88" s="7">
        <f t="shared" si="8"/>
        <v>109.72985839843778</v>
      </c>
      <c r="L88" s="8">
        <f t="shared" si="9"/>
        <v>1.5726361000188163</v>
      </c>
      <c r="M88" s="8">
        <f t="shared" ref="M88:M151" si="12">L88+ABS($N$2)*A88</f>
        <v>1.9421118679575275</v>
      </c>
      <c r="P88" s="6">
        <f t="shared" si="10"/>
        <v>-4.0375864208337546</v>
      </c>
      <c r="U88" s="18">
        <v>67</v>
      </c>
      <c r="V88" s="20">
        <f t="shared" si="11"/>
        <v>1.4169144762756849</v>
      </c>
    </row>
    <row r="89" spans="1:22" x14ac:dyDescent="0.15">
      <c r="A89" s="6">
        <v>44</v>
      </c>
      <c r="B89" s="6">
        <v>87</v>
      </c>
      <c r="D89">
        <v>618.43798828125</v>
      </c>
      <c r="E89">
        <v>525.51812744140602</v>
      </c>
      <c r="F89">
        <v>455.93902587890602</v>
      </c>
      <c r="G89">
        <v>455.71231079101602</v>
      </c>
      <c r="I89" s="7">
        <f t="shared" si="7"/>
        <v>162.49896240234398</v>
      </c>
      <c r="J89" s="7">
        <f t="shared" si="7"/>
        <v>69.80581665039</v>
      </c>
      <c r="K89" s="7">
        <f t="shared" si="8"/>
        <v>113.63489074707098</v>
      </c>
      <c r="L89" s="8">
        <f t="shared" si="9"/>
        <v>1.627871375192</v>
      </c>
      <c r="M89" s="8">
        <f t="shared" si="12"/>
        <v>2.0015939910380527</v>
      </c>
      <c r="P89" s="6">
        <f t="shared" si="10"/>
        <v>-1.0984930607673022</v>
      </c>
      <c r="U89" s="18">
        <v>67.5</v>
      </c>
      <c r="V89" s="20">
        <f t="shared" si="11"/>
        <v>1.4153442266614942</v>
      </c>
    </row>
    <row r="90" spans="1:22" x14ac:dyDescent="0.15">
      <c r="A90" s="6">
        <v>44.5</v>
      </c>
      <c r="B90" s="6">
        <v>88</v>
      </c>
      <c r="D90">
        <v>618.92077636718795</v>
      </c>
      <c r="E90">
        <v>526.40075683593795</v>
      </c>
      <c r="F90">
        <v>456.26272583007801</v>
      </c>
      <c r="G90">
        <v>456.18475341796898</v>
      </c>
      <c r="I90" s="7">
        <f t="shared" si="7"/>
        <v>162.65805053710994</v>
      </c>
      <c r="J90" s="7">
        <f t="shared" si="7"/>
        <v>70.216003417968977</v>
      </c>
      <c r="K90" s="7">
        <f t="shared" si="8"/>
        <v>113.50684814453166</v>
      </c>
      <c r="L90" s="8">
        <f t="shared" si="9"/>
        <v>1.6165381482746728</v>
      </c>
      <c r="M90" s="8">
        <f t="shared" si="12"/>
        <v>1.9945076120280671</v>
      </c>
      <c r="P90" s="6">
        <f t="shared" si="10"/>
        <v>-1.4486407760223059</v>
      </c>
      <c r="U90" s="18">
        <v>68</v>
      </c>
      <c r="V90" s="20">
        <f t="shared" si="11"/>
        <v>1.4292426073359696</v>
      </c>
    </row>
    <row r="91" spans="1:22" x14ac:dyDescent="0.15">
      <c r="A91" s="6">
        <v>45</v>
      </c>
      <c r="B91" s="6">
        <v>89</v>
      </c>
      <c r="D91">
        <v>619.17010498046898</v>
      </c>
      <c r="E91">
        <v>526.99578857421898</v>
      </c>
      <c r="F91">
        <v>455.38128662109398</v>
      </c>
      <c r="G91">
        <v>455.05438232421898</v>
      </c>
      <c r="I91" s="7">
        <f t="shared" si="7"/>
        <v>163.788818359375</v>
      </c>
      <c r="J91" s="7">
        <f t="shared" si="7"/>
        <v>71.94140625</v>
      </c>
      <c r="K91" s="7">
        <f t="shared" si="8"/>
        <v>113.42983398437499</v>
      </c>
      <c r="L91" s="8">
        <f t="shared" si="9"/>
        <v>1.5766974805885865</v>
      </c>
      <c r="M91" s="8">
        <f t="shared" si="12"/>
        <v>1.9589137922493225</v>
      </c>
      <c r="P91" s="6">
        <f t="shared" si="10"/>
        <v>-3.2073802754427891</v>
      </c>
      <c r="U91" s="18">
        <v>68.5</v>
      </c>
      <c r="V91" s="20">
        <f t="shared" si="11"/>
        <v>1.4672584885534563</v>
      </c>
    </row>
    <row r="92" spans="1:22" x14ac:dyDescent="0.15">
      <c r="A92" s="6">
        <v>45.5</v>
      </c>
      <c r="B92" s="6">
        <v>90</v>
      </c>
      <c r="D92">
        <v>614.56011962890602</v>
      </c>
      <c r="E92">
        <v>525.07183837890602</v>
      </c>
      <c r="F92">
        <v>455.86135864257801</v>
      </c>
      <c r="G92">
        <v>455.67999267578102</v>
      </c>
      <c r="I92" s="7">
        <f t="shared" si="7"/>
        <v>158.69876098632801</v>
      </c>
      <c r="J92" s="7">
        <f t="shared" si="7"/>
        <v>69.391845703125</v>
      </c>
      <c r="K92" s="7">
        <f t="shared" si="8"/>
        <v>110.12446899414051</v>
      </c>
      <c r="L92" s="8">
        <f t="shared" si="9"/>
        <v>1.5869943777728506</v>
      </c>
      <c r="M92" s="8">
        <f t="shared" si="12"/>
        <v>1.973457537340928</v>
      </c>
      <c r="P92" s="6">
        <f t="shared" si="10"/>
        <v>-2.4887538644223004</v>
      </c>
      <c r="U92" s="18">
        <v>69</v>
      </c>
      <c r="V92" s="20">
        <f t="shared" si="11"/>
        <v>1.4941425928343204</v>
      </c>
    </row>
    <row r="93" spans="1:22" x14ac:dyDescent="0.15">
      <c r="A93" s="6">
        <v>46</v>
      </c>
      <c r="B93" s="6">
        <v>91</v>
      </c>
      <c r="D93">
        <v>611.38336181640602</v>
      </c>
      <c r="E93">
        <v>523.60345458984398</v>
      </c>
      <c r="F93">
        <v>456.07092285156301</v>
      </c>
      <c r="G93">
        <v>455.86917114257801</v>
      </c>
      <c r="I93" s="7">
        <f t="shared" si="7"/>
        <v>155.31243896484301</v>
      </c>
      <c r="J93" s="7">
        <f t="shared" si="7"/>
        <v>67.734283447265966</v>
      </c>
      <c r="K93" s="7">
        <f t="shared" si="8"/>
        <v>107.89844055175683</v>
      </c>
      <c r="L93" s="8">
        <f t="shared" si="9"/>
        <v>1.5929664426989971</v>
      </c>
      <c r="M93" s="8">
        <f t="shared" si="12"/>
        <v>1.983676450174416</v>
      </c>
      <c r="P93" s="6">
        <f t="shared" si="10"/>
        <v>-1.9838233525213929</v>
      </c>
      <c r="U93" s="18">
        <v>69.5</v>
      </c>
      <c r="V93" s="20">
        <f t="shared" si="11"/>
        <v>1.5253475814900881</v>
      </c>
    </row>
    <row r="94" spans="1:22" x14ac:dyDescent="0.15">
      <c r="A94" s="6">
        <v>46.5</v>
      </c>
      <c r="B94" s="6">
        <v>92</v>
      </c>
      <c r="D94">
        <v>613.709716796875</v>
      </c>
      <c r="E94">
        <v>524.90509033203102</v>
      </c>
      <c r="F94">
        <v>456.02880859375</v>
      </c>
      <c r="G94">
        <v>455.56893920898398</v>
      </c>
      <c r="I94" s="7">
        <f t="shared" si="7"/>
        <v>157.680908203125</v>
      </c>
      <c r="J94" s="7">
        <f t="shared" si="7"/>
        <v>69.336151123047046</v>
      </c>
      <c r="K94" s="7">
        <f t="shared" si="8"/>
        <v>109.14560241699206</v>
      </c>
      <c r="L94" s="8">
        <f t="shared" si="9"/>
        <v>1.5741514440756508</v>
      </c>
      <c r="M94" s="8">
        <f t="shared" si="12"/>
        <v>1.9691082994584113</v>
      </c>
      <c r="P94" s="6">
        <f t="shared" si="10"/>
        <v>-2.7036556789481434</v>
      </c>
      <c r="U94" s="18">
        <v>70</v>
      </c>
      <c r="V94" s="20">
        <f t="shared" si="11"/>
        <v>1.5162494796014174</v>
      </c>
    </row>
    <row r="95" spans="1:22" x14ac:dyDescent="0.15">
      <c r="A95" s="6">
        <v>47</v>
      </c>
      <c r="B95" s="6">
        <v>93</v>
      </c>
      <c r="D95">
        <v>614.97515869140602</v>
      </c>
      <c r="E95">
        <v>525.289306640625</v>
      </c>
      <c r="F95">
        <v>454.78414916992199</v>
      </c>
      <c r="G95">
        <v>454.519775390625</v>
      </c>
      <c r="I95" s="7">
        <f t="shared" si="7"/>
        <v>160.19100952148403</v>
      </c>
      <c r="J95" s="7">
        <f t="shared" si="7"/>
        <v>70.76953125</v>
      </c>
      <c r="K95" s="7">
        <f t="shared" si="8"/>
        <v>110.65233764648403</v>
      </c>
      <c r="L95" s="8">
        <f t="shared" si="9"/>
        <v>1.563559001904284</v>
      </c>
      <c r="M95" s="8">
        <f t="shared" si="12"/>
        <v>1.9627627051943859</v>
      </c>
      <c r="P95" s="6">
        <f t="shared" si="10"/>
        <v>-3.0172002029360399</v>
      </c>
      <c r="U95" s="18">
        <v>70.5</v>
      </c>
      <c r="V95" s="20">
        <f t="shared" si="11"/>
        <v>1.5251969557446128</v>
      </c>
    </row>
    <row r="96" spans="1:22" x14ac:dyDescent="0.15">
      <c r="A96" s="6">
        <v>47.5</v>
      </c>
      <c r="B96" s="6">
        <v>94</v>
      </c>
      <c r="D96">
        <v>615.24188232421898</v>
      </c>
      <c r="E96">
        <v>526.18988037109398</v>
      </c>
      <c r="F96">
        <v>455.97946166992199</v>
      </c>
      <c r="G96">
        <v>455.54840087890602</v>
      </c>
      <c r="I96" s="7">
        <f t="shared" si="7"/>
        <v>159.26242065429699</v>
      </c>
      <c r="J96" s="7">
        <f t="shared" si="7"/>
        <v>70.641479492187955</v>
      </c>
      <c r="K96" s="7">
        <f t="shared" si="8"/>
        <v>109.81338500976543</v>
      </c>
      <c r="L96" s="8">
        <f t="shared" si="9"/>
        <v>1.5545170599365685</v>
      </c>
      <c r="M96" s="8">
        <f t="shared" si="12"/>
        <v>1.9579676111340119</v>
      </c>
      <c r="P96" s="6">
        <f t="shared" si="10"/>
        <v>-3.2541323832931601</v>
      </c>
      <c r="U96" s="18">
        <v>71</v>
      </c>
      <c r="V96" s="20">
        <f t="shared" si="11"/>
        <v>1.5439673478119684</v>
      </c>
    </row>
    <row r="97" spans="1:22" x14ac:dyDescent="0.15">
      <c r="A97" s="6">
        <v>48</v>
      </c>
      <c r="B97" s="6">
        <v>95</v>
      </c>
      <c r="D97">
        <v>619.88531494140602</v>
      </c>
      <c r="E97">
        <v>527.85925292968795</v>
      </c>
      <c r="F97">
        <v>456.485595703125</v>
      </c>
      <c r="G97">
        <v>456.05209350585898</v>
      </c>
      <c r="I97" s="7">
        <f t="shared" si="7"/>
        <v>163.39971923828102</v>
      </c>
      <c r="J97" s="7">
        <f t="shared" si="7"/>
        <v>71.807159423828978</v>
      </c>
      <c r="K97" s="7">
        <f t="shared" si="8"/>
        <v>113.13470764160074</v>
      </c>
      <c r="L97" s="8">
        <f t="shared" si="9"/>
        <v>1.5755352049764741</v>
      </c>
      <c r="M97" s="8">
        <f t="shared" si="12"/>
        <v>1.9832326040812591</v>
      </c>
      <c r="P97" s="6">
        <f t="shared" si="10"/>
        <v>-2.0057543973081216</v>
      </c>
      <c r="U97" s="18">
        <v>71.5</v>
      </c>
      <c r="V97" s="20">
        <f t="shared" si="11"/>
        <v>1.4802134097188511</v>
      </c>
    </row>
    <row r="98" spans="1:22" x14ac:dyDescent="0.15">
      <c r="A98" s="6">
        <v>48.5</v>
      </c>
      <c r="B98" s="6">
        <v>96</v>
      </c>
      <c r="D98">
        <v>627.22894287109398</v>
      </c>
      <c r="E98">
        <v>531.14801025390602</v>
      </c>
      <c r="F98">
        <v>455.67340087890602</v>
      </c>
      <c r="G98">
        <v>455.28338623046898</v>
      </c>
      <c r="I98" s="7">
        <f t="shared" si="7"/>
        <v>171.55554199218795</v>
      </c>
      <c r="J98" s="7">
        <f t="shared" si="7"/>
        <v>75.864624023437045</v>
      </c>
      <c r="K98" s="7">
        <f t="shared" si="8"/>
        <v>118.45030517578203</v>
      </c>
      <c r="L98" s="8">
        <f t="shared" si="9"/>
        <v>1.5613378000685654</v>
      </c>
      <c r="M98" s="8">
        <f t="shared" si="12"/>
        <v>1.9732820470806918</v>
      </c>
      <c r="P98" s="6">
        <f t="shared" si="10"/>
        <v>-2.4974250790983192</v>
      </c>
      <c r="U98" s="18">
        <v>72</v>
      </c>
      <c r="V98" s="20">
        <f t="shared" si="11"/>
        <v>1.4558590817020416</v>
      </c>
    </row>
    <row r="99" spans="1:22" x14ac:dyDescent="0.15">
      <c r="A99" s="6">
        <v>49</v>
      </c>
      <c r="B99" s="6">
        <v>97</v>
      </c>
      <c r="D99">
        <v>640.63397216796898</v>
      </c>
      <c r="E99">
        <v>536.38421630859398</v>
      </c>
      <c r="F99">
        <v>455.31832885742199</v>
      </c>
      <c r="G99">
        <v>454.88909912109398</v>
      </c>
      <c r="I99" s="7">
        <f t="shared" si="7"/>
        <v>185.31564331054699</v>
      </c>
      <c r="J99" s="7">
        <f t="shared" si="7"/>
        <v>81.4951171875</v>
      </c>
      <c r="K99" s="7">
        <f t="shared" si="8"/>
        <v>128.26906127929698</v>
      </c>
      <c r="L99" s="8">
        <f t="shared" si="9"/>
        <v>1.5739478106913052</v>
      </c>
      <c r="M99" s="8">
        <f t="shared" si="12"/>
        <v>1.9901389056107732</v>
      </c>
      <c r="P99" s="6">
        <f t="shared" si="10"/>
        <v>-1.6645045575784181</v>
      </c>
      <c r="U99" s="18">
        <v>72.5</v>
      </c>
      <c r="V99" s="20">
        <f t="shared" si="11"/>
        <v>1.4533248488985739</v>
      </c>
    </row>
    <row r="100" spans="1:22" x14ac:dyDescent="0.15">
      <c r="A100" s="6">
        <v>49.5</v>
      </c>
      <c r="B100" s="6">
        <v>98</v>
      </c>
      <c r="D100">
        <v>647.52697753906295</v>
      </c>
      <c r="E100">
        <v>539.3564453125</v>
      </c>
      <c r="F100">
        <v>455.43826293945301</v>
      </c>
      <c r="G100">
        <v>455.03094482421898</v>
      </c>
      <c r="I100" s="7">
        <f t="shared" si="7"/>
        <v>192.08871459960994</v>
      </c>
      <c r="J100" s="7">
        <f t="shared" si="7"/>
        <v>84.325500488281023</v>
      </c>
      <c r="K100" s="7">
        <f t="shared" si="8"/>
        <v>133.06086425781322</v>
      </c>
      <c r="L100" s="8">
        <f t="shared" si="9"/>
        <v>1.5779433681073154</v>
      </c>
      <c r="M100" s="8">
        <f t="shared" si="12"/>
        <v>1.9983813109341249</v>
      </c>
      <c r="P100" s="6">
        <f t="shared" si="10"/>
        <v>-1.2572359951559942</v>
      </c>
      <c r="U100" s="18">
        <v>73</v>
      </c>
      <c r="V100" s="20">
        <f t="shared" si="11"/>
        <v>1.4432063945473033</v>
      </c>
    </row>
    <row r="101" spans="1:22" x14ac:dyDescent="0.15">
      <c r="A101" s="6">
        <v>50</v>
      </c>
      <c r="B101" s="6">
        <v>99</v>
      </c>
      <c r="D101">
        <v>664.85943603515602</v>
      </c>
      <c r="E101">
        <v>547.30670166015602</v>
      </c>
      <c r="F101">
        <v>456.32659912109398</v>
      </c>
      <c r="G101">
        <v>456.03262329101602</v>
      </c>
      <c r="I101" s="7">
        <f t="shared" si="7"/>
        <v>208.53283691406205</v>
      </c>
      <c r="J101" s="7">
        <f t="shared" si="7"/>
        <v>91.27407836914</v>
      </c>
      <c r="K101" s="7">
        <f t="shared" si="8"/>
        <v>144.64098205566404</v>
      </c>
      <c r="L101" s="8">
        <f t="shared" si="9"/>
        <v>1.5846884968883732</v>
      </c>
      <c r="M101" s="8">
        <f t="shared" si="12"/>
        <v>2.0093732876225241</v>
      </c>
      <c r="P101" s="6">
        <f t="shared" si="10"/>
        <v>-0.71410733690107742</v>
      </c>
      <c r="U101" s="18">
        <v>73.5</v>
      </c>
      <c r="V101" s="20">
        <f t="shared" si="11"/>
        <v>1.4749412002853162</v>
      </c>
    </row>
    <row r="102" spans="1:22" x14ac:dyDescent="0.15">
      <c r="A102" s="6">
        <v>50.5</v>
      </c>
      <c r="B102" s="6">
        <v>100</v>
      </c>
      <c r="D102">
        <v>665.52551269531295</v>
      </c>
      <c r="E102">
        <v>548.70562744140602</v>
      </c>
      <c r="F102">
        <v>456.18505859375</v>
      </c>
      <c r="G102">
        <v>455.871337890625</v>
      </c>
      <c r="I102" s="7">
        <f t="shared" si="7"/>
        <v>209.34045410156295</v>
      </c>
      <c r="J102" s="7">
        <f t="shared" si="7"/>
        <v>92.834289550781023</v>
      </c>
      <c r="K102" s="7">
        <f t="shared" si="8"/>
        <v>144.35645141601623</v>
      </c>
      <c r="L102" s="8">
        <f t="shared" si="9"/>
        <v>1.5549906410071919</v>
      </c>
      <c r="M102" s="8">
        <f t="shared" si="12"/>
        <v>1.9839222796486844</v>
      </c>
      <c r="P102" s="6">
        <f t="shared" si="10"/>
        <v>-1.971676580716478</v>
      </c>
      <c r="U102" s="18">
        <v>74</v>
      </c>
      <c r="V102" s="20">
        <f t="shared" si="11"/>
        <v>1.4559278737270767</v>
      </c>
    </row>
    <row r="103" spans="1:22" x14ac:dyDescent="0.15">
      <c r="A103" s="6">
        <v>51</v>
      </c>
      <c r="B103" s="6">
        <v>101</v>
      </c>
      <c r="D103">
        <v>662.13226318359398</v>
      </c>
      <c r="E103">
        <v>546.77380371093795</v>
      </c>
      <c r="F103">
        <v>455.33242797851602</v>
      </c>
      <c r="G103">
        <v>454.85003662109398</v>
      </c>
      <c r="I103" s="7">
        <f t="shared" si="7"/>
        <v>206.79983520507795</v>
      </c>
      <c r="J103" s="7">
        <f t="shared" si="7"/>
        <v>91.923767089843977</v>
      </c>
      <c r="K103" s="7">
        <f t="shared" si="8"/>
        <v>142.45319824218717</v>
      </c>
      <c r="L103" s="8">
        <f t="shared" si="9"/>
        <v>1.549688429358612</v>
      </c>
      <c r="M103" s="8">
        <f t="shared" si="12"/>
        <v>1.9828669159074459</v>
      </c>
      <c r="P103" s="6">
        <f t="shared" si="10"/>
        <v>-2.023823552002789</v>
      </c>
      <c r="U103" s="18">
        <v>74.5</v>
      </c>
      <c r="V103" s="20">
        <f t="shared" si="11"/>
        <v>1.5204153649019767</v>
      </c>
    </row>
    <row r="104" spans="1:22" x14ac:dyDescent="0.15">
      <c r="A104" s="6">
        <v>51.5</v>
      </c>
      <c r="B104" s="6">
        <v>102</v>
      </c>
      <c r="D104">
        <v>691.32214355468795</v>
      </c>
      <c r="E104">
        <v>559.49035644531295</v>
      </c>
      <c r="F104">
        <v>455.12240600585898</v>
      </c>
      <c r="G104">
        <v>454.84329223632801</v>
      </c>
      <c r="I104" s="7">
        <f t="shared" si="7"/>
        <v>236.19973754882898</v>
      </c>
      <c r="J104" s="7">
        <f t="shared" si="7"/>
        <v>104.64706420898494</v>
      </c>
      <c r="K104" s="7">
        <f t="shared" si="8"/>
        <v>162.94679260253952</v>
      </c>
      <c r="L104" s="8">
        <f t="shared" si="9"/>
        <v>1.5571081122460098</v>
      </c>
      <c r="M104" s="8">
        <f t="shared" si="12"/>
        <v>1.9945334467021854</v>
      </c>
      <c r="P104" s="6">
        <f t="shared" si="10"/>
        <v>-1.4473642493075902</v>
      </c>
      <c r="U104" s="18">
        <v>75</v>
      </c>
      <c r="V104" s="20">
        <f t="shared" si="11"/>
        <v>1.4921089141596473</v>
      </c>
    </row>
    <row r="105" spans="1:22" x14ac:dyDescent="0.15">
      <c r="A105" s="6">
        <v>52</v>
      </c>
      <c r="B105" s="6">
        <v>103</v>
      </c>
      <c r="D105">
        <v>656.9755859375</v>
      </c>
      <c r="E105">
        <v>544.94635009765602</v>
      </c>
      <c r="F105">
        <v>456.34912109375</v>
      </c>
      <c r="G105">
        <v>455.96676635742199</v>
      </c>
      <c r="I105" s="7">
        <f t="shared" si="7"/>
        <v>200.62646484375</v>
      </c>
      <c r="J105" s="7">
        <f t="shared" si="7"/>
        <v>88.979583740234034</v>
      </c>
      <c r="K105" s="7">
        <f t="shared" si="8"/>
        <v>138.34075622558618</v>
      </c>
      <c r="L105" s="8">
        <f t="shared" si="9"/>
        <v>1.5547471724463959</v>
      </c>
      <c r="M105" s="8">
        <f t="shared" si="12"/>
        <v>1.9964193548099129</v>
      </c>
      <c r="P105" s="6">
        <f t="shared" si="10"/>
        <v>-1.3541789406794178</v>
      </c>
      <c r="U105" s="18"/>
      <c r="V105" s="20"/>
    </row>
    <row r="106" spans="1:22" x14ac:dyDescent="0.15">
      <c r="A106" s="6">
        <v>52.5</v>
      </c>
      <c r="B106" s="6">
        <v>104</v>
      </c>
      <c r="D106">
        <v>656.47320556640602</v>
      </c>
      <c r="E106">
        <v>545.251953125</v>
      </c>
      <c r="F106">
        <v>456.20205688476602</v>
      </c>
      <c r="G106">
        <v>455.78921508789102</v>
      </c>
      <c r="I106" s="7">
        <f t="shared" si="7"/>
        <v>200.27114868164</v>
      </c>
      <c r="J106" s="7">
        <f t="shared" si="7"/>
        <v>89.462738037108977</v>
      </c>
      <c r="K106" s="7">
        <f t="shared" si="8"/>
        <v>137.64723205566372</v>
      </c>
      <c r="L106" s="8">
        <f t="shared" si="9"/>
        <v>1.5385984721210735</v>
      </c>
      <c r="M106" s="8">
        <f t="shared" si="12"/>
        <v>1.9845175023919319</v>
      </c>
      <c r="P106" s="6">
        <f t="shared" si="10"/>
        <v>-1.9422658078348336</v>
      </c>
    </row>
    <row r="107" spans="1:22" x14ac:dyDescent="0.15">
      <c r="A107" s="6">
        <v>53</v>
      </c>
      <c r="B107" s="6">
        <v>105</v>
      </c>
      <c r="D107">
        <v>666.0107421875</v>
      </c>
      <c r="E107">
        <v>549.5439453125</v>
      </c>
      <c r="F107">
        <v>456.32138061523398</v>
      </c>
      <c r="G107">
        <v>455.87591552734398</v>
      </c>
      <c r="I107" s="7">
        <f t="shared" si="7"/>
        <v>209.68936157226602</v>
      </c>
      <c r="J107" s="7">
        <f t="shared" si="7"/>
        <v>93.668029785156023</v>
      </c>
      <c r="K107" s="7">
        <f t="shared" si="8"/>
        <v>144.1217407226568</v>
      </c>
      <c r="L107" s="8">
        <f t="shared" si="9"/>
        <v>1.538643879381526</v>
      </c>
      <c r="M107" s="8">
        <f t="shared" si="12"/>
        <v>1.9888097575597261</v>
      </c>
      <c r="P107" s="6">
        <f t="shared" si="10"/>
        <v>-1.7301795874708339</v>
      </c>
    </row>
    <row r="108" spans="1:22" x14ac:dyDescent="0.15">
      <c r="A108" s="6">
        <v>53.5</v>
      </c>
      <c r="B108" s="6">
        <v>106</v>
      </c>
      <c r="D108">
        <v>660.03399658203102</v>
      </c>
      <c r="E108">
        <v>546.50616455078102</v>
      </c>
      <c r="F108">
        <v>455.41650390625</v>
      </c>
      <c r="G108">
        <v>455.09957885742199</v>
      </c>
      <c r="I108" s="7">
        <f t="shared" si="7"/>
        <v>204.61749267578102</v>
      </c>
      <c r="J108" s="7">
        <f t="shared" si="7"/>
        <v>91.406585693359034</v>
      </c>
      <c r="K108" s="7">
        <f t="shared" si="8"/>
        <v>140.63288269042971</v>
      </c>
      <c r="L108" s="8">
        <f t="shared" si="9"/>
        <v>1.538542126080606</v>
      </c>
      <c r="M108" s="8">
        <f t="shared" si="12"/>
        <v>1.9929548521661475</v>
      </c>
      <c r="P108" s="6">
        <f t="shared" si="10"/>
        <v>-1.5253647724702371</v>
      </c>
    </row>
    <row r="109" spans="1:22" x14ac:dyDescent="0.15">
      <c r="A109" s="6">
        <v>54</v>
      </c>
      <c r="B109" s="6">
        <v>107</v>
      </c>
      <c r="D109">
        <v>641.56359863281295</v>
      </c>
      <c r="E109">
        <v>538.132568359375</v>
      </c>
      <c r="F109">
        <v>455.391845703125</v>
      </c>
      <c r="G109">
        <v>455.05789184570301</v>
      </c>
      <c r="I109" s="7">
        <f t="shared" si="7"/>
        <v>186.17175292968795</v>
      </c>
      <c r="J109" s="7">
        <f t="shared" si="7"/>
        <v>83.074676513671989</v>
      </c>
      <c r="K109" s="7">
        <f t="shared" si="8"/>
        <v>128.01947937011755</v>
      </c>
      <c r="L109" s="8">
        <f t="shared" si="9"/>
        <v>1.5410168867651117</v>
      </c>
      <c r="M109" s="8">
        <f t="shared" si="12"/>
        <v>1.9996764607579949</v>
      </c>
      <c r="P109" s="6">
        <f t="shared" si="10"/>
        <v>-1.1932408643420789</v>
      </c>
    </row>
    <row r="110" spans="1:22" x14ac:dyDescent="0.15">
      <c r="A110" s="6">
        <v>54.5</v>
      </c>
      <c r="B110" s="6">
        <v>108</v>
      </c>
      <c r="D110">
        <v>614.771484375</v>
      </c>
      <c r="E110">
        <v>527.22113037109398</v>
      </c>
      <c r="F110">
        <v>456.67633056640602</v>
      </c>
      <c r="G110">
        <v>456.30285644531301</v>
      </c>
      <c r="I110" s="7">
        <f t="shared" si="7"/>
        <v>158.09515380859398</v>
      </c>
      <c r="J110" s="7">
        <f t="shared" si="7"/>
        <v>70.918273925780966</v>
      </c>
      <c r="K110" s="7">
        <f t="shared" si="8"/>
        <v>108.4523620605473</v>
      </c>
      <c r="L110" s="8">
        <f t="shared" si="9"/>
        <v>1.5292583428362536</v>
      </c>
      <c r="M110" s="8">
        <f t="shared" si="12"/>
        <v>1.9921647647364782</v>
      </c>
      <c r="P110" s="6">
        <f t="shared" si="10"/>
        <v>-1.5644040770234642</v>
      </c>
    </row>
    <row r="111" spans="1:22" x14ac:dyDescent="0.15">
      <c r="A111" s="6">
        <v>55</v>
      </c>
      <c r="B111" s="6">
        <v>109</v>
      </c>
      <c r="D111">
        <v>638.40832519531295</v>
      </c>
      <c r="E111">
        <v>536.63250732421898</v>
      </c>
      <c r="F111">
        <v>456.71600341796898</v>
      </c>
      <c r="G111">
        <v>456.37945556640602</v>
      </c>
      <c r="I111" s="7">
        <f t="shared" si="7"/>
        <v>181.69232177734398</v>
      </c>
      <c r="J111" s="7">
        <f t="shared" si="7"/>
        <v>80.253051757812955</v>
      </c>
      <c r="K111" s="7">
        <f t="shared" si="8"/>
        <v>125.5151855468749</v>
      </c>
      <c r="L111" s="8">
        <f t="shared" si="9"/>
        <v>1.5639926806229583</v>
      </c>
      <c r="M111" s="8">
        <f t="shared" si="12"/>
        <v>2.0311459504305245</v>
      </c>
      <c r="P111" s="6">
        <f t="shared" si="10"/>
        <v>0.36170982253906908</v>
      </c>
    </row>
    <row r="112" spans="1:22" x14ac:dyDescent="0.15">
      <c r="A112" s="6">
        <v>55.5</v>
      </c>
      <c r="B112" s="6">
        <v>110</v>
      </c>
      <c r="D112">
        <v>656.17950439453102</v>
      </c>
      <c r="E112">
        <v>543.64703369140602</v>
      </c>
      <c r="F112">
        <v>455.65225219726602</v>
      </c>
      <c r="G112">
        <v>455.21539306640602</v>
      </c>
      <c r="I112" s="7">
        <f t="shared" si="7"/>
        <v>200.527252197265</v>
      </c>
      <c r="J112" s="7">
        <f t="shared" si="7"/>
        <v>88.431640625</v>
      </c>
      <c r="K112" s="7">
        <f t="shared" si="8"/>
        <v>138.62510375976501</v>
      </c>
      <c r="L112" s="8">
        <f t="shared" si="9"/>
        <v>1.5675961995052605</v>
      </c>
      <c r="M112" s="8">
        <f t="shared" si="12"/>
        <v>2.0389963172201679</v>
      </c>
      <c r="P112" s="6">
        <f t="shared" si="10"/>
        <v>0.74960722280993353</v>
      </c>
    </row>
    <row r="113" spans="1:16" x14ac:dyDescent="0.15">
      <c r="A113" s="6">
        <v>56</v>
      </c>
      <c r="B113" s="6">
        <v>111</v>
      </c>
      <c r="D113">
        <v>642.07037353515602</v>
      </c>
      <c r="E113">
        <v>537.3388671875</v>
      </c>
      <c r="F113">
        <v>455.40823364257801</v>
      </c>
      <c r="G113">
        <v>455.019775390625</v>
      </c>
      <c r="I113" s="7">
        <f t="shared" si="7"/>
        <v>186.66213989257801</v>
      </c>
      <c r="J113" s="7">
        <f t="shared" si="7"/>
        <v>82.319091796875</v>
      </c>
      <c r="K113" s="7">
        <f t="shared" si="8"/>
        <v>129.0387756347655</v>
      </c>
      <c r="L113" s="8">
        <f t="shared" si="9"/>
        <v>1.5675437230669749</v>
      </c>
      <c r="M113" s="8">
        <f t="shared" si="12"/>
        <v>2.0431906886892239</v>
      </c>
      <c r="P113" s="6">
        <f t="shared" si="10"/>
        <v>0.95685687524190588</v>
      </c>
    </row>
    <row r="114" spans="1:16" x14ac:dyDescent="0.15">
      <c r="A114" s="6">
        <v>56.5</v>
      </c>
      <c r="B114" s="6">
        <v>112</v>
      </c>
      <c r="D114">
        <v>642.87976074218795</v>
      </c>
      <c r="E114">
        <v>537.786865234375</v>
      </c>
      <c r="F114">
        <v>455.75228881835898</v>
      </c>
      <c r="G114">
        <v>455.60263061523398</v>
      </c>
      <c r="I114" s="7">
        <f t="shared" si="7"/>
        <v>187.12747192382898</v>
      </c>
      <c r="J114" s="7">
        <f t="shared" si="7"/>
        <v>82.184234619141023</v>
      </c>
      <c r="K114" s="7">
        <f t="shared" si="8"/>
        <v>129.59850769043027</v>
      </c>
      <c r="L114" s="8">
        <f t="shared" si="9"/>
        <v>1.5769266245651241</v>
      </c>
      <c r="M114" s="8">
        <f t="shared" si="12"/>
        <v>2.0568204380947148</v>
      </c>
      <c r="P114" s="6">
        <f t="shared" si="10"/>
        <v>1.6303215046536219</v>
      </c>
    </row>
    <row r="115" spans="1:16" x14ac:dyDescent="0.15">
      <c r="A115" s="6">
        <v>57</v>
      </c>
      <c r="B115" s="6">
        <v>113</v>
      </c>
      <c r="D115">
        <v>630.65588378906295</v>
      </c>
      <c r="E115">
        <v>534.163818359375</v>
      </c>
      <c r="F115">
        <v>456.12454223632801</v>
      </c>
      <c r="G115">
        <v>455.75796508789102</v>
      </c>
      <c r="I115" s="7">
        <f t="shared" si="7"/>
        <v>174.53134155273494</v>
      </c>
      <c r="J115" s="7">
        <f t="shared" si="7"/>
        <v>78.405853271483977</v>
      </c>
      <c r="K115" s="7">
        <f t="shared" si="8"/>
        <v>119.64724426269616</v>
      </c>
      <c r="L115" s="8">
        <f t="shared" si="9"/>
        <v>1.5259988798082704</v>
      </c>
      <c r="M115" s="8">
        <f t="shared" si="12"/>
        <v>2.0101395412452026</v>
      </c>
      <c r="P115" s="6">
        <f t="shared" si="10"/>
        <v>-0.67624569347096131</v>
      </c>
    </row>
    <row r="116" spans="1:16" x14ac:dyDescent="0.15">
      <c r="A116" s="6">
        <v>57.5</v>
      </c>
      <c r="B116" s="6">
        <v>114</v>
      </c>
      <c r="D116">
        <v>611.07489013671898</v>
      </c>
      <c r="E116">
        <v>526.11907958984398</v>
      </c>
      <c r="F116">
        <v>455.54519653320301</v>
      </c>
      <c r="G116">
        <v>455.19070434570301</v>
      </c>
      <c r="I116" s="7">
        <f t="shared" si="7"/>
        <v>155.52969360351597</v>
      </c>
      <c r="J116" s="7">
        <f t="shared" si="7"/>
        <v>70.928375244140966</v>
      </c>
      <c r="K116" s="7">
        <f t="shared" si="8"/>
        <v>105.8798309326173</v>
      </c>
      <c r="L116" s="8">
        <f t="shared" si="9"/>
        <v>1.4927711309919438</v>
      </c>
      <c r="M116" s="8">
        <f t="shared" si="12"/>
        <v>1.9811586403362174</v>
      </c>
      <c r="P116" s="6">
        <f t="shared" si="10"/>
        <v>-2.1082317931438213</v>
      </c>
    </row>
    <row r="117" spans="1:16" x14ac:dyDescent="0.15">
      <c r="A117" s="6">
        <v>58</v>
      </c>
      <c r="B117" s="6">
        <v>115</v>
      </c>
      <c r="D117">
        <v>601.07891845703102</v>
      </c>
      <c r="E117">
        <v>521.89300537109398</v>
      </c>
      <c r="F117">
        <v>455.04534912109398</v>
      </c>
      <c r="G117">
        <v>454.649658203125</v>
      </c>
      <c r="I117" s="7">
        <f t="shared" si="7"/>
        <v>146.03356933593705</v>
      </c>
      <c r="J117" s="7">
        <f t="shared" si="7"/>
        <v>67.243347167968977</v>
      </c>
      <c r="K117" s="7">
        <f t="shared" si="8"/>
        <v>98.963226318358764</v>
      </c>
      <c r="L117" s="8">
        <f t="shared" si="9"/>
        <v>1.471717730992121</v>
      </c>
      <c r="M117" s="8">
        <f t="shared" si="12"/>
        <v>1.9643520882437362</v>
      </c>
      <c r="P117" s="6">
        <f t="shared" si="10"/>
        <v>-2.9386666045198617</v>
      </c>
    </row>
    <row r="118" spans="1:16" x14ac:dyDescent="0.15">
      <c r="A118" s="6">
        <v>58.5</v>
      </c>
      <c r="B118" s="6">
        <v>116</v>
      </c>
      <c r="D118">
        <v>603.06091308593795</v>
      </c>
      <c r="E118">
        <v>522.91888427734398</v>
      </c>
      <c r="F118">
        <v>456.25827026367199</v>
      </c>
      <c r="G118">
        <v>455.80868530273398</v>
      </c>
      <c r="I118" s="7">
        <f t="shared" si="7"/>
        <v>146.80264282226597</v>
      </c>
      <c r="J118" s="7">
        <f t="shared" si="7"/>
        <v>67.11019897461</v>
      </c>
      <c r="K118" s="7">
        <f t="shared" si="8"/>
        <v>99.825503540038966</v>
      </c>
      <c r="L118" s="8">
        <f t="shared" si="9"/>
        <v>1.4874863294296929</v>
      </c>
      <c r="M118" s="8">
        <f t="shared" si="12"/>
        <v>1.9843675345886496</v>
      </c>
      <c r="P118" s="6">
        <f t="shared" si="10"/>
        <v>-1.9496759228748475</v>
      </c>
    </row>
    <row r="119" spans="1:16" x14ac:dyDescent="0.15">
      <c r="A119" s="6">
        <v>59</v>
      </c>
      <c r="B119" s="6">
        <v>117</v>
      </c>
      <c r="D119">
        <v>638.000732421875</v>
      </c>
      <c r="E119">
        <v>537.67639160156295</v>
      </c>
      <c r="F119">
        <v>456.54626464843801</v>
      </c>
      <c r="G119">
        <v>456.10800170898398</v>
      </c>
      <c r="I119" s="7">
        <f t="shared" si="7"/>
        <v>181.45446777343699</v>
      </c>
      <c r="J119" s="7">
        <f t="shared" si="7"/>
        <v>81.568389892578978</v>
      </c>
      <c r="K119" s="7">
        <f t="shared" si="8"/>
        <v>124.35659484863172</v>
      </c>
      <c r="L119" s="8">
        <f t="shared" si="9"/>
        <v>1.5245684634991865</v>
      </c>
      <c r="M119" s="8">
        <f t="shared" si="12"/>
        <v>2.0256965165654846</v>
      </c>
      <c r="P119" s="6">
        <f t="shared" si="10"/>
        <v>9.244581413813148E-2</v>
      </c>
    </row>
    <row r="120" spans="1:16" x14ac:dyDescent="0.15">
      <c r="A120" s="6">
        <v>59.5</v>
      </c>
      <c r="B120" s="6">
        <v>118</v>
      </c>
      <c r="D120">
        <v>618.97894287109398</v>
      </c>
      <c r="E120">
        <v>529.818115234375</v>
      </c>
      <c r="F120">
        <v>455.76272583007801</v>
      </c>
      <c r="G120">
        <v>455.27957153320301</v>
      </c>
      <c r="I120" s="7">
        <f t="shared" si="7"/>
        <v>163.21621704101597</v>
      </c>
      <c r="J120" s="7">
        <f t="shared" si="7"/>
        <v>74.538543701171989</v>
      </c>
      <c r="K120" s="7">
        <f t="shared" si="8"/>
        <v>111.03923645019557</v>
      </c>
      <c r="L120" s="8">
        <f t="shared" si="9"/>
        <v>1.4896888366286887</v>
      </c>
      <c r="M120" s="8">
        <f t="shared" si="12"/>
        <v>1.9950637376023284</v>
      </c>
      <c r="P120" s="6">
        <f t="shared" si="10"/>
        <v>-1.4211618479339199</v>
      </c>
    </row>
    <row r="121" spans="1:16" x14ac:dyDescent="0.15">
      <c r="A121" s="6">
        <v>60</v>
      </c>
      <c r="B121" s="6">
        <v>119</v>
      </c>
      <c r="D121">
        <v>613.02545166015602</v>
      </c>
      <c r="E121">
        <v>527.71044921875</v>
      </c>
      <c r="F121">
        <v>455.92355346679699</v>
      </c>
      <c r="G121">
        <v>455.59588623046898</v>
      </c>
      <c r="I121" s="7">
        <f t="shared" si="7"/>
        <v>157.10189819335903</v>
      </c>
      <c r="J121" s="7">
        <f t="shared" si="7"/>
        <v>72.114562988281023</v>
      </c>
      <c r="K121" s="7">
        <f t="shared" si="8"/>
        <v>106.62170410156233</v>
      </c>
      <c r="L121" s="8">
        <f t="shared" si="9"/>
        <v>1.4785044751486449</v>
      </c>
      <c r="M121" s="8">
        <f t="shared" si="12"/>
        <v>1.9881262240296262</v>
      </c>
      <c r="P121" s="6">
        <f t="shared" si="10"/>
        <v>-1.7639539175662748</v>
      </c>
    </row>
    <row r="122" spans="1:16" x14ac:dyDescent="0.15">
      <c r="A122" s="6">
        <v>60.5</v>
      </c>
      <c r="B122" s="6">
        <v>120</v>
      </c>
      <c r="D122">
        <v>615.14685058593795</v>
      </c>
      <c r="E122">
        <v>528.62261962890602</v>
      </c>
      <c r="F122">
        <v>456.87393188476602</v>
      </c>
      <c r="G122">
        <v>456.35293579101602</v>
      </c>
      <c r="I122" s="7">
        <f t="shared" si="7"/>
        <v>158.27291870117193</v>
      </c>
      <c r="J122" s="7">
        <f t="shared" si="7"/>
        <v>72.26968383789</v>
      </c>
      <c r="K122" s="7">
        <f t="shared" si="8"/>
        <v>107.68414001464893</v>
      </c>
      <c r="L122" s="8">
        <f t="shared" si="9"/>
        <v>1.4900319787782388</v>
      </c>
      <c r="M122" s="8">
        <f t="shared" si="12"/>
        <v>2.0039005755665613</v>
      </c>
      <c r="P122" s="6">
        <f t="shared" si="10"/>
        <v>-0.98452155267243924</v>
      </c>
    </row>
    <row r="123" spans="1:16" x14ac:dyDescent="0.15">
      <c r="A123" s="6">
        <v>61</v>
      </c>
      <c r="B123" s="6">
        <v>121</v>
      </c>
      <c r="D123">
        <v>612.30993652343795</v>
      </c>
      <c r="E123">
        <v>527.35821533203102</v>
      </c>
      <c r="F123">
        <v>455.99447631835898</v>
      </c>
      <c r="G123">
        <v>455.66467285156301</v>
      </c>
      <c r="I123" s="7">
        <f t="shared" si="7"/>
        <v>156.31546020507898</v>
      </c>
      <c r="J123" s="7">
        <f t="shared" si="7"/>
        <v>71.693542480468011</v>
      </c>
      <c r="K123" s="7">
        <f t="shared" si="8"/>
        <v>106.12998046875137</v>
      </c>
      <c r="L123" s="8">
        <f t="shared" si="9"/>
        <v>1.4803283084758314</v>
      </c>
      <c r="M123" s="8">
        <f t="shared" si="12"/>
        <v>1.9984437531714956</v>
      </c>
      <c r="P123" s="6">
        <f t="shared" si="10"/>
        <v>-1.2541506384851242</v>
      </c>
    </row>
    <row r="124" spans="1:16" x14ac:dyDescent="0.15">
      <c r="A124" s="6">
        <v>61.5</v>
      </c>
      <c r="B124" s="6">
        <v>122</v>
      </c>
      <c r="D124">
        <v>627.32635498046898</v>
      </c>
      <c r="E124">
        <v>533.35400390625</v>
      </c>
      <c r="F124">
        <v>455.55868530273398</v>
      </c>
      <c r="G124">
        <v>455.05575561523398</v>
      </c>
      <c r="I124" s="7">
        <f t="shared" si="7"/>
        <v>171.767669677735</v>
      </c>
      <c r="J124" s="7">
        <f t="shared" si="7"/>
        <v>78.298248291016023</v>
      </c>
      <c r="K124" s="7">
        <f t="shared" si="8"/>
        <v>116.9588958740238</v>
      </c>
      <c r="L124" s="8">
        <f t="shared" si="9"/>
        <v>1.4937613347276342</v>
      </c>
      <c r="M124" s="8">
        <f t="shared" si="12"/>
        <v>2.0161236273306398</v>
      </c>
      <c r="P124" s="6">
        <f t="shared" si="10"/>
        <v>-0.38056378487525205</v>
      </c>
    </row>
    <row r="125" spans="1:16" x14ac:dyDescent="0.15">
      <c r="A125" s="6">
        <v>62</v>
      </c>
      <c r="B125" s="6">
        <v>123</v>
      </c>
      <c r="D125">
        <v>666.52203369140602</v>
      </c>
      <c r="E125">
        <v>549.99884033203102</v>
      </c>
      <c r="F125">
        <v>456.48913574218801</v>
      </c>
      <c r="G125">
        <v>456.15808105468801</v>
      </c>
      <c r="I125" s="7">
        <f t="shared" si="7"/>
        <v>210.03289794921801</v>
      </c>
      <c r="J125" s="7">
        <f t="shared" si="7"/>
        <v>93.840759277343011</v>
      </c>
      <c r="K125" s="7">
        <f t="shared" si="8"/>
        <v>144.3443664550779</v>
      </c>
      <c r="L125" s="8">
        <f t="shared" si="9"/>
        <v>1.538184127735724</v>
      </c>
      <c r="M125" s="8">
        <f t="shared" si="12"/>
        <v>2.0647932682460715</v>
      </c>
      <c r="P125" s="6">
        <f t="shared" si="10"/>
        <v>2.0242699877477297</v>
      </c>
    </row>
    <row r="126" spans="1:16" x14ac:dyDescent="0.15">
      <c r="A126" s="6">
        <v>62.5</v>
      </c>
      <c r="B126" s="6">
        <v>124</v>
      </c>
      <c r="D126">
        <v>698.823974609375</v>
      </c>
      <c r="E126">
        <v>563.22271728515602</v>
      </c>
      <c r="F126">
        <v>456.91207885742199</v>
      </c>
      <c r="G126">
        <v>456.54672241210898</v>
      </c>
      <c r="I126" s="7">
        <f t="shared" si="7"/>
        <v>241.91189575195301</v>
      </c>
      <c r="J126" s="7">
        <f t="shared" si="7"/>
        <v>106.67599487304705</v>
      </c>
      <c r="K126" s="7">
        <f t="shared" si="8"/>
        <v>167.23869934082009</v>
      </c>
      <c r="L126" s="8">
        <f t="shared" si="9"/>
        <v>1.5677257056739664</v>
      </c>
      <c r="M126" s="8">
        <f t="shared" si="12"/>
        <v>2.0985816940916551</v>
      </c>
      <c r="P126" s="6">
        <f t="shared" si="10"/>
        <v>3.6938024944373975</v>
      </c>
    </row>
    <row r="127" spans="1:16" x14ac:dyDescent="0.15">
      <c r="A127" s="6">
        <v>63</v>
      </c>
      <c r="B127" s="6">
        <v>125</v>
      </c>
      <c r="D127">
        <v>719.09826660156295</v>
      </c>
      <c r="E127">
        <v>571.60546875</v>
      </c>
      <c r="F127">
        <v>456.480224609375</v>
      </c>
      <c r="G127">
        <v>456.04211425781301</v>
      </c>
      <c r="I127" s="7">
        <f t="shared" si="7"/>
        <v>262.61804199218795</v>
      </c>
      <c r="J127" s="7">
        <f t="shared" si="7"/>
        <v>115.56335449218699</v>
      </c>
      <c r="K127" s="7">
        <f t="shared" si="8"/>
        <v>181.72369384765707</v>
      </c>
      <c r="L127" s="8">
        <f t="shared" si="9"/>
        <v>1.572502759600519</v>
      </c>
      <c r="M127" s="8">
        <f t="shared" si="12"/>
        <v>2.1076055959255493</v>
      </c>
      <c r="P127" s="6">
        <f t="shared" si="10"/>
        <v>4.1396858723051517</v>
      </c>
    </row>
    <row r="128" spans="1:16" x14ac:dyDescent="0.15">
      <c r="A128" s="6">
        <v>63.5</v>
      </c>
      <c r="B128" s="6">
        <v>126</v>
      </c>
      <c r="D128">
        <v>705.65985107421898</v>
      </c>
      <c r="E128">
        <v>566.38336181640602</v>
      </c>
      <c r="F128">
        <v>455.79641723632801</v>
      </c>
      <c r="G128">
        <v>455.47793579101602</v>
      </c>
      <c r="I128" s="7">
        <f t="shared" si="7"/>
        <v>249.86343383789097</v>
      </c>
      <c r="J128" s="7">
        <f t="shared" si="7"/>
        <v>110.90542602539</v>
      </c>
      <c r="K128" s="7">
        <f t="shared" si="8"/>
        <v>172.22963562011796</v>
      </c>
      <c r="L128" s="8">
        <f t="shared" si="9"/>
        <v>1.5529414726804149</v>
      </c>
      <c r="M128" s="8">
        <f t="shared" si="12"/>
        <v>2.0922911569127867</v>
      </c>
      <c r="P128" s="6">
        <f t="shared" si="10"/>
        <v>3.3829784166109538</v>
      </c>
    </row>
    <row r="129" spans="1:16" x14ac:dyDescent="0.15">
      <c r="A129" s="6">
        <v>64</v>
      </c>
      <c r="B129" s="6">
        <v>127</v>
      </c>
      <c r="D129">
        <v>685.0283203125</v>
      </c>
      <c r="E129">
        <v>558.37579345703102</v>
      </c>
      <c r="F129">
        <v>455.93014526367199</v>
      </c>
      <c r="G129">
        <v>455.56417846679699</v>
      </c>
      <c r="I129" s="7">
        <f t="shared" si="7"/>
        <v>229.09817504882801</v>
      </c>
      <c r="J129" s="7">
        <f t="shared" si="7"/>
        <v>102.81161499023403</v>
      </c>
      <c r="K129" s="7">
        <f t="shared" si="8"/>
        <v>157.1300445556642</v>
      </c>
      <c r="L129" s="8">
        <f t="shared" si="9"/>
        <v>1.5283296986492219</v>
      </c>
      <c r="M129" s="8">
        <f t="shared" si="12"/>
        <v>2.071926230788935</v>
      </c>
      <c r="P129" s="6">
        <f t="shared" si="10"/>
        <v>2.3767194593133616</v>
      </c>
    </row>
    <row r="130" spans="1:16" x14ac:dyDescent="0.15">
      <c r="A130" s="6">
        <v>64.5</v>
      </c>
      <c r="B130" s="6">
        <v>128</v>
      </c>
      <c r="D130">
        <v>660.05291748046898</v>
      </c>
      <c r="E130">
        <v>549.283935546875</v>
      </c>
      <c r="F130">
        <v>457.26287841796898</v>
      </c>
      <c r="G130">
        <v>456.73513793945301</v>
      </c>
      <c r="I130" s="7">
        <f t="shared" ref="I130:J151" si="13">D130-F130</f>
        <v>202.7900390625</v>
      </c>
      <c r="J130" s="7">
        <f t="shared" si="13"/>
        <v>92.548797607421989</v>
      </c>
      <c r="K130" s="7">
        <f t="shared" ref="K130:K151" si="14">I130-0.7*J130</f>
        <v>138.00588073730461</v>
      </c>
      <c r="L130" s="8">
        <f t="shared" ref="L130:L151" si="15">K130/J130</f>
        <v>1.4911688136965831</v>
      </c>
      <c r="M130" s="8">
        <f t="shared" si="12"/>
        <v>2.0390121937436376</v>
      </c>
      <c r="P130" s="6">
        <f t="shared" si="10"/>
        <v>0.75039170363028873</v>
      </c>
    </row>
    <row r="131" spans="1:16" x14ac:dyDescent="0.15">
      <c r="A131" s="6">
        <v>65</v>
      </c>
      <c r="B131" s="6">
        <v>129</v>
      </c>
      <c r="D131">
        <v>644.601806640625</v>
      </c>
      <c r="E131">
        <v>542.18475341796898</v>
      </c>
      <c r="F131">
        <v>456.816650390625</v>
      </c>
      <c r="G131">
        <v>456.31356811523398</v>
      </c>
      <c r="I131" s="7">
        <f t="shared" si="13"/>
        <v>187.78515625</v>
      </c>
      <c r="J131" s="7">
        <f t="shared" si="13"/>
        <v>85.871185302735</v>
      </c>
      <c r="K131" s="7">
        <f t="shared" si="14"/>
        <v>127.6753265380855</v>
      </c>
      <c r="L131" s="8">
        <f t="shared" si="15"/>
        <v>1.4868238523548019</v>
      </c>
      <c r="M131" s="8">
        <f t="shared" si="12"/>
        <v>2.0389140803091981</v>
      </c>
      <c r="P131" s="6">
        <f t="shared" si="10"/>
        <v>0.74554378414187006</v>
      </c>
    </row>
    <row r="132" spans="1:16" x14ac:dyDescent="0.15">
      <c r="A132" s="6">
        <v>65.5</v>
      </c>
      <c r="B132" s="6">
        <v>130</v>
      </c>
      <c r="D132">
        <v>643.72991943359398</v>
      </c>
      <c r="E132">
        <v>542.03704833984398</v>
      </c>
      <c r="F132">
        <v>455.46246337890602</v>
      </c>
      <c r="G132">
        <v>454.92233276367199</v>
      </c>
      <c r="I132" s="7">
        <f t="shared" si="13"/>
        <v>188.26745605468795</v>
      </c>
      <c r="J132" s="7">
        <f t="shared" si="13"/>
        <v>87.114715576171989</v>
      </c>
      <c r="K132" s="7">
        <f t="shared" si="14"/>
        <v>127.28715515136756</v>
      </c>
      <c r="L132" s="8">
        <f t="shared" si="15"/>
        <v>1.4611441282852988</v>
      </c>
      <c r="M132" s="8">
        <f t="shared" si="12"/>
        <v>2.0174812041470367</v>
      </c>
      <c r="P132" s="6">
        <f t="shared" si="10"/>
        <v>-0.31348405065912904</v>
      </c>
    </row>
    <row r="133" spans="1:16" x14ac:dyDescent="0.15">
      <c r="A133" s="6">
        <v>66</v>
      </c>
      <c r="B133" s="6">
        <v>131</v>
      </c>
      <c r="D133">
        <v>635.26110839843795</v>
      </c>
      <c r="E133">
        <v>538.10540771484398</v>
      </c>
      <c r="F133">
        <v>456.54840087890602</v>
      </c>
      <c r="G133">
        <v>456.16711425781301</v>
      </c>
      <c r="I133" s="7">
        <f t="shared" si="13"/>
        <v>178.71270751953193</v>
      </c>
      <c r="J133" s="7">
        <f t="shared" si="13"/>
        <v>81.938293457030966</v>
      </c>
      <c r="K133" s="7">
        <f t="shared" si="14"/>
        <v>121.35590209961026</v>
      </c>
      <c r="L133" s="8">
        <f t="shared" si="15"/>
        <v>1.4810645545510437</v>
      </c>
      <c r="M133" s="8">
        <f t="shared" si="12"/>
        <v>2.041648478320123</v>
      </c>
      <c r="P133" s="6">
        <f t="shared" si="10"/>
        <v>0.88065414371677131</v>
      </c>
    </row>
    <row r="134" spans="1:16" x14ac:dyDescent="0.15">
      <c r="A134" s="6">
        <v>66.5</v>
      </c>
      <c r="B134" s="6">
        <v>132</v>
      </c>
      <c r="D134">
        <v>636.76159667968795</v>
      </c>
      <c r="E134">
        <v>539.91552734375</v>
      </c>
      <c r="F134">
        <v>456.97180175781301</v>
      </c>
      <c r="G134">
        <v>456.75381469726602</v>
      </c>
      <c r="I134" s="7">
        <f t="shared" si="13"/>
        <v>179.78979492187494</v>
      </c>
      <c r="J134" s="7">
        <f t="shared" si="13"/>
        <v>83.161712646483977</v>
      </c>
      <c r="K134" s="7">
        <f t="shared" si="14"/>
        <v>121.57659606933616</v>
      </c>
      <c r="L134" s="8">
        <f t="shared" si="15"/>
        <v>1.4619299218397752</v>
      </c>
      <c r="M134" s="8">
        <f t="shared" si="12"/>
        <v>2.0267606935161959</v>
      </c>
      <c r="P134" s="6">
        <f t="shared" ref="P134:P151" si="16">(M134-$O$2)/$O$2*100</f>
        <v>0.14502825820350798</v>
      </c>
    </row>
    <row r="135" spans="1:16" x14ac:dyDescent="0.15">
      <c r="A135" s="6">
        <v>67</v>
      </c>
      <c r="B135" s="6">
        <v>133</v>
      </c>
      <c r="D135">
        <v>601.21179199218795</v>
      </c>
      <c r="E135">
        <v>524.27313232421898</v>
      </c>
      <c r="F135">
        <v>456.22976684570301</v>
      </c>
      <c r="G135">
        <v>455.78570556640602</v>
      </c>
      <c r="I135" s="7">
        <f t="shared" si="13"/>
        <v>144.98202514648494</v>
      </c>
      <c r="J135" s="7">
        <f t="shared" si="13"/>
        <v>68.487426757812955</v>
      </c>
      <c r="K135" s="7">
        <f t="shared" si="14"/>
        <v>97.040826416015875</v>
      </c>
      <c r="L135" s="8">
        <f t="shared" si="15"/>
        <v>1.4169144762756849</v>
      </c>
      <c r="M135" s="8">
        <f t="shared" si="12"/>
        <v>1.9859920958594472</v>
      </c>
      <c r="P135" s="6">
        <f t="shared" si="16"/>
        <v>-1.8694041202433458</v>
      </c>
    </row>
    <row r="136" spans="1:16" x14ac:dyDescent="0.15">
      <c r="A136" s="6">
        <v>67.5</v>
      </c>
      <c r="B136" s="6">
        <v>134</v>
      </c>
      <c r="D136">
        <v>596.60809326171898</v>
      </c>
      <c r="E136">
        <v>522.01379394531295</v>
      </c>
      <c r="F136">
        <v>455.95358276367199</v>
      </c>
      <c r="G136">
        <v>455.52130126953102</v>
      </c>
      <c r="I136" s="7">
        <f t="shared" si="13"/>
        <v>140.65451049804699</v>
      </c>
      <c r="J136" s="7">
        <f t="shared" si="13"/>
        <v>66.492492675781932</v>
      </c>
      <c r="K136" s="7">
        <f t="shared" si="14"/>
        <v>94.109765624999639</v>
      </c>
      <c r="L136" s="8">
        <f t="shared" si="15"/>
        <v>1.4153442266614942</v>
      </c>
      <c r="M136" s="8">
        <f t="shared" si="12"/>
        <v>1.9886686941525982</v>
      </c>
      <c r="P136" s="6">
        <f t="shared" si="16"/>
        <v>-1.737149724072663</v>
      </c>
    </row>
    <row r="137" spans="1:16" x14ac:dyDescent="0.15">
      <c r="A137" s="6">
        <v>68</v>
      </c>
      <c r="B137" s="6">
        <v>135</v>
      </c>
      <c r="D137">
        <v>604.95422363281295</v>
      </c>
      <c r="E137">
        <v>525.64019775390602</v>
      </c>
      <c r="F137">
        <v>456.058837890625</v>
      </c>
      <c r="G137">
        <v>455.71139526367199</v>
      </c>
      <c r="I137" s="7">
        <f t="shared" si="13"/>
        <v>148.89538574218795</v>
      </c>
      <c r="J137" s="7">
        <f t="shared" si="13"/>
        <v>69.928802490234034</v>
      </c>
      <c r="K137" s="7">
        <f t="shared" si="14"/>
        <v>99.945223999024137</v>
      </c>
      <c r="L137" s="8">
        <f t="shared" si="15"/>
        <v>1.4292426073359696</v>
      </c>
      <c r="M137" s="8">
        <f t="shared" si="12"/>
        <v>2.0068139227344148</v>
      </c>
      <c r="P137" s="6">
        <f t="shared" si="16"/>
        <v>-0.84056906958748134</v>
      </c>
    </row>
    <row r="138" spans="1:16" x14ac:dyDescent="0.15">
      <c r="A138" s="6">
        <v>68.5</v>
      </c>
      <c r="B138" s="6">
        <v>136</v>
      </c>
      <c r="D138">
        <v>619.916259765625</v>
      </c>
      <c r="E138">
        <v>531.41125488281295</v>
      </c>
      <c r="F138">
        <v>456.34313964843801</v>
      </c>
      <c r="G138">
        <v>455.93658447265602</v>
      </c>
      <c r="I138" s="7">
        <f t="shared" si="13"/>
        <v>163.57312011718699</v>
      </c>
      <c r="J138" s="7">
        <f t="shared" si="13"/>
        <v>75.474670410156932</v>
      </c>
      <c r="K138" s="7">
        <f t="shared" si="14"/>
        <v>110.74085083007714</v>
      </c>
      <c r="L138" s="8">
        <f t="shared" si="15"/>
        <v>1.4672584885534563</v>
      </c>
      <c r="M138" s="8">
        <f t="shared" si="12"/>
        <v>2.0490766518592434</v>
      </c>
      <c r="P138" s="6">
        <f t="shared" si="16"/>
        <v>1.2476903958810464</v>
      </c>
    </row>
    <row r="139" spans="1:16" x14ac:dyDescent="0.15">
      <c r="A139" s="6">
        <v>69</v>
      </c>
      <c r="B139" s="6">
        <v>137</v>
      </c>
      <c r="D139">
        <v>614.50091552734398</v>
      </c>
      <c r="E139">
        <v>528.56823730468795</v>
      </c>
      <c r="F139">
        <v>457.03201293945301</v>
      </c>
      <c r="G139">
        <v>456.80038452148398</v>
      </c>
      <c r="I139" s="7">
        <f t="shared" si="13"/>
        <v>157.46890258789097</v>
      </c>
      <c r="J139" s="7">
        <f t="shared" si="13"/>
        <v>71.767852783203978</v>
      </c>
      <c r="K139" s="7">
        <f t="shared" si="14"/>
        <v>107.23140563964819</v>
      </c>
      <c r="L139" s="8">
        <f t="shared" si="15"/>
        <v>1.4941425928343204</v>
      </c>
      <c r="M139" s="8">
        <f t="shared" si="12"/>
        <v>2.0802076040474486</v>
      </c>
      <c r="P139" s="6">
        <f t="shared" si="16"/>
        <v>2.7859134809083694</v>
      </c>
    </row>
    <row r="140" spans="1:16" x14ac:dyDescent="0.15">
      <c r="A140" s="6">
        <v>69.5</v>
      </c>
      <c r="B140" s="6">
        <v>138</v>
      </c>
      <c r="D140">
        <v>623.91217041015602</v>
      </c>
      <c r="E140">
        <v>531.530029296875</v>
      </c>
      <c r="F140">
        <v>456.93612670898398</v>
      </c>
      <c r="G140">
        <v>456.496337890625</v>
      </c>
      <c r="I140" s="7">
        <f t="shared" si="13"/>
        <v>166.97604370117205</v>
      </c>
      <c r="J140" s="7">
        <f t="shared" si="13"/>
        <v>75.03369140625</v>
      </c>
      <c r="K140" s="7">
        <f t="shared" si="14"/>
        <v>114.45245971679705</v>
      </c>
      <c r="L140" s="8">
        <f t="shared" si="15"/>
        <v>1.5253475814900881</v>
      </c>
      <c r="M140" s="8">
        <f t="shared" si="12"/>
        <v>2.1156594406105578</v>
      </c>
      <c r="P140" s="6">
        <f t="shared" si="16"/>
        <v>4.5376373947259259</v>
      </c>
    </row>
    <row r="141" spans="1:16" x14ac:dyDescent="0.15">
      <c r="A141" s="6">
        <v>70</v>
      </c>
      <c r="B141" s="6">
        <v>139</v>
      </c>
      <c r="D141">
        <v>615.739501953125</v>
      </c>
      <c r="E141">
        <v>527.92932128906295</v>
      </c>
      <c r="F141">
        <v>456.042724609375</v>
      </c>
      <c r="G141">
        <v>455.87210083007801</v>
      </c>
      <c r="I141" s="7">
        <f t="shared" si="13"/>
        <v>159.69677734375</v>
      </c>
      <c r="J141" s="7">
        <f t="shared" si="13"/>
        <v>72.057220458984943</v>
      </c>
      <c r="K141" s="7">
        <f t="shared" si="14"/>
        <v>109.25672302246053</v>
      </c>
      <c r="L141" s="8">
        <f t="shared" si="15"/>
        <v>1.5162494796014174</v>
      </c>
      <c r="M141" s="8">
        <f t="shared" si="12"/>
        <v>2.110808186629229</v>
      </c>
      <c r="P141" s="6">
        <f t="shared" si="16"/>
        <v>4.2979302755765811</v>
      </c>
    </row>
    <row r="142" spans="1:16" x14ac:dyDescent="0.15">
      <c r="A142" s="6">
        <v>70.5</v>
      </c>
      <c r="B142" s="6">
        <v>140</v>
      </c>
      <c r="D142">
        <v>607.11413574218795</v>
      </c>
      <c r="E142">
        <v>523.551513671875</v>
      </c>
      <c r="F142">
        <v>455.86505126953102</v>
      </c>
      <c r="G142">
        <v>455.58041381835898</v>
      </c>
      <c r="I142" s="7">
        <f t="shared" si="13"/>
        <v>151.24908447265693</v>
      </c>
      <c r="J142" s="7">
        <f t="shared" si="13"/>
        <v>67.971099853516023</v>
      </c>
      <c r="K142" s="7">
        <f t="shared" si="14"/>
        <v>103.66931457519573</v>
      </c>
      <c r="L142" s="8">
        <f t="shared" si="15"/>
        <v>1.5251969557446128</v>
      </c>
      <c r="M142" s="8">
        <f t="shared" si="12"/>
        <v>2.1240025106797655</v>
      </c>
      <c r="P142" s="6">
        <f t="shared" si="16"/>
        <v>4.9498799404363707</v>
      </c>
    </row>
    <row r="143" spans="1:16" x14ac:dyDescent="0.15">
      <c r="A143" s="6">
        <v>71</v>
      </c>
      <c r="B143" s="6">
        <v>141</v>
      </c>
      <c r="D143">
        <v>595.12658691406295</v>
      </c>
      <c r="E143">
        <v>518.27331542968795</v>
      </c>
      <c r="F143">
        <v>456.84100341796898</v>
      </c>
      <c r="G143">
        <v>456.64782714843801</v>
      </c>
      <c r="I143" s="7">
        <f t="shared" si="13"/>
        <v>138.28558349609398</v>
      </c>
      <c r="J143" s="7">
        <f t="shared" si="13"/>
        <v>61.625488281249943</v>
      </c>
      <c r="K143" s="7">
        <f t="shared" si="14"/>
        <v>95.147741699219011</v>
      </c>
      <c r="L143" s="8">
        <f t="shared" si="15"/>
        <v>1.5439673478119684</v>
      </c>
      <c r="M143" s="8">
        <f t="shared" si="12"/>
        <v>2.1470197506544628</v>
      </c>
      <c r="P143" s="6">
        <f t="shared" si="16"/>
        <v>6.0871933662720057</v>
      </c>
    </row>
    <row r="144" spans="1:16" x14ac:dyDescent="0.15">
      <c r="A144" s="6">
        <v>71.5</v>
      </c>
      <c r="B144" s="6">
        <v>142</v>
      </c>
      <c r="D144">
        <v>612.86828613281295</v>
      </c>
      <c r="E144">
        <v>528.11730957031295</v>
      </c>
      <c r="F144">
        <v>456.870849609375</v>
      </c>
      <c r="G144">
        <v>456.56585693359398</v>
      </c>
      <c r="I144" s="7">
        <f t="shared" si="13"/>
        <v>155.99743652343795</v>
      </c>
      <c r="J144" s="7">
        <f t="shared" si="13"/>
        <v>71.551452636718977</v>
      </c>
      <c r="K144" s="7">
        <f t="shared" si="14"/>
        <v>105.91141967773467</v>
      </c>
      <c r="L144" s="8">
        <f t="shared" si="15"/>
        <v>1.4802134097188511</v>
      </c>
      <c r="M144" s="8">
        <f t="shared" si="12"/>
        <v>2.0875126604686871</v>
      </c>
      <c r="P144" s="6">
        <f t="shared" si="16"/>
        <v>3.1468663472596088</v>
      </c>
    </row>
    <row r="145" spans="1:16" x14ac:dyDescent="0.15">
      <c r="A145" s="6">
        <v>72</v>
      </c>
      <c r="B145" s="6">
        <v>143</v>
      </c>
      <c r="D145">
        <v>616.00128173828102</v>
      </c>
      <c r="E145">
        <v>529.800537109375</v>
      </c>
      <c r="F145">
        <v>456.00045776367199</v>
      </c>
      <c r="G145">
        <v>455.58380126953102</v>
      </c>
      <c r="I145" s="7">
        <f t="shared" si="13"/>
        <v>160.00082397460903</v>
      </c>
      <c r="J145" s="7">
        <f t="shared" si="13"/>
        <v>74.216735839843977</v>
      </c>
      <c r="K145" s="7">
        <f t="shared" si="14"/>
        <v>108.04910888671824</v>
      </c>
      <c r="L145" s="8">
        <f t="shared" si="15"/>
        <v>1.4558590817020416</v>
      </c>
      <c r="M145" s="8">
        <f t="shared" si="12"/>
        <v>2.0674051803592191</v>
      </c>
      <c r="P145" s="6">
        <f t="shared" si="16"/>
        <v>2.1533281509615207</v>
      </c>
    </row>
    <row r="146" spans="1:16" x14ac:dyDescent="0.15">
      <c r="A146" s="6">
        <v>72.5</v>
      </c>
      <c r="B146" s="6">
        <v>144</v>
      </c>
      <c r="D146">
        <v>604.89910888671898</v>
      </c>
      <c r="E146">
        <v>524.690673828125</v>
      </c>
      <c r="F146">
        <v>455.88006591796898</v>
      </c>
      <c r="G146">
        <v>455.48651123046898</v>
      </c>
      <c r="I146" s="7">
        <f t="shared" si="13"/>
        <v>149.01904296875</v>
      </c>
      <c r="J146" s="7">
        <f t="shared" si="13"/>
        <v>69.204162597656023</v>
      </c>
      <c r="K146" s="7">
        <f t="shared" si="14"/>
        <v>100.57612915039078</v>
      </c>
      <c r="L146" s="8">
        <f t="shared" si="15"/>
        <v>1.4533248488985739</v>
      </c>
      <c r="M146" s="8">
        <f t="shared" si="12"/>
        <v>2.069117795463093</v>
      </c>
      <c r="P146" s="6">
        <f t="shared" si="16"/>
        <v>2.2379508143679923</v>
      </c>
    </row>
    <row r="147" spans="1:16" x14ac:dyDescent="0.15">
      <c r="A147" s="6">
        <v>73</v>
      </c>
      <c r="B147" s="6">
        <v>145</v>
      </c>
      <c r="D147">
        <v>629.8583984375</v>
      </c>
      <c r="E147">
        <v>536.644287109375</v>
      </c>
      <c r="F147">
        <v>455.74786376953102</v>
      </c>
      <c r="G147">
        <v>455.40594482421898</v>
      </c>
      <c r="I147" s="7">
        <f t="shared" si="13"/>
        <v>174.11053466796898</v>
      </c>
      <c r="J147" s="7">
        <f t="shared" si="13"/>
        <v>81.238342285156023</v>
      </c>
      <c r="K147" s="7">
        <f t="shared" si="14"/>
        <v>117.24369506835976</v>
      </c>
      <c r="L147" s="8">
        <f t="shared" si="15"/>
        <v>1.4432063945473033</v>
      </c>
      <c r="M147" s="8">
        <f t="shared" si="12"/>
        <v>2.0632461890191638</v>
      </c>
      <c r="P147" s="6">
        <f t="shared" si="16"/>
        <v>1.9478266792742667</v>
      </c>
    </row>
    <row r="148" spans="1:16" x14ac:dyDescent="0.15">
      <c r="A148" s="6">
        <v>73.5</v>
      </c>
      <c r="B148" s="6">
        <v>146</v>
      </c>
      <c r="D148">
        <v>648.84429931640602</v>
      </c>
      <c r="E148">
        <v>544.360107421875</v>
      </c>
      <c r="F148">
        <v>456.04287719726602</v>
      </c>
      <c r="G148">
        <v>455.71337890625</v>
      </c>
      <c r="I148" s="7">
        <f t="shared" si="13"/>
        <v>192.80142211914</v>
      </c>
      <c r="J148" s="7">
        <f t="shared" si="13"/>
        <v>88.646728515625</v>
      </c>
      <c r="K148" s="7">
        <f t="shared" si="14"/>
        <v>130.74871215820249</v>
      </c>
      <c r="L148" s="8">
        <f t="shared" si="15"/>
        <v>1.4749412002853162</v>
      </c>
      <c r="M148" s="8">
        <f t="shared" si="12"/>
        <v>2.0992278426645181</v>
      </c>
      <c r="P148" s="6">
        <f t="shared" si="16"/>
        <v>3.725729582472693</v>
      </c>
    </row>
    <row r="149" spans="1:16" x14ac:dyDescent="0.15">
      <c r="A149" s="6">
        <v>74</v>
      </c>
      <c r="B149" s="6">
        <v>147</v>
      </c>
      <c r="D149">
        <v>684.61883544921898</v>
      </c>
      <c r="E149">
        <v>562.00842285156295</v>
      </c>
      <c r="F149">
        <v>456.62683105468801</v>
      </c>
      <c r="G149">
        <v>456.25720214843801</v>
      </c>
      <c r="I149" s="7">
        <f t="shared" si="13"/>
        <v>227.99200439453097</v>
      </c>
      <c r="J149" s="7">
        <f t="shared" si="13"/>
        <v>105.75122070312494</v>
      </c>
      <c r="K149" s="7">
        <f t="shared" si="14"/>
        <v>153.96614990234352</v>
      </c>
      <c r="L149" s="8">
        <f t="shared" si="15"/>
        <v>1.4559278737270767</v>
      </c>
      <c r="M149" s="8">
        <f t="shared" si="12"/>
        <v>2.0844613640136203</v>
      </c>
      <c r="P149" s="6">
        <f t="shared" si="16"/>
        <v>2.9960976005129503</v>
      </c>
    </row>
    <row r="150" spans="1:16" x14ac:dyDescent="0.15">
      <c r="A150" s="6">
        <v>74.5</v>
      </c>
      <c r="B150" s="6">
        <v>148</v>
      </c>
      <c r="D150">
        <v>689.54962158203102</v>
      </c>
      <c r="E150">
        <v>561.42102050781295</v>
      </c>
      <c r="F150">
        <v>457.23818969726602</v>
      </c>
      <c r="G150">
        <v>456.79580688476602</v>
      </c>
      <c r="I150" s="7">
        <f t="shared" si="13"/>
        <v>232.311431884765</v>
      </c>
      <c r="J150" s="7">
        <f t="shared" si="13"/>
        <v>104.62521362304693</v>
      </c>
      <c r="K150" s="7">
        <f t="shared" si="14"/>
        <v>159.07378234863216</v>
      </c>
      <c r="L150" s="8">
        <f t="shared" si="15"/>
        <v>1.5204153649019767</v>
      </c>
      <c r="M150" s="8">
        <f t="shared" si="12"/>
        <v>2.1531957030958617</v>
      </c>
      <c r="P150" s="6">
        <f t="shared" si="16"/>
        <v>6.3923556549150735</v>
      </c>
    </row>
    <row r="151" spans="1:16" x14ac:dyDescent="0.15">
      <c r="A151" s="6">
        <v>75</v>
      </c>
      <c r="B151" s="6">
        <v>149</v>
      </c>
      <c r="D151">
        <v>674.19158935546898</v>
      </c>
      <c r="E151">
        <v>555.469970703125</v>
      </c>
      <c r="F151">
        <v>457.15869140625</v>
      </c>
      <c r="G151">
        <v>456.46353149414102</v>
      </c>
      <c r="I151" s="7">
        <f t="shared" si="13"/>
        <v>217.03289794921898</v>
      </c>
      <c r="J151" s="7">
        <f t="shared" si="13"/>
        <v>99.006439208983977</v>
      </c>
      <c r="K151" s="7">
        <f t="shared" si="14"/>
        <v>147.72839050293021</v>
      </c>
      <c r="L151" s="8">
        <f t="shared" si="15"/>
        <v>1.4921089141596473</v>
      </c>
      <c r="M151" s="8">
        <f t="shared" si="12"/>
        <v>2.1291361002608737</v>
      </c>
      <c r="P151" s="6">
        <f t="shared" si="16"/>
        <v>5.2035376491687177</v>
      </c>
    </row>
    <row r="152" spans="1:16" x14ac:dyDescent="0.15">
      <c r="A152" s="18">
        <v>75.5</v>
      </c>
      <c r="B152" s="18">
        <v>150</v>
      </c>
      <c r="D152">
        <v>661.1494140625</v>
      </c>
      <c r="E152">
        <v>550.00958251953102</v>
      </c>
      <c r="F152">
        <v>456.37332153320301</v>
      </c>
      <c r="G152">
        <v>455.97488403320301</v>
      </c>
      <c r="I152" s="19">
        <f t="shared" ref="I152:I193" si="17">D152-F152</f>
        <v>204.77609252929699</v>
      </c>
      <c r="J152" s="19">
        <f t="shared" ref="J152:J193" si="18">E152-G152</f>
        <v>94.034698486328011</v>
      </c>
      <c r="K152" s="19">
        <f t="shared" ref="K152:K193" si="19">I152-0.7*J152</f>
        <v>138.95180358886739</v>
      </c>
      <c r="L152" s="20">
        <f t="shared" ref="L152:L193" si="20">K152/J152</f>
        <v>1.477665221727382</v>
      </c>
      <c r="M152" s="20">
        <f t="shared" ref="M152:M193" si="21">L152+ABS($N$2)*A152</f>
        <v>2.1189392557359499</v>
      </c>
      <c r="N152" s="18"/>
      <c r="O152" s="18"/>
      <c r="P152" s="18">
        <f t="shared" ref="P152:P193" si="22">(M152-$O$2)/$O$2*100</f>
        <v>4.6996975626899298</v>
      </c>
    </row>
    <row r="153" spans="1:16" x14ac:dyDescent="0.15">
      <c r="A153" s="18">
        <v>76</v>
      </c>
      <c r="B153" s="18">
        <v>151</v>
      </c>
      <c r="D153">
        <v>656.869873046875</v>
      </c>
      <c r="E153">
        <v>548.74792480468795</v>
      </c>
      <c r="F153">
        <v>456.01348876953102</v>
      </c>
      <c r="G153">
        <v>455.63803100585898</v>
      </c>
      <c r="I153" s="19">
        <f t="shared" si="17"/>
        <v>200.85638427734398</v>
      </c>
      <c r="J153" s="19">
        <f t="shared" si="18"/>
        <v>93.109893798828978</v>
      </c>
      <c r="K153" s="19">
        <f t="shared" si="19"/>
        <v>135.67945861816369</v>
      </c>
      <c r="L153" s="20">
        <f t="shared" si="20"/>
        <v>1.4571970075630147</v>
      </c>
      <c r="M153" s="20">
        <f t="shared" si="21"/>
        <v>2.1027178894789245</v>
      </c>
      <c r="N153" s="18"/>
      <c r="O153" s="18"/>
      <c r="P153" s="18">
        <f t="shared" si="22"/>
        <v>3.8981775868026052</v>
      </c>
    </row>
    <row r="154" spans="1:16" x14ac:dyDescent="0.15">
      <c r="A154" s="18">
        <v>76.5</v>
      </c>
      <c r="B154" s="18">
        <v>152</v>
      </c>
      <c r="D154">
        <v>650.71331787109398</v>
      </c>
      <c r="E154">
        <v>544.73193359375</v>
      </c>
      <c r="F154">
        <v>456.21768188476602</v>
      </c>
      <c r="G154">
        <v>455.72457885742199</v>
      </c>
      <c r="I154" s="19">
        <f t="shared" si="17"/>
        <v>194.49563598632795</v>
      </c>
      <c r="J154" s="19">
        <f t="shared" si="18"/>
        <v>89.007354736328011</v>
      </c>
      <c r="K154" s="19">
        <f t="shared" si="19"/>
        <v>132.19048767089834</v>
      </c>
      <c r="L154" s="20">
        <f t="shared" si="20"/>
        <v>1.4851636481332851</v>
      </c>
      <c r="M154" s="20">
        <f t="shared" si="21"/>
        <v>2.1349313779565362</v>
      </c>
      <c r="N154" s="18"/>
      <c r="O154" s="18"/>
      <c r="P154" s="18">
        <f t="shared" si="22"/>
        <v>5.4898902760244228</v>
      </c>
    </row>
    <row r="155" spans="1:16" x14ac:dyDescent="0.15">
      <c r="A155" s="18">
        <v>77</v>
      </c>
      <c r="B155" s="18">
        <v>153</v>
      </c>
      <c r="D155">
        <v>643.41534423828102</v>
      </c>
      <c r="E155">
        <v>541.96307373046898</v>
      </c>
      <c r="F155">
        <v>456.22210693359398</v>
      </c>
      <c r="G155">
        <v>455.90686035156301</v>
      </c>
      <c r="I155" s="19">
        <f t="shared" si="17"/>
        <v>187.19323730468705</v>
      </c>
      <c r="J155" s="19">
        <f t="shared" si="18"/>
        <v>86.056213378905966</v>
      </c>
      <c r="K155" s="19">
        <f t="shared" si="19"/>
        <v>126.95388793945287</v>
      </c>
      <c r="L155" s="20">
        <f t="shared" si="20"/>
        <v>1.4752437151803812</v>
      </c>
      <c r="M155" s="20">
        <f t="shared" si="21"/>
        <v>2.1292582929109738</v>
      </c>
      <c r="N155" s="18"/>
      <c r="O155" s="18"/>
      <c r="P155" s="18">
        <f t="shared" si="22"/>
        <v>5.209575355759517</v>
      </c>
    </row>
    <row r="156" spans="1:16" x14ac:dyDescent="0.15">
      <c r="A156" s="18">
        <v>77.5</v>
      </c>
      <c r="B156" s="18">
        <v>154</v>
      </c>
      <c r="D156">
        <v>630.23638916015602</v>
      </c>
      <c r="E156">
        <v>537.05377197265602</v>
      </c>
      <c r="F156">
        <v>456.92294311523398</v>
      </c>
      <c r="G156">
        <v>456.67892456054699</v>
      </c>
      <c r="I156" s="19">
        <f t="shared" si="17"/>
        <v>173.31344604492205</v>
      </c>
      <c r="J156" s="19">
        <f t="shared" si="18"/>
        <v>80.374847412109034</v>
      </c>
      <c r="K156" s="19">
        <f t="shared" si="19"/>
        <v>117.05105285644572</v>
      </c>
      <c r="L156" s="20">
        <f t="shared" si="20"/>
        <v>1.4563144643533241</v>
      </c>
      <c r="M156" s="20">
        <f t="shared" si="21"/>
        <v>2.1145758899912579</v>
      </c>
      <c r="N156" s="18"/>
      <c r="O156" s="18"/>
      <c r="P156" s="18">
        <f t="shared" si="22"/>
        <v>4.4840976710988985</v>
      </c>
    </row>
    <row r="157" spans="1:16" x14ac:dyDescent="0.15">
      <c r="A157" s="18">
        <v>78</v>
      </c>
      <c r="B157" s="18">
        <v>155</v>
      </c>
      <c r="D157">
        <v>623.65954589843795</v>
      </c>
      <c r="E157">
        <v>533.84167480468795</v>
      </c>
      <c r="F157">
        <v>457.15380859375</v>
      </c>
      <c r="G157">
        <v>456.82412719726602</v>
      </c>
      <c r="I157" s="19">
        <f t="shared" si="17"/>
        <v>166.50573730468795</v>
      </c>
      <c r="J157" s="19">
        <f t="shared" si="18"/>
        <v>77.017547607421932</v>
      </c>
      <c r="K157" s="19">
        <f t="shared" si="19"/>
        <v>112.59345397949261</v>
      </c>
      <c r="L157" s="20">
        <f t="shared" si="20"/>
        <v>1.4619194907816351</v>
      </c>
      <c r="M157" s="20">
        <f t="shared" si="21"/>
        <v>2.1244277643269105</v>
      </c>
      <c r="N157" s="18"/>
      <c r="O157" s="18"/>
      <c r="P157" s="18">
        <f t="shared" si="22"/>
        <v>4.970892306941443</v>
      </c>
    </row>
    <row r="158" spans="1:16" x14ac:dyDescent="0.15">
      <c r="A158" s="18">
        <v>78.5</v>
      </c>
      <c r="B158" s="18">
        <v>156</v>
      </c>
      <c r="D158">
        <v>619.88299560546898</v>
      </c>
      <c r="E158">
        <v>533.39703369140602</v>
      </c>
      <c r="F158">
        <v>457.03079223632801</v>
      </c>
      <c r="G158">
        <v>456.61871337890602</v>
      </c>
      <c r="I158" s="19">
        <f t="shared" si="17"/>
        <v>162.85220336914097</v>
      </c>
      <c r="J158" s="19">
        <f t="shared" si="18"/>
        <v>76.7783203125</v>
      </c>
      <c r="K158" s="19">
        <f t="shared" si="19"/>
        <v>109.10737915039097</v>
      </c>
      <c r="L158" s="20">
        <f t="shared" si="20"/>
        <v>1.4210701498327463</v>
      </c>
      <c r="M158" s="20">
        <f t="shared" si="21"/>
        <v>2.0878252712853635</v>
      </c>
      <c r="N158" s="18"/>
      <c r="O158" s="18"/>
      <c r="P158" s="18">
        <f t="shared" si="22"/>
        <v>3.1623128768721251</v>
      </c>
    </row>
    <row r="159" spans="1:16" x14ac:dyDescent="0.15">
      <c r="A159" s="18">
        <v>79</v>
      </c>
      <c r="B159" s="18">
        <v>157</v>
      </c>
      <c r="D159">
        <v>612.748779296875</v>
      </c>
      <c r="E159">
        <v>530.24365234375</v>
      </c>
      <c r="F159">
        <v>456.44500732421898</v>
      </c>
      <c r="G159">
        <v>456.04672241210898</v>
      </c>
      <c r="I159" s="19">
        <f t="shared" si="17"/>
        <v>156.30377197265602</v>
      </c>
      <c r="J159" s="19">
        <f t="shared" si="18"/>
        <v>74.196929931641023</v>
      </c>
      <c r="K159" s="19">
        <f t="shared" si="19"/>
        <v>104.3659210205073</v>
      </c>
      <c r="L159" s="20">
        <f t="shared" si="20"/>
        <v>1.4066070000020421</v>
      </c>
      <c r="M159" s="20">
        <f t="shared" si="21"/>
        <v>2.0776089693620006</v>
      </c>
      <c r="N159" s="18"/>
      <c r="O159" s="18"/>
      <c r="P159" s="18">
        <f t="shared" si="22"/>
        <v>2.6575113736248213</v>
      </c>
    </row>
    <row r="160" spans="1:16" x14ac:dyDescent="0.15">
      <c r="A160" s="18">
        <v>79.5</v>
      </c>
      <c r="B160" s="18">
        <v>158</v>
      </c>
      <c r="D160">
        <v>607.487548828125</v>
      </c>
      <c r="E160">
        <v>527.69354248046898</v>
      </c>
      <c r="F160">
        <v>456.25979614257801</v>
      </c>
      <c r="G160">
        <v>455.95956420898398</v>
      </c>
      <c r="I160" s="19">
        <f t="shared" si="17"/>
        <v>151.22775268554699</v>
      </c>
      <c r="J160" s="19">
        <f t="shared" si="18"/>
        <v>71.733978271485</v>
      </c>
      <c r="K160" s="19">
        <f t="shared" si="19"/>
        <v>101.01396789550749</v>
      </c>
      <c r="L160" s="20">
        <f t="shared" si="20"/>
        <v>1.4081746242095929</v>
      </c>
      <c r="M160" s="20">
        <f t="shared" si="21"/>
        <v>2.0834234414768931</v>
      </c>
      <c r="N160" s="18"/>
      <c r="O160" s="18"/>
      <c r="P160" s="18">
        <f t="shared" si="22"/>
        <v>2.9448124230852977</v>
      </c>
    </row>
    <row r="161" spans="1:16" x14ac:dyDescent="0.15">
      <c r="A161" s="18">
        <v>80</v>
      </c>
      <c r="B161" s="18">
        <v>159</v>
      </c>
      <c r="D161">
        <v>593.476806640625</v>
      </c>
      <c r="E161">
        <v>521.07702636718795</v>
      </c>
      <c r="F161">
        <v>456.28890991210898</v>
      </c>
      <c r="G161">
        <v>456.12423706054699</v>
      </c>
      <c r="I161" s="19">
        <f t="shared" si="17"/>
        <v>137.18789672851602</v>
      </c>
      <c r="J161" s="19">
        <f t="shared" si="18"/>
        <v>64.952789306640966</v>
      </c>
      <c r="K161" s="19">
        <f t="shared" si="19"/>
        <v>91.720944213867341</v>
      </c>
      <c r="L161" s="20">
        <f t="shared" si="20"/>
        <v>1.4121170960165297</v>
      </c>
      <c r="M161" s="20">
        <f t="shared" si="21"/>
        <v>2.091612761191171</v>
      </c>
      <c r="N161" s="18"/>
      <c r="O161" s="18"/>
      <c r="P161" s="18">
        <f t="shared" si="22"/>
        <v>3.3494579526860391</v>
      </c>
    </row>
    <row r="162" spans="1:16" x14ac:dyDescent="0.15">
      <c r="A162" s="18">
        <v>80.5</v>
      </c>
      <c r="B162" s="18">
        <v>160</v>
      </c>
      <c r="D162">
        <v>593.17926025390602</v>
      </c>
      <c r="E162">
        <v>521.30163574218795</v>
      </c>
      <c r="F162">
        <v>457.13067626953102</v>
      </c>
      <c r="G162">
        <v>456.77880859375</v>
      </c>
      <c r="I162" s="19">
        <f t="shared" si="17"/>
        <v>136.048583984375</v>
      </c>
      <c r="J162" s="19">
        <f t="shared" si="18"/>
        <v>64.522827148437955</v>
      </c>
      <c r="K162" s="19">
        <f t="shared" si="19"/>
        <v>90.882604980468443</v>
      </c>
      <c r="L162" s="20">
        <f t="shared" si="20"/>
        <v>1.4085341420546951</v>
      </c>
      <c r="M162" s="20">
        <f t="shared" si="21"/>
        <v>2.0922766551366783</v>
      </c>
      <c r="N162" s="18"/>
      <c r="O162" s="18"/>
      <c r="P162" s="18">
        <f t="shared" si="22"/>
        <v>3.3822618639450095</v>
      </c>
    </row>
    <row r="163" spans="1:16" x14ac:dyDescent="0.15">
      <c r="A163" s="18">
        <v>81</v>
      </c>
      <c r="B163" s="18">
        <v>161</v>
      </c>
      <c r="D163">
        <v>592.26110839843795</v>
      </c>
      <c r="E163">
        <v>521.22576904296898</v>
      </c>
      <c r="F163">
        <v>457.29382324218801</v>
      </c>
      <c r="G163">
        <v>456.82781982421898</v>
      </c>
      <c r="I163" s="19">
        <f t="shared" si="17"/>
        <v>134.96728515624994</v>
      </c>
      <c r="J163" s="19">
        <f t="shared" si="18"/>
        <v>64.39794921875</v>
      </c>
      <c r="K163" s="19">
        <f t="shared" si="19"/>
        <v>89.888720703124946</v>
      </c>
      <c r="L163" s="20">
        <f t="shared" si="20"/>
        <v>1.3958320380325573</v>
      </c>
      <c r="M163" s="20">
        <f t="shared" si="21"/>
        <v>2.0838213990218817</v>
      </c>
      <c r="N163" s="18"/>
      <c r="O163" s="18"/>
      <c r="P163" s="18">
        <f t="shared" si="22"/>
        <v>2.9644760517100015</v>
      </c>
    </row>
    <row r="164" spans="1:16" x14ac:dyDescent="0.15">
      <c r="A164" s="18">
        <v>81.5</v>
      </c>
      <c r="B164" s="18">
        <v>162</v>
      </c>
      <c r="D164">
        <v>586.83502197265602</v>
      </c>
      <c r="E164">
        <v>518.59704589843795</v>
      </c>
      <c r="F164">
        <v>457.59603881835898</v>
      </c>
      <c r="G164">
        <v>457.28414916992199</v>
      </c>
      <c r="I164" s="19">
        <f t="shared" si="17"/>
        <v>129.23898315429705</v>
      </c>
      <c r="J164" s="19">
        <f t="shared" si="18"/>
        <v>61.312896728515966</v>
      </c>
      <c r="K164" s="19">
        <f t="shared" si="19"/>
        <v>86.319955444335875</v>
      </c>
      <c r="L164" s="20">
        <f t="shared" si="20"/>
        <v>1.4078596845056481</v>
      </c>
      <c r="M164" s="20">
        <f t="shared" si="21"/>
        <v>2.1000958934023144</v>
      </c>
      <c r="N164" s="18"/>
      <c r="O164" s="18"/>
      <c r="P164" s="18">
        <f t="shared" si="22"/>
        <v>3.7686211611105969</v>
      </c>
    </row>
    <row r="165" spans="1:16" x14ac:dyDescent="0.15">
      <c r="A165" s="18">
        <v>82</v>
      </c>
      <c r="B165" s="18">
        <v>163</v>
      </c>
      <c r="D165">
        <v>587.98199462890602</v>
      </c>
      <c r="E165">
        <v>519.410400390625</v>
      </c>
      <c r="F165">
        <v>457.39874267578102</v>
      </c>
      <c r="G165">
        <v>457.05117797851602</v>
      </c>
      <c r="I165" s="19">
        <f t="shared" si="17"/>
        <v>130.583251953125</v>
      </c>
      <c r="J165" s="19">
        <f t="shared" si="18"/>
        <v>62.359222412108977</v>
      </c>
      <c r="K165" s="19">
        <f t="shared" si="19"/>
        <v>86.93179626464871</v>
      </c>
      <c r="L165" s="20">
        <f t="shared" si="20"/>
        <v>1.3940487533688073</v>
      </c>
      <c r="M165" s="20">
        <f t="shared" si="21"/>
        <v>2.090531810172815</v>
      </c>
      <c r="N165" s="18"/>
      <c r="O165" s="18"/>
      <c r="P165" s="18">
        <f t="shared" si="22"/>
        <v>3.2960466789104483</v>
      </c>
    </row>
    <row r="166" spans="1:16" x14ac:dyDescent="0.15">
      <c r="A166" s="18">
        <v>82.5</v>
      </c>
      <c r="B166" s="18">
        <v>164</v>
      </c>
      <c r="D166">
        <v>592.40197753906295</v>
      </c>
      <c r="E166">
        <v>520.75360107421898</v>
      </c>
      <c r="F166">
        <v>456.41390991210898</v>
      </c>
      <c r="G166">
        <v>455.98239135742199</v>
      </c>
      <c r="I166" s="19">
        <f t="shared" si="17"/>
        <v>135.98806762695398</v>
      </c>
      <c r="J166" s="19">
        <f t="shared" si="18"/>
        <v>64.771209716796989</v>
      </c>
      <c r="K166" s="19">
        <f t="shared" si="19"/>
        <v>90.648220825196091</v>
      </c>
      <c r="L166" s="20">
        <f t="shared" si="20"/>
        <v>1.3995140930907837</v>
      </c>
      <c r="M166" s="20">
        <f t="shared" si="21"/>
        <v>2.1002439978021328</v>
      </c>
      <c r="N166" s="18"/>
      <c r="O166" s="18"/>
      <c r="P166" s="18">
        <f t="shared" si="22"/>
        <v>3.7759392028273249</v>
      </c>
    </row>
    <row r="167" spans="1:16" x14ac:dyDescent="0.15">
      <c r="A167" s="18">
        <v>83</v>
      </c>
      <c r="B167" s="18">
        <v>165</v>
      </c>
      <c r="D167">
        <v>609.178955078125</v>
      </c>
      <c r="E167">
        <v>528.03631591796898</v>
      </c>
      <c r="F167">
        <v>456.173095703125</v>
      </c>
      <c r="G167">
        <v>456.08685302734398</v>
      </c>
      <c r="I167" s="19">
        <f t="shared" si="17"/>
        <v>153.005859375</v>
      </c>
      <c r="J167" s="19">
        <f t="shared" si="18"/>
        <v>71.949462890625</v>
      </c>
      <c r="K167" s="19">
        <f t="shared" si="19"/>
        <v>102.6412353515625</v>
      </c>
      <c r="L167" s="20">
        <f t="shared" si="20"/>
        <v>1.4265740316587774</v>
      </c>
      <c r="M167" s="20">
        <f t="shared" si="21"/>
        <v>2.1315507842774681</v>
      </c>
      <c r="N167" s="18"/>
      <c r="O167" s="18"/>
      <c r="P167" s="18">
        <f t="shared" si="22"/>
        <v>5.3228505013717822</v>
      </c>
    </row>
    <row r="168" spans="1:16" x14ac:dyDescent="0.15">
      <c r="A168" s="18">
        <v>83.5</v>
      </c>
      <c r="B168" s="18">
        <v>166</v>
      </c>
      <c r="D168">
        <v>593.231689453125</v>
      </c>
      <c r="E168">
        <v>520.49847412109398</v>
      </c>
      <c r="F168">
        <v>456.9140625</v>
      </c>
      <c r="G168">
        <v>456.72885131835898</v>
      </c>
      <c r="I168" s="19">
        <f t="shared" si="17"/>
        <v>136.317626953125</v>
      </c>
      <c r="J168" s="19">
        <f t="shared" si="18"/>
        <v>63.769622802735</v>
      </c>
      <c r="K168" s="19">
        <f t="shared" si="19"/>
        <v>91.678890991210494</v>
      </c>
      <c r="L168" s="20">
        <f t="shared" si="20"/>
        <v>1.4376577273290458</v>
      </c>
      <c r="M168" s="20">
        <f t="shared" si="21"/>
        <v>2.1468813278550778</v>
      </c>
      <c r="N168" s="18"/>
      <c r="O168" s="18"/>
      <c r="P168" s="18">
        <f t="shared" si="22"/>
        <v>6.0803537057238506</v>
      </c>
    </row>
    <row r="169" spans="1:16" x14ac:dyDescent="0.15">
      <c r="A169" s="18">
        <v>84</v>
      </c>
      <c r="B169" s="18">
        <v>167</v>
      </c>
      <c r="D169">
        <v>583.62713623046898</v>
      </c>
      <c r="E169">
        <v>516.54382324218795</v>
      </c>
      <c r="F169">
        <v>456.94805908203102</v>
      </c>
      <c r="G169">
        <v>456.59649658203102</v>
      </c>
      <c r="I169" s="19">
        <f t="shared" si="17"/>
        <v>126.67907714843795</v>
      </c>
      <c r="J169" s="19">
        <f t="shared" si="18"/>
        <v>59.947326660156932</v>
      </c>
      <c r="K169" s="19">
        <f t="shared" si="19"/>
        <v>84.715948486328102</v>
      </c>
      <c r="L169" s="20">
        <f t="shared" si="20"/>
        <v>1.4131730838738679</v>
      </c>
      <c r="M169" s="20">
        <f t="shared" si="21"/>
        <v>2.1266435323072415</v>
      </c>
      <c r="N169" s="18"/>
      <c r="O169" s="18"/>
      <c r="P169" s="18">
        <f t="shared" si="22"/>
        <v>5.0803764447154487</v>
      </c>
    </row>
    <row r="170" spans="1:16" x14ac:dyDescent="0.15">
      <c r="A170" s="18">
        <v>84.5</v>
      </c>
      <c r="B170" s="18">
        <v>168</v>
      </c>
      <c r="D170">
        <v>593.227783203125</v>
      </c>
      <c r="E170">
        <v>519.34552001953102</v>
      </c>
      <c r="F170">
        <v>456.71981811523398</v>
      </c>
      <c r="G170">
        <v>456.38021850585898</v>
      </c>
      <c r="I170" s="19">
        <f t="shared" si="17"/>
        <v>136.50796508789102</v>
      </c>
      <c r="J170" s="19">
        <f t="shared" si="18"/>
        <v>62.965301513672046</v>
      </c>
      <c r="K170" s="19">
        <f t="shared" si="19"/>
        <v>92.432254028320585</v>
      </c>
      <c r="L170" s="20">
        <f t="shared" si="20"/>
        <v>1.4679871581056465</v>
      </c>
      <c r="M170" s="20">
        <f t="shared" si="21"/>
        <v>2.1857044544463617</v>
      </c>
      <c r="N170" s="18"/>
      <c r="O170" s="18"/>
      <c r="P170" s="18">
        <f t="shared" si="22"/>
        <v>7.9986576880311109</v>
      </c>
    </row>
    <row r="171" spans="1:16" x14ac:dyDescent="0.15">
      <c r="A171" s="18">
        <v>85</v>
      </c>
      <c r="B171" s="18">
        <v>169</v>
      </c>
      <c r="D171">
        <v>606.70794677734398</v>
      </c>
      <c r="E171">
        <v>524.63641357421898</v>
      </c>
      <c r="F171">
        <v>456.46722412109398</v>
      </c>
      <c r="G171">
        <v>456.28018188476602</v>
      </c>
      <c r="I171" s="19">
        <f t="shared" si="17"/>
        <v>150.24072265625</v>
      </c>
      <c r="J171" s="19">
        <f t="shared" si="18"/>
        <v>68.356231689452954</v>
      </c>
      <c r="K171" s="19">
        <f t="shared" si="19"/>
        <v>102.39136047363294</v>
      </c>
      <c r="L171" s="20">
        <f t="shared" si="20"/>
        <v>1.4979082073863275</v>
      </c>
      <c r="M171" s="20">
        <f t="shared" si="21"/>
        <v>2.2198723516343843</v>
      </c>
      <c r="N171" s="18"/>
      <c r="O171" s="18"/>
      <c r="P171" s="18">
        <f t="shared" si="22"/>
        <v>9.6869403946991497</v>
      </c>
    </row>
    <row r="172" spans="1:16" x14ac:dyDescent="0.15">
      <c r="A172" s="18">
        <v>85.5</v>
      </c>
      <c r="B172" s="18">
        <v>170</v>
      </c>
      <c r="D172">
        <v>626.08984375</v>
      </c>
      <c r="E172">
        <v>532.38525390625</v>
      </c>
      <c r="F172">
        <v>457.350341796875</v>
      </c>
      <c r="G172">
        <v>457.11337280273398</v>
      </c>
      <c r="I172" s="19">
        <f t="shared" si="17"/>
        <v>168.739501953125</v>
      </c>
      <c r="J172" s="19">
        <f t="shared" si="18"/>
        <v>75.271881103516023</v>
      </c>
      <c r="K172" s="19">
        <f t="shared" si="19"/>
        <v>116.04918518066378</v>
      </c>
      <c r="L172" s="20">
        <f t="shared" si="20"/>
        <v>1.5417335594558832</v>
      </c>
      <c r="M172" s="20">
        <f t="shared" si="21"/>
        <v>2.2679445516112815</v>
      </c>
      <c r="N172" s="18"/>
      <c r="O172" s="18"/>
      <c r="P172" s="18">
        <f t="shared" si="22"/>
        <v>12.062253790366158</v>
      </c>
    </row>
    <row r="173" spans="1:16" x14ac:dyDescent="0.15">
      <c r="A173" s="18">
        <v>86</v>
      </c>
      <c r="B173" s="18">
        <v>171</v>
      </c>
      <c r="D173">
        <v>646.37463378906295</v>
      </c>
      <c r="E173">
        <v>540.07745361328102</v>
      </c>
      <c r="F173">
        <v>456.63494873046898</v>
      </c>
      <c r="G173">
        <v>456.394775390625</v>
      </c>
      <c r="I173" s="19">
        <f t="shared" si="17"/>
        <v>189.73968505859398</v>
      </c>
      <c r="J173" s="19">
        <f t="shared" si="18"/>
        <v>83.682678222656023</v>
      </c>
      <c r="K173" s="19">
        <f t="shared" si="19"/>
        <v>131.16181030273475</v>
      </c>
      <c r="L173" s="20">
        <f t="shared" si="20"/>
        <v>1.5673710866871413</v>
      </c>
      <c r="M173" s="20">
        <f t="shared" si="21"/>
        <v>2.2978289267498813</v>
      </c>
      <c r="N173" s="18"/>
      <c r="O173" s="18"/>
      <c r="P173" s="18">
        <f t="shared" si="22"/>
        <v>13.538881792037985</v>
      </c>
    </row>
    <row r="174" spans="1:16" x14ac:dyDescent="0.15">
      <c r="A174" s="18">
        <v>86.5</v>
      </c>
      <c r="B174" s="18">
        <v>172</v>
      </c>
      <c r="D174">
        <v>604.45355224609398</v>
      </c>
      <c r="E174">
        <v>523.53497314453102</v>
      </c>
      <c r="F174">
        <v>456.47396850585898</v>
      </c>
      <c r="G174">
        <v>456.168212890625</v>
      </c>
      <c r="I174" s="19">
        <f t="shared" si="17"/>
        <v>147.979583740235</v>
      </c>
      <c r="J174" s="19">
        <f t="shared" si="18"/>
        <v>67.366760253906023</v>
      </c>
      <c r="K174" s="19">
        <f t="shared" si="19"/>
        <v>100.82285156250079</v>
      </c>
      <c r="L174" s="20">
        <f t="shared" si="20"/>
        <v>1.49662609842745</v>
      </c>
      <c r="M174" s="20">
        <f t="shared" si="21"/>
        <v>2.2313307863975314</v>
      </c>
      <c r="N174" s="18"/>
      <c r="O174" s="18"/>
      <c r="P174" s="18">
        <f t="shared" si="22"/>
        <v>10.253117386793539</v>
      </c>
    </row>
    <row r="175" spans="1:16" x14ac:dyDescent="0.15">
      <c r="A175" s="18">
        <v>87</v>
      </c>
      <c r="B175" s="18">
        <v>173</v>
      </c>
      <c r="D175">
        <v>596.50079345703102</v>
      </c>
      <c r="E175">
        <v>521.048583984375</v>
      </c>
      <c r="F175">
        <v>457.13311767578102</v>
      </c>
      <c r="G175">
        <v>456.91696166992199</v>
      </c>
      <c r="I175" s="19">
        <f t="shared" si="17"/>
        <v>139.36767578125</v>
      </c>
      <c r="J175" s="19">
        <f t="shared" si="18"/>
        <v>64.131622314453011</v>
      </c>
      <c r="K175" s="19">
        <f t="shared" si="19"/>
        <v>94.475540161132898</v>
      </c>
      <c r="L175" s="20">
        <f t="shared" si="20"/>
        <v>1.473150635390077</v>
      </c>
      <c r="M175" s="20">
        <f t="shared" si="21"/>
        <v>2.2121021712674995</v>
      </c>
      <c r="N175" s="18"/>
      <c r="O175" s="18"/>
      <c r="P175" s="18">
        <f t="shared" si="22"/>
        <v>9.303005115658868</v>
      </c>
    </row>
    <row r="176" spans="1:16" x14ac:dyDescent="0.15">
      <c r="A176" s="18">
        <v>87.5</v>
      </c>
      <c r="B176" s="18">
        <v>174</v>
      </c>
      <c r="D176">
        <v>593.228515625</v>
      </c>
      <c r="E176">
        <v>519.63934326171898</v>
      </c>
      <c r="F176">
        <v>457.10018920898398</v>
      </c>
      <c r="G176">
        <v>456.78216552734398</v>
      </c>
      <c r="I176" s="19">
        <f t="shared" si="17"/>
        <v>136.12832641601602</v>
      </c>
      <c r="J176" s="19">
        <f t="shared" si="18"/>
        <v>62.857177734375</v>
      </c>
      <c r="K176" s="19">
        <f t="shared" si="19"/>
        <v>92.128302001953529</v>
      </c>
      <c r="L176" s="20">
        <f t="shared" si="20"/>
        <v>1.465676718596465</v>
      </c>
      <c r="M176" s="20">
        <f t="shared" si="21"/>
        <v>2.2088751023812292</v>
      </c>
      <c r="N176" s="18"/>
      <c r="O176" s="18"/>
      <c r="P176" s="18">
        <f t="shared" si="22"/>
        <v>9.1435512117813253</v>
      </c>
    </row>
    <row r="177" spans="1:16" x14ac:dyDescent="0.15">
      <c r="A177" s="18">
        <v>88</v>
      </c>
      <c r="B177" s="18">
        <v>175</v>
      </c>
      <c r="D177">
        <v>596.58251953125</v>
      </c>
      <c r="E177">
        <v>520.85491943359398</v>
      </c>
      <c r="F177">
        <v>456.53646850585898</v>
      </c>
      <c r="G177">
        <v>456.12164306640602</v>
      </c>
      <c r="I177" s="19">
        <f t="shared" si="17"/>
        <v>140.04605102539102</v>
      </c>
      <c r="J177" s="19">
        <f t="shared" si="18"/>
        <v>64.733276367187955</v>
      </c>
      <c r="K177" s="19">
        <f t="shared" si="19"/>
        <v>94.73275756835946</v>
      </c>
      <c r="L177" s="20">
        <f t="shared" si="20"/>
        <v>1.4634321462582058</v>
      </c>
      <c r="M177" s="20">
        <f t="shared" si="21"/>
        <v>2.2108773779503115</v>
      </c>
      <c r="N177" s="18"/>
      <c r="O177" s="18"/>
      <c r="P177" s="18">
        <f t="shared" si="22"/>
        <v>9.2424863964274113</v>
      </c>
    </row>
    <row r="178" spans="1:16" x14ac:dyDescent="0.15">
      <c r="A178" s="18">
        <v>88.5</v>
      </c>
      <c r="B178" s="18">
        <v>176</v>
      </c>
      <c r="D178">
        <v>598.228515625</v>
      </c>
      <c r="E178">
        <v>520.56140136718795</v>
      </c>
      <c r="F178">
        <v>456.894775390625</v>
      </c>
      <c r="G178">
        <v>456.67770385742199</v>
      </c>
      <c r="I178" s="19">
        <f t="shared" si="17"/>
        <v>141.333740234375</v>
      </c>
      <c r="J178" s="19">
        <f t="shared" si="18"/>
        <v>63.883697509765966</v>
      </c>
      <c r="K178" s="19">
        <f t="shared" si="19"/>
        <v>96.615151977538829</v>
      </c>
      <c r="L178" s="20">
        <f t="shared" si="20"/>
        <v>1.5123600502736896</v>
      </c>
      <c r="M178" s="20">
        <f t="shared" si="21"/>
        <v>2.2640521298731366</v>
      </c>
      <c r="N178" s="18"/>
      <c r="O178" s="18"/>
      <c r="P178" s="18">
        <f t="shared" si="22"/>
        <v>11.869923888663212</v>
      </c>
    </row>
    <row r="179" spans="1:16" x14ac:dyDescent="0.15">
      <c r="A179" s="18">
        <v>89</v>
      </c>
      <c r="B179" s="18">
        <v>177</v>
      </c>
      <c r="D179">
        <v>600.09173583984398</v>
      </c>
      <c r="E179">
        <v>521.15423583984398</v>
      </c>
      <c r="F179">
        <v>457.44378662109398</v>
      </c>
      <c r="G179">
        <v>457.26303100585898</v>
      </c>
      <c r="I179" s="19">
        <f t="shared" si="17"/>
        <v>142.64794921875</v>
      </c>
      <c r="J179" s="19">
        <f t="shared" si="18"/>
        <v>63.891204833985</v>
      </c>
      <c r="K179" s="19">
        <f t="shared" si="19"/>
        <v>97.9241058349605</v>
      </c>
      <c r="L179" s="20">
        <f t="shared" si="20"/>
        <v>1.5326695761866855</v>
      </c>
      <c r="M179" s="20">
        <f t="shared" si="21"/>
        <v>2.2886085036934745</v>
      </c>
      <c r="N179" s="18"/>
      <c r="O179" s="18"/>
      <c r="P179" s="18">
        <f t="shared" si="22"/>
        <v>13.083288030776268</v>
      </c>
    </row>
    <row r="180" spans="1:16" x14ac:dyDescent="0.15">
      <c r="A180" s="18">
        <v>89.5</v>
      </c>
      <c r="B180" s="18">
        <v>178</v>
      </c>
      <c r="D180">
        <v>598.70794677734398</v>
      </c>
      <c r="E180">
        <v>520.65374755859398</v>
      </c>
      <c r="F180">
        <v>457.472900390625</v>
      </c>
      <c r="G180">
        <v>457.17080688476602</v>
      </c>
      <c r="I180" s="19">
        <f t="shared" si="17"/>
        <v>141.23504638671898</v>
      </c>
      <c r="J180" s="19">
        <f t="shared" si="18"/>
        <v>63.482940673827954</v>
      </c>
      <c r="K180" s="19">
        <f t="shared" si="19"/>
        <v>96.796987915039409</v>
      </c>
      <c r="L180" s="20">
        <f t="shared" si="20"/>
        <v>1.5247716455413951</v>
      </c>
      <c r="M180" s="20">
        <f t="shared" si="21"/>
        <v>2.2849574209555255</v>
      </c>
      <c r="N180" s="18"/>
      <c r="O180" s="18"/>
      <c r="P180" s="18">
        <f t="shared" si="22"/>
        <v>12.90288302038967</v>
      </c>
    </row>
    <row r="181" spans="1:16" x14ac:dyDescent="0.15">
      <c r="A181" s="18">
        <v>90</v>
      </c>
      <c r="B181" s="18">
        <v>179</v>
      </c>
      <c r="D181">
        <v>603.21502685546898</v>
      </c>
      <c r="E181">
        <v>521.87615966796898</v>
      </c>
      <c r="F181">
        <v>456.621337890625</v>
      </c>
      <c r="G181">
        <v>456.28555297851602</v>
      </c>
      <c r="I181" s="19">
        <f t="shared" si="17"/>
        <v>146.59368896484398</v>
      </c>
      <c r="J181" s="19">
        <f t="shared" si="18"/>
        <v>65.590606689452954</v>
      </c>
      <c r="K181" s="19">
        <f t="shared" si="19"/>
        <v>100.68026428222691</v>
      </c>
      <c r="L181" s="20">
        <f t="shared" si="20"/>
        <v>1.5349799211175221</v>
      </c>
      <c r="M181" s="20">
        <f t="shared" si="21"/>
        <v>2.2994125444389937</v>
      </c>
      <c r="N181" s="18"/>
      <c r="O181" s="18"/>
      <c r="P181" s="18">
        <f t="shared" si="22"/>
        <v>13.617130516089967</v>
      </c>
    </row>
    <row r="182" spans="1:16" x14ac:dyDescent="0.15">
      <c r="A182" s="18">
        <v>90.5</v>
      </c>
      <c r="B182" s="18">
        <v>180</v>
      </c>
      <c r="D182">
        <v>602.54791259765602</v>
      </c>
      <c r="E182">
        <v>521.385498046875</v>
      </c>
      <c r="F182">
        <v>456.75460815429699</v>
      </c>
      <c r="G182">
        <v>456.38986206054699</v>
      </c>
      <c r="I182" s="19">
        <f t="shared" si="17"/>
        <v>145.79330444335903</v>
      </c>
      <c r="J182" s="19">
        <f t="shared" si="18"/>
        <v>64.995635986328011</v>
      </c>
      <c r="K182" s="19">
        <f t="shared" si="19"/>
        <v>100.29635925292942</v>
      </c>
      <c r="L182" s="20">
        <f t="shared" si="20"/>
        <v>1.5431245149140014</v>
      </c>
      <c r="M182" s="20">
        <f t="shared" si="21"/>
        <v>2.3118039861428148</v>
      </c>
      <c r="N182" s="18"/>
      <c r="O182" s="18"/>
      <c r="P182" s="18">
        <f t="shared" si="22"/>
        <v>14.229408661980077</v>
      </c>
    </row>
    <row r="183" spans="1:16" x14ac:dyDescent="0.15">
      <c r="A183" s="18">
        <v>91</v>
      </c>
      <c r="B183" s="18">
        <v>181</v>
      </c>
      <c r="D183">
        <v>604.71057128906295</v>
      </c>
      <c r="E183">
        <v>522.113525390625</v>
      </c>
      <c r="F183">
        <v>457.46539306640602</v>
      </c>
      <c r="G183">
        <v>457.08273315429699</v>
      </c>
      <c r="I183" s="19">
        <f t="shared" si="17"/>
        <v>147.24517822265693</v>
      </c>
      <c r="J183" s="19">
        <f t="shared" si="18"/>
        <v>65.030792236328011</v>
      </c>
      <c r="K183" s="19">
        <f t="shared" si="19"/>
        <v>101.72362365722734</v>
      </c>
      <c r="L183" s="20">
        <f t="shared" si="20"/>
        <v>1.5642378042628502</v>
      </c>
      <c r="M183" s="20">
        <f t="shared" si="21"/>
        <v>2.3371641233990053</v>
      </c>
      <c r="N183" s="18"/>
      <c r="O183" s="18"/>
      <c r="P183" s="18">
        <f t="shared" si="22"/>
        <v>15.482487858886666</v>
      </c>
    </row>
    <row r="184" spans="1:16" x14ac:dyDescent="0.15">
      <c r="A184" s="18">
        <v>91.5</v>
      </c>
      <c r="B184" s="18">
        <v>182</v>
      </c>
      <c r="D184">
        <v>604.79937744140602</v>
      </c>
      <c r="E184">
        <v>522.757080078125</v>
      </c>
      <c r="F184">
        <v>457.31280517578102</v>
      </c>
      <c r="G184">
        <v>456.99984741210898</v>
      </c>
      <c r="I184" s="19">
        <f t="shared" si="17"/>
        <v>147.486572265625</v>
      </c>
      <c r="J184" s="19">
        <f t="shared" si="18"/>
        <v>65.757232666016023</v>
      </c>
      <c r="K184" s="19">
        <f t="shared" si="19"/>
        <v>101.45650939941379</v>
      </c>
      <c r="L184" s="20">
        <f t="shared" si="20"/>
        <v>1.542895059387855</v>
      </c>
      <c r="M184" s="20">
        <f t="shared" si="21"/>
        <v>2.320068226431351</v>
      </c>
      <c r="N184" s="18"/>
      <c r="O184" s="18"/>
      <c r="P184" s="18">
        <f t="shared" si="22"/>
        <v>14.6377561200079</v>
      </c>
    </row>
    <row r="185" spans="1:16" x14ac:dyDescent="0.15">
      <c r="A185" s="18">
        <v>92</v>
      </c>
      <c r="B185" s="18">
        <v>183</v>
      </c>
      <c r="D185">
        <v>602.242919921875</v>
      </c>
      <c r="E185">
        <v>521.53381347656295</v>
      </c>
      <c r="F185">
        <v>456.87286376953102</v>
      </c>
      <c r="G185">
        <v>456.52282714843801</v>
      </c>
      <c r="I185" s="19">
        <f t="shared" si="17"/>
        <v>145.37005615234398</v>
      </c>
      <c r="J185" s="19">
        <f t="shared" si="18"/>
        <v>65.010986328124943</v>
      </c>
      <c r="K185" s="19">
        <f t="shared" si="19"/>
        <v>99.86236572265652</v>
      </c>
      <c r="L185" s="20">
        <f t="shared" si="20"/>
        <v>1.5360844583810633</v>
      </c>
      <c r="M185" s="20">
        <f t="shared" si="21"/>
        <v>2.3175044733319012</v>
      </c>
      <c r="N185" s="18"/>
      <c r="O185" s="18"/>
      <c r="P185" s="18">
        <f t="shared" si="22"/>
        <v>14.511077559774904</v>
      </c>
    </row>
    <row r="186" spans="1:16" x14ac:dyDescent="0.15">
      <c r="A186" s="18">
        <v>92.5</v>
      </c>
      <c r="B186" s="18">
        <v>184</v>
      </c>
      <c r="D186">
        <v>600.93341064453102</v>
      </c>
      <c r="E186">
        <v>520.565185546875</v>
      </c>
      <c r="F186">
        <v>456.58364868164102</v>
      </c>
      <c r="G186">
        <v>456.350341796875</v>
      </c>
      <c r="I186" s="19">
        <f t="shared" si="17"/>
        <v>144.34976196289</v>
      </c>
      <c r="J186" s="19">
        <f t="shared" si="18"/>
        <v>64.21484375</v>
      </c>
      <c r="K186" s="19">
        <f t="shared" si="19"/>
        <v>99.399371337890003</v>
      </c>
      <c r="L186" s="20">
        <f t="shared" si="20"/>
        <v>1.5479189161445246</v>
      </c>
      <c r="M186" s="20">
        <f t="shared" si="21"/>
        <v>2.3335857790027039</v>
      </c>
      <c r="N186" s="18"/>
      <c r="O186" s="18"/>
      <c r="P186" s="18">
        <f t="shared" si="22"/>
        <v>15.305676949818025</v>
      </c>
    </row>
    <row r="187" spans="1:16" x14ac:dyDescent="0.15">
      <c r="A187" s="18">
        <v>93</v>
      </c>
      <c r="B187" s="18">
        <v>185</v>
      </c>
      <c r="D187">
        <v>613.52435302734398</v>
      </c>
      <c r="E187">
        <v>526.30035400390602</v>
      </c>
      <c r="F187">
        <v>456.87976074218801</v>
      </c>
      <c r="G187">
        <v>456.47702026367199</v>
      </c>
      <c r="I187" s="19">
        <f t="shared" si="17"/>
        <v>156.64459228515597</v>
      </c>
      <c r="J187" s="19">
        <f t="shared" si="18"/>
        <v>69.823333740234034</v>
      </c>
      <c r="K187" s="19">
        <f t="shared" si="19"/>
        <v>107.76825866699215</v>
      </c>
      <c r="L187" s="20">
        <f t="shared" si="20"/>
        <v>1.5434418967723</v>
      </c>
      <c r="M187" s="20">
        <f t="shared" si="21"/>
        <v>2.333355607537821</v>
      </c>
      <c r="N187" s="18"/>
      <c r="O187" s="18"/>
      <c r="P187" s="18">
        <f t="shared" si="22"/>
        <v>15.294303861752587</v>
      </c>
    </row>
    <row r="188" spans="1:16" x14ac:dyDescent="0.15">
      <c r="A188" s="18">
        <v>93.5</v>
      </c>
      <c r="B188" s="18">
        <v>186</v>
      </c>
      <c r="D188">
        <v>614.63409423828102</v>
      </c>
      <c r="E188">
        <v>528.282470703125</v>
      </c>
      <c r="F188">
        <v>457.60861206054699</v>
      </c>
      <c r="G188">
        <v>457.35125732421898</v>
      </c>
      <c r="I188" s="19">
        <f t="shared" si="17"/>
        <v>157.02548217773403</v>
      </c>
      <c r="J188" s="19">
        <f t="shared" si="18"/>
        <v>70.931213378906023</v>
      </c>
      <c r="K188" s="19">
        <f t="shared" si="19"/>
        <v>107.37363281249982</v>
      </c>
      <c r="L188" s="20">
        <f t="shared" si="20"/>
        <v>1.5137712679314079</v>
      </c>
      <c r="M188" s="20">
        <f t="shared" si="21"/>
        <v>2.3079318266042703</v>
      </c>
      <c r="N188" s="18"/>
      <c r="O188" s="18"/>
      <c r="P188" s="18">
        <f t="shared" si="22"/>
        <v>14.03807994337588</v>
      </c>
    </row>
    <row r="189" spans="1:16" x14ac:dyDescent="0.15">
      <c r="A189" s="18">
        <v>94</v>
      </c>
      <c r="B189" s="18">
        <v>187</v>
      </c>
      <c r="D189">
        <v>616.68438720703102</v>
      </c>
      <c r="E189">
        <v>527.99188232421898</v>
      </c>
      <c r="F189">
        <v>457.85830688476602</v>
      </c>
      <c r="G189">
        <v>457.41421508789102</v>
      </c>
      <c r="I189" s="19">
        <f t="shared" si="17"/>
        <v>158.826080322265</v>
      </c>
      <c r="J189" s="19">
        <f t="shared" si="18"/>
        <v>70.577667236327954</v>
      </c>
      <c r="K189" s="19">
        <f t="shared" si="19"/>
        <v>109.42171325683543</v>
      </c>
      <c r="L189" s="20">
        <f t="shared" si="20"/>
        <v>1.5503730505917537</v>
      </c>
      <c r="M189" s="20">
        <f t="shared" si="21"/>
        <v>2.3487804571719577</v>
      </c>
      <c r="N189" s="18"/>
      <c r="O189" s="18"/>
      <c r="P189" s="18">
        <f t="shared" si="22"/>
        <v>16.056466857823548</v>
      </c>
    </row>
    <row r="190" spans="1:16" x14ac:dyDescent="0.15">
      <c r="A190" s="18">
        <v>94.5</v>
      </c>
      <c r="B190" s="18">
        <v>188</v>
      </c>
      <c r="I190" s="19">
        <f t="shared" si="17"/>
        <v>0</v>
      </c>
      <c r="J190" s="19">
        <f t="shared" si="18"/>
        <v>0</v>
      </c>
      <c r="K190" s="19">
        <f t="shared" si="19"/>
        <v>0</v>
      </c>
      <c r="L190" s="20" t="e">
        <f t="shared" si="20"/>
        <v>#DIV/0!</v>
      </c>
      <c r="M190" s="20" t="e">
        <f t="shared" si="21"/>
        <v>#DIV/0!</v>
      </c>
      <c r="N190" s="18"/>
      <c r="O190" s="18"/>
      <c r="P190" s="18" t="e">
        <f t="shared" si="22"/>
        <v>#DIV/0!</v>
      </c>
    </row>
    <row r="191" spans="1:16" x14ac:dyDescent="0.15">
      <c r="A191" s="18">
        <v>95</v>
      </c>
      <c r="B191" s="18">
        <v>189</v>
      </c>
      <c r="I191" s="19">
        <f t="shared" si="17"/>
        <v>0</v>
      </c>
      <c r="J191" s="19">
        <f t="shared" si="18"/>
        <v>0</v>
      </c>
      <c r="K191" s="19">
        <f t="shared" si="19"/>
        <v>0</v>
      </c>
      <c r="L191" s="20" t="e">
        <f t="shared" si="20"/>
        <v>#DIV/0!</v>
      </c>
      <c r="M191" s="20" t="e">
        <f t="shared" si="21"/>
        <v>#DIV/0!</v>
      </c>
      <c r="N191" s="18"/>
      <c r="O191" s="18"/>
      <c r="P191" s="18" t="e">
        <f t="shared" si="22"/>
        <v>#DIV/0!</v>
      </c>
    </row>
    <row r="192" spans="1:16" x14ac:dyDescent="0.15">
      <c r="A192" s="18">
        <v>95.5</v>
      </c>
      <c r="B192" s="18">
        <v>190</v>
      </c>
      <c r="I192" s="19">
        <f t="shared" si="17"/>
        <v>0</v>
      </c>
      <c r="J192" s="19">
        <f t="shared" si="18"/>
        <v>0</v>
      </c>
      <c r="K192" s="19">
        <f t="shared" si="19"/>
        <v>0</v>
      </c>
      <c r="L192" s="20" t="e">
        <f t="shared" si="20"/>
        <v>#DIV/0!</v>
      </c>
      <c r="M192" s="20" t="e">
        <f t="shared" si="21"/>
        <v>#DIV/0!</v>
      </c>
      <c r="N192" s="18"/>
      <c r="O192" s="18"/>
      <c r="P192" s="18" t="e">
        <f t="shared" si="22"/>
        <v>#DIV/0!</v>
      </c>
    </row>
    <row r="193" spans="1:16" x14ac:dyDescent="0.15">
      <c r="A193" s="18">
        <v>96</v>
      </c>
      <c r="B193" s="18">
        <v>191</v>
      </c>
      <c r="I193" s="19">
        <f t="shared" si="17"/>
        <v>0</v>
      </c>
      <c r="J193" s="19">
        <f t="shared" si="18"/>
        <v>0</v>
      </c>
      <c r="K193" s="19">
        <f t="shared" si="19"/>
        <v>0</v>
      </c>
      <c r="L193" s="20" t="e">
        <f t="shared" si="20"/>
        <v>#DIV/0!</v>
      </c>
      <c r="M193" s="20" t="e">
        <f t="shared" si="21"/>
        <v>#DIV/0!</v>
      </c>
      <c r="N193" s="18"/>
      <c r="O193" s="18"/>
      <c r="P193" s="18" t="e">
        <f t="shared" si="22"/>
        <v>#DIV/0!</v>
      </c>
    </row>
    <row r="194" spans="1:16" x14ac:dyDescent="0.15">
      <c r="I194" s="19"/>
      <c r="J194" s="19"/>
      <c r="K194" s="19"/>
      <c r="L194" s="20"/>
      <c r="M194" s="20"/>
      <c r="N194" s="18"/>
      <c r="O194" s="18"/>
      <c r="P194" s="18"/>
    </row>
    <row r="195" spans="1:16" x14ac:dyDescent="0.15">
      <c r="I195" s="7"/>
      <c r="J195" s="7"/>
      <c r="K195" s="7"/>
      <c r="L195" s="7"/>
    </row>
    <row r="196" spans="1:16" x14ac:dyDescent="0.15">
      <c r="I196" s="7"/>
      <c r="J196" s="7"/>
      <c r="K196" s="7"/>
      <c r="L196" s="7"/>
    </row>
    <row r="197" spans="1:16" x14ac:dyDescent="0.15">
      <c r="I197" s="7"/>
      <c r="J197" s="7"/>
      <c r="K197" s="7"/>
      <c r="L197" s="7"/>
    </row>
    <row r="198" spans="1:16" x14ac:dyDescent="0.15">
      <c r="I198" s="7"/>
      <c r="J198" s="7"/>
      <c r="K198" s="7"/>
      <c r="L198" s="7"/>
    </row>
    <row r="199" spans="1:16" x14ac:dyDescent="0.15">
      <c r="I199" s="7"/>
      <c r="J199" s="7"/>
      <c r="K199" s="7"/>
      <c r="L199" s="7"/>
    </row>
    <row r="200" spans="1:16" x14ac:dyDescent="0.15">
      <c r="I200" s="7"/>
      <c r="J200" s="7"/>
      <c r="K200" s="7"/>
      <c r="L200" s="7"/>
    </row>
    <row r="201" spans="1:16" x14ac:dyDescent="0.15">
      <c r="I201" s="7"/>
      <c r="J201" s="7"/>
      <c r="K201" s="7"/>
      <c r="L201" s="7"/>
    </row>
    <row r="202" spans="1:16" x14ac:dyDescent="0.15">
      <c r="I202" s="7"/>
      <c r="J202" s="7"/>
      <c r="K202" s="7"/>
      <c r="L202" s="7"/>
    </row>
    <row r="203" spans="1:16" x14ac:dyDescent="0.15">
      <c r="I203" s="7"/>
      <c r="J203" s="7"/>
      <c r="K203" s="7"/>
      <c r="L203" s="7"/>
    </row>
    <row r="204" spans="1:16" x14ac:dyDescent="0.15">
      <c r="I204" s="7"/>
      <c r="J204" s="7"/>
      <c r="K204" s="7"/>
      <c r="L204" s="7"/>
    </row>
    <row r="205" spans="1:16" x14ac:dyDescent="0.15">
      <c r="I205" s="7"/>
      <c r="J205" s="7"/>
      <c r="K205" s="7"/>
      <c r="L205" s="7"/>
    </row>
    <row r="206" spans="1:16" x14ac:dyDescent="0.15">
      <c r="I206" s="7"/>
      <c r="J206" s="7"/>
      <c r="K206" s="7"/>
      <c r="L206" s="7"/>
    </row>
    <row r="207" spans="1:16" x14ac:dyDescent="0.15">
      <c r="I207" s="7"/>
      <c r="J207" s="7"/>
      <c r="K207" s="7"/>
      <c r="L207" s="7"/>
    </row>
    <row r="208" spans="1:16" x14ac:dyDescent="0.15">
      <c r="I208" s="7"/>
      <c r="J208" s="7"/>
      <c r="K208" s="7"/>
      <c r="L208" s="7"/>
    </row>
    <row r="209" spans="9:12" x14ac:dyDescent="0.15">
      <c r="I209" s="7"/>
      <c r="J209" s="7"/>
      <c r="K209" s="7"/>
      <c r="L209" s="7"/>
    </row>
    <row r="210" spans="9:12" x14ac:dyDescent="0.15">
      <c r="I210" s="7"/>
      <c r="J210" s="7"/>
      <c r="K210" s="7"/>
      <c r="L210" s="7"/>
    </row>
    <row r="211" spans="9:12" x14ac:dyDescent="0.15">
      <c r="I211" s="7"/>
      <c r="J211" s="7"/>
      <c r="K211" s="7"/>
      <c r="L211" s="7"/>
    </row>
    <row r="212" spans="9:12" x14ac:dyDescent="0.15">
      <c r="I212" s="7"/>
      <c r="J212" s="7"/>
      <c r="K212" s="7"/>
      <c r="L212" s="7"/>
    </row>
    <row r="213" spans="9:12" x14ac:dyDescent="0.15">
      <c r="I213" s="7"/>
      <c r="J213" s="7"/>
      <c r="K213" s="7"/>
      <c r="L213" s="7"/>
    </row>
    <row r="214" spans="9:12" x14ac:dyDescent="0.15">
      <c r="I214" s="7"/>
      <c r="J214" s="7"/>
      <c r="K214" s="7"/>
      <c r="L214" s="7"/>
    </row>
    <row r="215" spans="9:12" x14ac:dyDescent="0.15">
      <c r="I215" s="7"/>
      <c r="J215" s="7"/>
      <c r="K215" s="7"/>
      <c r="L215" s="7"/>
    </row>
    <row r="216" spans="9:12" x14ac:dyDescent="0.15">
      <c r="I216" s="7"/>
      <c r="J216" s="7"/>
      <c r="K216" s="7"/>
      <c r="L216" s="7"/>
    </row>
    <row r="217" spans="9:12" x14ac:dyDescent="0.15">
      <c r="I217" s="7"/>
      <c r="J217" s="7"/>
      <c r="K217" s="7"/>
      <c r="L217" s="7"/>
    </row>
    <row r="218" spans="9:12" x14ac:dyDescent="0.15">
      <c r="I218" s="7"/>
      <c r="J218" s="7"/>
      <c r="K218" s="7"/>
      <c r="L218" s="7"/>
    </row>
    <row r="219" spans="9:12" x14ac:dyDescent="0.15">
      <c r="I219" s="7"/>
      <c r="J219" s="7"/>
      <c r="K219" s="7"/>
      <c r="L219" s="7"/>
    </row>
    <row r="220" spans="9:12" x14ac:dyDescent="0.15">
      <c r="I220" s="7"/>
      <c r="J220" s="7"/>
      <c r="K220" s="7"/>
      <c r="L220" s="7"/>
    </row>
    <row r="221" spans="9:12" x14ac:dyDescent="0.15">
      <c r="I221" s="7"/>
      <c r="J221" s="7"/>
      <c r="K221" s="7"/>
      <c r="L221" s="7"/>
    </row>
    <row r="222" spans="9:12" x14ac:dyDescent="0.15">
      <c r="I222" s="7"/>
      <c r="J222" s="7"/>
      <c r="K222" s="7"/>
      <c r="L222" s="7"/>
    </row>
    <row r="223" spans="9:12" x14ac:dyDescent="0.15">
      <c r="I223" s="7"/>
      <c r="J223" s="7"/>
      <c r="K223" s="7"/>
      <c r="L223" s="7"/>
    </row>
    <row r="224" spans="9:12" x14ac:dyDescent="0.15">
      <c r="I224" s="7"/>
      <c r="J224" s="7"/>
      <c r="K224" s="7"/>
      <c r="L224" s="7"/>
    </row>
    <row r="225" spans="9:12" x14ac:dyDescent="0.15">
      <c r="I225" s="7"/>
      <c r="J225" s="7"/>
      <c r="K225" s="7"/>
      <c r="L225" s="7"/>
    </row>
    <row r="226" spans="9:12" x14ac:dyDescent="0.15">
      <c r="I226" s="7"/>
      <c r="J226" s="7"/>
      <c r="K226" s="7"/>
      <c r="L226" s="7"/>
    </row>
    <row r="227" spans="9:12" x14ac:dyDescent="0.15">
      <c r="I227" s="7"/>
      <c r="J227" s="7"/>
      <c r="K227" s="7"/>
      <c r="L227" s="7"/>
    </row>
    <row r="228" spans="9:12" x14ac:dyDescent="0.15">
      <c r="I228" s="7"/>
      <c r="J228" s="7"/>
      <c r="K228" s="7"/>
      <c r="L228" s="7"/>
    </row>
    <row r="229" spans="9:12" x14ac:dyDescent="0.15">
      <c r="I229" s="7"/>
      <c r="J229" s="7"/>
      <c r="K229" s="7"/>
      <c r="L229" s="7"/>
    </row>
    <row r="230" spans="9:12" x14ac:dyDescent="0.15">
      <c r="I230" s="7"/>
      <c r="J230" s="7"/>
      <c r="K230" s="7"/>
      <c r="L230" s="7"/>
    </row>
    <row r="231" spans="9:12" x14ac:dyDescent="0.15">
      <c r="I231" s="7"/>
      <c r="J231" s="7"/>
      <c r="K231" s="7"/>
      <c r="L231" s="7"/>
    </row>
    <row r="232" spans="9:12" x14ac:dyDescent="0.15">
      <c r="I232" s="7"/>
      <c r="J232" s="7"/>
      <c r="K232" s="7"/>
      <c r="L232" s="7"/>
    </row>
    <row r="233" spans="9:12" x14ac:dyDescent="0.15">
      <c r="I233" s="7"/>
      <c r="J233" s="7"/>
      <c r="K233" s="7"/>
      <c r="L233" s="7"/>
    </row>
    <row r="234" spans="9:12" x14ac:dyDescent="0.15">
      <c r="I234" s="7"/>
      <c r="J234" s="7"/>
      <c r="K234" s="7"/>
      <c r="L234" s="7"/>
    </row>
    <row r="235" spans="9:12" x14ac:dyDescent="0.15">
      <c r="I235" s="7"/>
      <c r="J235" s="7"/>
      <c r="K235" s="7"/>
      <c r="L235" s="7"/>
    </row>
    <row r="236" spans="9:12" x14ac:dyDescent="0.15">
      <c r="I236" s="7"/>
      <c r="J236" s="7"/>
      <c r="K236" s="7"/>
      <c r="L236" s="7"/>
    </row>
    <row r="237" spans="9:12" x14ac:dyDescent="0.15">
      <c r="I237" s="7"/>
      <c r="J237" s="7"/>
      <c r="K237" s="7"/>
      <c r="L237" s="7"/>
    </row>
    <row r="238" spans="9:12" x14ac:dyDescent="0.15">
      <c r="I238" s="7"/>
      <c r="J238" s="7"/>
      <c r="K238" s="7"/>
      <c r="L238" s="7"/>
    </row>
    <row r="239" spans="9:12" x14ac:dyDescent="0.15">
      <c r="I239" s="7"/>
      <c r="J239" s="7"/>
      <c r="K239" s="7"/>
      <c r="L239" s="7"/>
    </row>
    <row r="240" spans="9:12" x14ac:dyDescent="0.15">
      <c r="I240" s="7"/>
      <c r="J240" s="7"/>
      <c r="K240" s="7"/>
      <c r="L240" s="7"/>
    </row>
    <row r="241" spans="9:12" x14ac:dyDescent="0.15">
      <c r="I241" s="7"/>
      <c r="J241" s="7"/>
      <c r="K241" s="7"/>
      <c r="L241" s="7"/>
    </row>
    <row r="242" spans="9:12" x14ac:dyDescent="0.15">
      <c r="I242" s="7"/>
      <c r="J242" s="7"/>
      <c r="K242" s="7"/>
      <c r="L242" s="7"/>
    </row>
    <row r="243" spans="9:12" x14ac:dyDescent="0.15">
      <c r="I243" s="7"/>
      <c r="J243" s="7"/>
      <c r="K243" s="7"/>
      <c r="L243" s="7"/>
    </row>
    <row r="244" spans="9:12" x14ac:dyDescent="0.15">
      <c r="I244" s="7"/>
      <c r="J244" s="7"/>
      <c r="K244" s="7"/>
      <c r="L244" s="7"/>
    </row>
    <row r="245" spans="9:12" x14ac:dyDescent="0.15">
      <c r="I245" s="7"/>
      <c r="J245" s="7"/>
      <c r="K245" s="7"/>
      <c r="L245" s="7"/>
    </row>
    <row r="246" spans="9:12" x14ac:dyDescent="0.15">
      <c r="I246" s="7"/>
      <c r="J246" s="7"/>
      <c r="K246" s="7"/>
      <c r="L246" s="7"/>
    </row>
    <row r="247" spans="9:12" x14ac:dyDescent="0.15">
      <c r="I247" s="7"/>
      <c r="J247" s="7"/>
      <c r="K247" s="7"/>
      <c r="L247" s="7"/>
    </row>
    <row r="248" spans="9:12" x14ac:dyDescent="0.15">
      <c r="I248" s="7"/>
      <c r="J248" s="7"/>
      <c r="K248" s="7"/>
      <c r="L248" s="7"/>
    </row>
    <row r="249" spans="9:12" x14ac:dyDescent="0.15">
      <c r="I249" s="7"/>
      <c r="J249" s="7"/>
      <c r="K249" s="7"/>
      <c r="L249" s="7"/>
    </row>
    <row r="250" spans="9:12" x14ac:dyDescent="0.15">
      <c r="I250" s="7"/>
      <c r="J250" s="7"/>
      <c r="K250" s="7"/>
      <c r="L250" s="7"/>
    </row>
    <row r="251" spans="9:12" x14ac:dyDescent="0.15">
      <c r="I251" s="7"/>
      <c r="J251" s="7"/>
      <c r="K251" s="7"/>
      <c r="L251" s="7"/>
    </row>
    <row r="252" spans="9:12" x14ac:dyDescent="0.15">
      <c r="I252" s="7"/>
      <c r="J252" s="7"/>
      <c r="K252" s="7"/>
      <c r="L252" s="7"/>
    </row>
    <row r="253" spans="9:12" x14ac:dyDescent="0.15">
      <c r="I253" s="7"/>
      <c r="J253" s="7"/>
      <c r="K253" s="7"/>
      <c r="L253" s="7"/>
    </row>
    <row r="254" spans="9:12" x14ac:dyDescent="0.15">
      <c r="I254" s="7"/>
      <c r="J254" s="7"/>
      <c r="K254" s="7"/>
      <c r="L254" s="7"/>
    </row>
    <row r="255" spans="9:12" x14ac:dyDescent="0.15">
      <c r="I255" s="7"/>
      <c r="J255" s="7"/>
      <c r="K255" s="7"/>
      <c r="L255" s="7"/>
    </row>
    <row r="256" spans="9:12" x14ac:dyDescent="0.15">
      <c r="I256" s="7"/>
      <c r="J256" s="7"/>
      <c r="K256" s="7"/>
      <c r="L256" s="7"/>
    </row>
    <row r="257" spans="9:12" x14ac:dyDescent="0.15">
      <c r="I257" s="7"/>
      <c r="J257" s="7"/>
      <c r="K257" s="7"/>
      <c r="L257" s="7"/>
    </row>
    <row r="258" spans="9:12" x14ac:dyDescent="0.15">
      <c r="I258" s="7"/>
      <c r="J258" s="7"/>
      <c r="K258" s="7"/>
      <c r="L258" s="7"/>
    </row>
    <row r="259" spans="9:12" x14ac:dyDescent="0.15">
      <c r="I259" s="7"/>
      <c r="J259" s="7"/>
      <c r="K259" s="7"/>
      <c r="L259" s="7"/>
    </row>
    <row r="260" spans="9:12" x14ac:dyDescent="0.15">
      <c r="I260" s="7"/>
      <c r="J260" s="7"/>
      <c r="K260" s="7"/>
      <c r="L260" s="7"/>
    </row>
    <row r="261" spans="9:12" x14ac:dyDescent="0.15">
      <c r="I261" s="7"/>
      <c r="J261" s="7"/>
      <c r="K261" s="7"/>
      <c r="L261" s="7"/>
    </row>
    <row r="262" spans="9:12" x14ac:dyDescent="0.15">
      <c r="I262" s="7"/>
      <c r="J262" s="7"/>
      <c r="K262" s="7"/>
      <c r="L262" s="7"/>
    </row>
    <row r="263" spans="9:12" x14ac:dyDescent="0.15">
      <c r="I263" s="7"/>
      <c r="J263" s="7"/>
      <c r="K263" s="7"/>
      <c r="L263" s="7"/>
    </row>
    <row r="264" spans="9:12" x14ac:dyDescent="0.15">
      <c r="I264" s="7"/>
      <c r="J264" s="7"/>
      <c r="K264" s="7"/>
      <c r="L264" s="7"/>
    </row>
    <row r="265" spans="9:12" x14ac:dyDescent="0.15">
      <c r="I265" s="7"/>
      <c r="J265" s="7"/>
      <c r="K265" s="7"/>
      <c r="L265" s="7"/>
    </row>
    <row r="266" spans="9:12" x14ac:dyDescent="0.15">
      <c r="I266" s="7"/>
      <c r="J266" s="7"/>
      <c r="K266" s="7"/>
      <c r="L266" s="7"/>
    </row>
    <row r="267" spans="9:12" x14ac:dyDescent="0.15">
      <c r="I267" s="7"/>
      <c r="J267" s="7"/>
      <c r="K267" s="7"/>
      <c r="L267" s="7"/>
    </row>
    <row r="268" spans="9:12" x14ac:dyDescent="0.15">
      <c r="I268" s="7"/>
      <c r="J268" s="7"/>
      <c r="K268" s="7"/>
      <c r="L268" s="7"/>
    </row>
    <row r="269" spans="9:12" x14ac:dyDescent="0.15">
      <c r="I269" s="7"/>
      <c r="J269" s="7"/>
      <c r="K269" s="7"/>
      <c r="L269" s="7"/>
    </row>
    <row r="270" spans="9:12" x14ac:dyDescent="0.15">
      <c r="I270" s="7"/>
      <c r="J270" s="7"/>
      <c r="K270" s="7"/>
      <c r="L270" s="7"/>
    </row>
    <row r="271" spans="9:12" x14ac:dyDescent="0.15">
      <c r="I271" s="7"/>
      <c r="J271" s="7"/>
      <c r="K271" s="7"/>
      <c r="L271" s="7"/>
    </row>
    <row r="272" spans="9:12" x14ac:dyDescent="0.15">
      <c r="I272" s="7"/>
      <c r="J272" s="7"/>
      <c r="K272" s="7"/>
      <c r="L272" s="7"/>
    </row>
    <row r="273" spans="9:12" x14ac:dyDescent="0.15">
      <c r="I273" s="7"/>
      <c r="J273" s="7"/>
      <c r="K273" s="7"/>
      <c r="L273" s="7"/>
    </row>
    <row r="274" spans="9:12" x14ac:dyDescent="0.15">
      <c r="I274" s="7"/>
      <c r="J274" s="7"/>
      <c r="K274" s="7"/>
      <c r="L274" s="7"/>
    </row>
    <row r="275" spans="9:12" x14ac:dyDescent="0.15">
      <c r="I275" s="7"/>
      <c r="J275" s="7"/>
      <c r="K275" s="7"/>
      <c r="L275" s="7"/>
    </row>
    <row r="276" spans="9:12" x14ac:dyDescent="0.15">
      <c r="I276" s="7"/>
      <c r="J276" s="7"/>
      <c r="K276" s="7"/>
      <c r="L276" s="7"/>
    </row>
    <row r="277" spans="9:12" x14ac:dyDescent="0.15">
      <c r="I277" s="7"/>
      <c r="J277" s="7"/>
      <c r="K277" s="7"/>
      <c r="L277" s="7"/>
    </row>
    <row r="278" spans="9:12" x14ac:dyDescent="0.15">
      <c r="I278" s="7"/>
      <c r="J278" s="7"/>
      <c r="K278" s="7"/>
      <c r="L278" s="7"/>
    </row>
    <row r="279" spans="9:12" x14ac:dyDescent="0.15">
      <c r="I279" s="7"/>
      <c r="J279" s="7"/>
      <c r="K279" s="7"/>
      <c r="L279" s="7"/>
    </row>
    <row r="280" spans="9:12" x14ac:dyDescent="0.15">
      <c r="I280" s="7"/>
      <c r="J280" s="7"/>
      <c r="K280" s="7"/>
      <c r="L280" s="7"/>
    </row>
    <row r="281" spans="9:12" x14ac:dyDescent="0.15">
      <c r="I281" s="7"/>
      <c r="J281" s="7"/>
      <c r="K281" s="7"/>
      <c r="L281" s="7"/>
    </row>
    <row r="282" spans="9:12" x14ac:dyDescent="0.15">
      <c r="I282" s="7"/>
      <c r="J282" s="7"/>
      <c r="K282" s="7"/>
      <c r="L282" s="7"/>
    </row>
    <row r="283" spans="9:12" x14ac:dyDescent="0.15">
      <c r="I283" s="7"/>
      <c r="J283" s="7"/>
      <c r="K283" s="7"/>
      <c r="L283" s="7"/>
    </row>
    <row r="284" spans="9:12" x14ac:dyDescent="0.15">
      <c r="I284" s="7"/>
      <c r="J284" s="7"/>
      <c r="K284" s="7"/>
      <c r="L284" s="7"/>
    </row>
    <row r="285" spans="9:12" x14ac:dyDescent="0.15">
      <c r="I285" s="7"/>
      <c r="J285" s="7"/>
      <c r="K285" s="7"/>
      <c r="L285" s="7"/>
    </row>
    <row r="286" spans="9:12" x14ac:dyDescent="0.15">
      <c r="I286" s="7"/>
      <c r="J286" s="7"/>
      <c r="K286" s="7"/>
      <c r="L286" s="7"/>
    </row>
    <row r="287" spans="9:12" x14ac:dyDescent="0.15">
      <c r="I287" s="7"/>
      <c r="J287" s="7"/>
      <c r="K287" s="7"/>
      <c r="L287" s="7"/>
    </row>
    <row r="288" spans="9:12" x14ac:dyDescent="0.15">
      <c r="I288" s="7"/>
      <c r="J288" s="7"/>
      <c r="K288" s="7"/>
      <c r="L288" s="7"/>
    </row>
    <row r="289" spans="9:12" x14ac:dyDescent="0.15">
      <c r="I289" s="7"/>
      <c r="J289" s="7"/>
      <c r="K289" s="7"/>
      <c r="L289" s="7"/>
    </row>
    <row r="290" spans="9:12" x14ac:dyDescent="0.15">
      <c r="I290" s="7"/>
      <c r="J290" s="7"/>
      <c r="K290" s="7"/>
      <c r="L290" s="7"/>
    </row>
    <row r="291" spans="9:12" x14ac:dyDescent="0.15">
      <c r="I291" s="7"/>
      <c r="J291" s="7"/>
      <c r="K291" s="7"/>
      <c r="L291" s="7"/>
    </row>
    <row r="292" spans="9:12" x14ac:dyDescent="0.15">
      <c r="I292" s="7"/>
      <c r="J292" s="7"/>
      <c r="K292" s="7"/>
      <c r="L292" s="7"/>
    </row>
    <row r="293" spans="9:12" x14ac:dyDescent="0.15">
      <c r="I293" s="7"/>
      <c r="J293" s="7"/>
      <c r="K293" s="7"/>
      <c r="L293" s="7"/>
    </row>
    <row r="294" spans="9:12" x14ac:dyDescent="0.15">
      <c r="I294" s="7"/>
      <c r="J294" s="7"/>
      <c r="K294" s="7"/>
      <c r="L294" s="7"/>
    </row>
    <row r="295" spans="9:12" x14ac:dyDescent="0.15">
      <c r="I295" s="7"/>
      <c r="J295" s="7"/>
      <c r="K295" s="7"/>
      <c r="L295" s="7"/>
    </row>
    <row r="296" spans="9:12" x14ac:dyDescent="0.15">
      <c r="I296" s="7"/>
      <c r="J296" s="7"/>
      <c r="K296" s="7"/>
      <c r="L296" s="7"/>
    </row>
    <row r="297" spans="9:12" x14ac:dyDescent="0.15">
      <c r="I297" s="7"/>
      <c r="J297" s="7"/>
      <c r="K297" s="7"/>
      <c r="L297" s="7"/>
    </row>
    <row r="298" spans="9:12" x14ac:dyDescent="0.15">
      <c r="I298" s="7"/>
      <c r="J298" s="7"/>
      <c r="K298" s="7"/>
      <c r="L298" s="7"/>
    </row>
    <row r="299" spans="9:12" x14ac:dyDescent="0.15">
      <c r="I299" s="7"/>
      <c r="J299" s="7"/>
      <c r="K299" s="7"/>
      <c r="L299" s="7"/>
    </row>
    <row r="300" spans="9:12" x14ac:dyDescent="0.15">
      <c r="I300" s="7"/>
      <c r="J300" s="7"/>
      <c r="K300" s="7"/>
      <c r="L300" s="7"/>
    </row>
    <row r="301" spans="9:12" x14ac:dyDescent="0.15">
      <c r="I301" s="7"/>
      <c r="J301" s="7"/>
      <c r="K301" s="7"/>
      <c r="L301" s="7"/>
    </row>
    <row r="302" spans="9:12" x14ac:dyDescent="0.15">
      <c r="I302" s="7"/>
      <c r="J302" s="7"/>
      <c r="K302" s="7"/>
      <c r="L302" s="7"/>
    </row>
    <row r="303" spans="9:12" x14ac:dyDescent="0.15">
      <c r="I303" s="7"/>
      <c r="J303" s="7"/>
      <c r="K303" s="7"/>
      <c r="L303" s="7"/>
    </row>
    <row r="304" spans="9:12" x14ac:dyDescent="0.15">
      <c r="I304" s="7"/>
      <c r="J304" s="7"/>
      <c r="K304" s="7"/>
      <c r="L304" s="7"/>
    </row>
    <row r="305" spans="9:12" x14ac:dyDescent="0.15">
      <c r="I305" s="7"/>
      <c r="J305" s="7"/>
      <c r="K305" s="7"/>
      <c r="L305" s="7"/>
    </row>
    <row r="306" spans="9:12" x14ac:dyDescent="0.15">
      <c r="I306" s="7"/>
      <c r="J306" s="7"/>
      <c r="K306" s="7"/>
      <c r="L306" s="7"/>
    </row>
    <row r="307" spans="9:12" x14ac:dyDescent="0.15">
      <c r="I307" s="7"/>
      <c r="J307" s="7"/>
      <c r="K307" s="7"/>
      <c r="L307" s="7"/>
    </row>
    <row r="308" spans="9:12" x14ac:dyDescent="0.15">
      <c r="I308" s="7"/>
      <c r="J308" s="7"/>
      <c r="K308" s="7"/>
      <c r="L308" s="7"/>
    </row>
    <row r="309" spans="9:12" x14ac:dyDescent="0.15">
      <c r="I309" s="7"/>
      <c r="J309" s="7"/>
      <c r="K309" s="7"/>
      <c r="L309" s="7"/>
    </row>
    <row r="310" spans="9:12" x14ac:dyDescent="0.15">
      <c r="I310" s="7"/>
      <c r="J310" s="7"/>
      <c r="K310" s="7"/>
      <c r="L310" s="7"/>
    </row>
    <row r="311" spans="9:12" x14ac:dyDescent="0.15">
      <c r="I311" s="7"/>
      <c r="J311" s="7"/>
      <c r="K311" s="7"/>
      <c r="L311" s="7"/>
    </row>
    <row r="312" spans="9:12" x14ac:dyDescent="0.15">
      <c r="I312" s="7"/>
      <c r="J312" s="7"/>
      <c r="K312" s="7"/>
      <c r="L312" s="7"/>
    </row>
    <row r="313" spans="9:12" x14ac:dyDescent="0.15">
      <c r="I313" s="7"/>
      <c r="J313" s="7"/>
      <c r="K313" s="7"/>
      <c r="L313" s="7"/>
    </row>
    <row r="314" spans="9:12" x14ac:dyDescent="0.15">
      <c r="I314" s="7"/>
      <c r="J314" s="7"/>
      <c r="K314" s="7"/>
      <c r="L314" s="7"/>
    </row>
    <row r="315" spans="9:12" x14ac:dyDescent="0.15">
      <c r="I315" s="7"/>
      <c r="J315" s="7"/>
      <c r="K315" s="7"/>
      <c r="L315" s="7"/>
    </row>
    <row r="316" spans="9:12" x14ac:dyDescent="0.15">
      <c r="I316" s="7"/>
      <c r="J316" s="7"/>
      <c r="K316" s="7"/>
      <c r="L316" s="7"/>
    </row>
    <row r="317" spans="9:12" x14ac:dyDescent="0.15">
      <c r="I317" s="7"/>
      <c r="J317" s="7"/>
      <c r="K317" s="7"/>
      <c r="L317" s="7"/>
    </row>
    <row r="318" spans="9:12" x14ac:dyDescent="0.15">
      <c r="I318" s="7"/>
      <c r="J318" s="7"/>
      <c r="K318" s="7"/>
      <c r="L318" s="7"/>
    </row>
    <row r="319" spans="9:12" x14ac:dyDescent="0.15">
      <c r="I319" s="7"/>
      <c r="J319" s="7"/>
      <c r="K319" s="7"/>
      <c r="L319" s="7"/>
    </row>
    <row r="320" spans="9:12" x14ac:dyDescent="0.15">
      <c r="I320" s="7"/>
      <c r="J320" s="7"/>
      <c r="K320" s="7"/>
      <c r="L320" s="7"/>
    </row>
    <row r="321" spans="9:12" x14ac:dyDescent="0.15">
      <c r="I321" s="7"/>
      <c r="J321" s="7"/>
      <c r="K321" s="7"/>
      <c r="L321" s="7"/>
    </row>
    <row r="322" spans="9:12" x14ac:dyDescent="0.15">
      <c r="I322" s="7"/>
      <c r="J322" s="7"/>
      <c r="K322" s="7"/>
      <c r="L322" s="7"/>
    </row>
    <row r="323" spans="9:12" x14ac:dyDescent="0.15">
      <c r="I323" s="7"/>
      <c r="J323" s="7"/>
      <c r="K323" s="7"/>
      <c r="L323" s="7"/>
    </row>
    <row r="324" spans="9:12" x14ac:dyDescent="0.15">
      <c r="I324" s="7"/>
      <c r="J324" s="7"/>
      <c r="K324" s="7"/>
      <c r="L324" s="7"/>
    </row>
    <row r="325" spans="9:12" x14ac:dyDescent="0.15">
      <c r="I325" s="7"/>
      <c r="J325" s="7"/>
      <c r="K325" s="7"/>
      <c r="L325" s="7"/>
    </row>
    <row r="326" spans="9:12" x14ac:dyDescent="0.15">
      <c r="I326" s="7"/>
      <c r="J326" s="7"/>
      <c r="K326" s="7"/>
      <c r="L326" s="7"/>
    </row>
    <row r="327" spans="9:12" x14ac:dyDescent="0.15">
      <c r="I327" s="7"/>
      <c r="J327" s="7"/>
      <c r="K327" s="7"/>
      <c r="L327" s="7"/>
    </row>
    <row r="328" spans="9:12" x14ac:dyDescent="0.15">
      <c r="I328" s="7"/>
      <c r="J328" s="7"/>
      <c r="K328" s="7"/>
      <c r="L328" s="7"/>
    </row>
    <row r="329" spans="9:12" x14ac:dyDescent="0.15">
      <c r="I329" s="7"/>
      <c r="J329" s="7"/>
      <c r="K329" s="7"/>
      <c r="L329" s="7"/>
    </row>
    <row r="330" spans="9:12" x14ac:dyDescent="0.15">
      <c r="I330" s="7"/>
      <c r="J330" s="7"/>
      <c r="K330" s="7"/>
      <c r="L330" s="7"/>
    </row>
    <row r="331" spans="9:12" x14ac:dyDescent="0.15">
      <c r="I331" s="7"/>
      <c r="J331" s="7"/>
      <c r="K331" s="7"/>
      <c r="L331" s="7"/>
    </row>
    <row r="332" spans="9:12" x14ac:dyDescent="0.15">
      <c r="I332" s="7"/>
      <c r="J332" s="7"/>
      <c r="K332" s="7"/>
      <c r="L332" s="7"/>
    </row>
    <row r="333" spans="9:12" x14ac:dyDescent="0.15">
      <c r="I333" s="7"/>
      <c r="J333" s="7"/>
      <c r="K333" s="7"/>
      <c r="L333" s="7"/>
    </row>
    <row r="334" spans="9:12" x14ac:dyDescent="0.15">
      <c r="I334" s="7"/>
      <c r="J334" s="7"/>
      <c r="K334" s="7"/>
      <c r="L334" s="7"/>
    </row>
    <row r="335" spans="9:12" x14ac:dyDescent="0.15">
      <c r="I335" s="7"/>
      <c r="J335" s="7"/>
      <c r="K335" s="7"/>
      <c r="L335" s="7"/>
    </row>
    <row r="336" spans="9:12" x14ac:dyDescent="0.15">
      <c r="I336" s="7"/>
      <c r="J336" s="7"/>
      <c r="K336" s="7"/>
      <c r="L336" s="7"/>
    </row>
    <row r="337" spans="9:12" x14ac:dyDescent="0.15">
      <c r="I337" s="7"/>
      <c r="J337" s="7"/>
      <c r="K337" s="7"/>
      <c r="L337" s="7"/>
    </row>
    <row r="338" spans="9:12" x14ac:dyDescent="0.15">
      <c r="I338" s="7"/>
      <c r="J338" s="7"/>
      <c r="K338" s="7"/>
      <c r="L338" s="7"/>
    </row>
    <row r="339" spans="9:12" x14ac:dyDescent="0.15">
      <c r="I339" s="7"/>
      <c r="J339" s="7"/>
      <c r="K339" s="7"/>
      <c r="L339" s="7"/>
    </row>
    <row r="340" spans="9:12" x14ac:dyDescent="0.15">
      <c r="I340" s="7"/>
      <c r="J340" s="7"/>
      <c r="K340" s="7"/>
      <c r="L340" s="7"/>
    </row>
    <row r="341" spans="9:12" x14ac:dyDescent="0.15">
      <c r="I341" s="7"/>
      <c r="J341" s="7"/>
      <c r="K341" s="7"/>
      <c r="L341" s="7"/>
    </row>
    <row r="342" spans="9:12" x14ac:dyDescent="0.15">
      <c r="I342" s="7"/>
      <c r="J342" s="7"/>
      <c r="K342" s="7"/>
      <c r="L342" s="7"/>
    </row>
    <row r="343" spans="9:12" x14ac:dyDescent="0.15">
      <c r="I343" s="7"/>
      <c r="J343" s="7"/>
      <c r="K343" s="7"/>
      <c r="L343" s="7"/>
    </row>
    <row r="344" spans="9:12" x14ac:dyDescent="0.15">
      <c r="I344" s="7"/>
      <c r="J344" s="7"/>
      <c r="K344" s="7"/>
      <c r="L344" s="7"/>
    </row>
    <row r="345" spans="9:12" x14ac:dyDescent="0.15">
      <c r="I345" s="7"/>
      <c r="J345" s="7"/>
      <c r="K345" s="7"/>
      <c r="L345" s="7"/>
    </row>
    <row r="346" spans="9:12" x14ac:dyDescent="0.15">
      <c r="I346" s="7"/>
      <c r="J346" s="7"/>
      <c r="K346" s="7"/>
      <c r="L346" s="7"/>
    </row>
    <row r="347" spans="9:12" x14ac:dyDescent="0.15">
      <c r="I347" s="7"/>
      <c r="J347" s="7"/>
      <c r="K347" s="7"/>
      <c r="L347" s="7"/>
    </row>
    <row r="348" spans="9:12" x14ac:dyDescent="0.15">
      <c r="I348" s="7"/>
      <c r="J348" s="7"/>
      <c r="K348" s="7"/>
      <c r="L348" s="7"/>
    </row>
    <row r="349" spans="9:12" x14ac:dyDescent="0.15">
      <c r="I349" s="7"/>
      <c r="J349" s="7"/>
      <c r="K349" s="7"/>
      <c r="L349" s="7"/>
    </row>
    <row r="350" spans="9:12" x14ac:dyDescent="0.15">
      <c r="I350" s="7"/>
      <c r="J350" s="7"/>
      <c r="K350" s="7"/>
      <c r="L350" s="7"/>
    </row>
    <row r="351" spans="9:12" x14ac:dyDescent="0.15">
      <c r="I351" s="7"/>
      <c r="J351" s="7"/>
      <c r="K351" s="7"/>
      <c r="L351" s="7"/>
    </row>
    <row r="352" spans="9:12" x14ac:dyDescent="0.15">
      <c r="I352" s="7"/>
      <c r="J352" s="7"/>
      <c r="K352" s="7"/>
      <c r="L352" s="7"/>
    </row>
    <row r="353" spans="9:12" x14ac:dyDescent="0.15">
      <c r="I353" s="7"/>
      <c r="J353" s="7"/>
      <c r="K353" s="7"/>
      <c r="L353" s="7"/>
    </row>
    <row r="354" spans="9:12" x14ac:dyDescent="0.15">
      <c r="I354" s="7"/>
      <c r="J354" s="7"/>
      <c r="K354" s="7"/>
      <c r="L354" s="7"/>
    </row>
    <row r="355" spans="9:12" x14ac:dyDescent="0.15">
      <c r="I355" s="7"/>
      <c r="J355" s="7"/>
      <c r="K355" s="7"/>
      <c r="L355" s="7"/>
    </row>
    <row r="356" spans="9:12" x14ac:dyDescent="0.15">
      <c r="I356" s="7"/>
      <c r="J356" s="7"/>
      <c r="K356" s="7"/>
      <c r="L356" s="7"/>
    </row>
    <row r="357" spans="9:12" x14ac:dyDescent="0.15">
      <c r="I357" s="7"/>
      <c r="J357" s="7"/>
      <c r="K357" s="7"/>
      <c r="L357" s="7"/>
    </row>
    <row r="358" spans="9:12" x14ac:dyDescent="0.15">
      <c r="I358" s="7"/>
      <c r="J358" s="7"/>
      <c r="K358" s="7"/>
      <c r="L358" s="7"/>
    </row>
    <row r="359" spans="9:12" x14ac:dyDescent="0.15">
      <c r="I359" s="7"/>
      <c r="J359" s="7"/>
      <c r="K359" s="7"/>
      <c r="L359" s="7"/>
    </row>
    <row r="360" spans="9:12" x14ac:dyDescent="0.15">
      <c r="I360" s="7"/>
      <c r="J360" s="7"/>
      <c r="K360" s="7"/>
      <c r="L360" s="7"/>
    </row>
    <row r="361" spans="9:12" x14ac:dyDescent="0.15">
      <c r="I361" s="7"/>
      <c r="J361" s="7"/>
      <c r="K361" s="7"/>
      <c r="L361" s="7"/>
    </row>
    <row r="362" spans="9:12" x14ac:dyDescent="0.15">
      <c r="I362" s="7"/>
      <c r="J362" s="7"/>
      <c r="K362" s="7"/>
      <c r="L362" s="7"/>
    </row>
    <row r="363" spans="9:12" x14ac:dyDescent="0.15">
      <c r="I363" s="7"/>
      <c r="J363" s="7"/>
      <c r="K363" s="7"/>
      <c r="L363" s="7"/>
    </row>
    <row r="364" spans="9:12" x14ac:dyDescent="0.15">
      <c r="I364" s="7"/>
      <c r="J364" s="7"/>
      <c r="K364" s="7"/>
      <c r="L364" s="7"/>
    </row>
    <row r="365" spans="9:12" x14ac:dyDescent="0.15">
      <c r="I365" s="7"/>
      <c r="J365" s="7"/>
      <c r="K365" s="7"/>
      <c r="L365" s="7"/>
    </row>
    <row r="366" spans="9:12" x14ac:dyDescent="0.15">
      <c r="I366" s="7"/>
      <c r="J366" s="7"/>
      <c r="K366" s="7"/>
      <c r="L366" s="7"/>
    </row>
    <row r="367" spans="9:12" x14ac:dyDescent="0.15">
      <c r="I367" s="7"/>
      <c r="J367" s="7"/>
      <c r="K367" s="7"/>
      <c r="L367" s="7"/>
    </row>
    <row r="368" spans="9:12" x14ac:dyDescent="0.15">
      <c r="I368" s="7"/>
      <c r="J368" s="7"/>
      <c r="K368" s="7"/>
      <c r="L368" s="7"/>
    </row>
    <row r="369" spans="9:12" x14ac:dyDescent="0.15">
      <c r="I369" s="7"/>
      <c r="J369" s="7"/>
      <c r="K369" s="7"/>
      <c r="L369" s="7"/>
    </row>
    <row r="370" spans="9:12" x14ac:dyDescent="0.15">
      <c r="I370" s="7"/>
      <c r="J370" s="7"/>
      <c r="K370" s="7"/>
      <c r="L370" s="7"/>
    </row>
    <row r="371" spans="9:12" x14ac:dyDescent="0.15">
      <c r="I371" s="7"/>
      <c r="J371" s="7"/>
      <c r="K371" s="7"/>
      <c r="L371" s="7"/>
    </row>
    <row r="372" spans="9:12" x14ac:dyDescent="0.15">
      <c r="I372" s="7"/>
      <c r="J372" s="7"/>
      <c r="K372" s="7"/>
      <c r="L372" s="7"/>
    </row>
    <row r="373" spans="9:12" x14ac:dyDescent="0.15">
      <c r="I373" s="7"/>
      <c r="J373" s="7"/>
      <c r="K373" s="7"/>
      <c r="L373" s="7"/>
    </row>
    <row r="374" spans="9:12" x14ac:dyDescent="0.15">
      <c r="I374" s="7"/>
      <c r="J374" s="7"/>
      <c r="K374" s="7"/>
      <c r="L374" s="7"/>
    </row>
    <row r="375" spans="9:12" x14ac:dyDescent="0.15">
      <c r="I375" s="7"/>
      <c r="J375" s="7"/>
      <c r="K375" s="7"/>
      <c r="L375" s="7"/>
    </row>
    <row r="376" spans="9:12" x14ac:dyDescent="0.15">
      <c r="I376" s="7"/>
      <c r="J376" s="7"/>
      <c r="K376" s="7"/>
      <c r="L376" s="7"/>
    </row>
    <row r="377" spans="9:12" x14ac:dyDescent="0.15">
      <c r="I377" s="7"/>
      <c r="J377" s="7"/>
      <c r="K377" s="7"/>
      <c r="L377" s="7"/>
    </row>
    <row r="378" spans="9:12" x14ac:dyDescent="0.15">
      <c r="I378" s="7"/>
      <c r="J378" s="7"/>
      <c r="K378" s="7"/>
      <c r="L378" s="7"/>
    </row>
    <row r="379" spans="9:12" x14ac:dyDescent="0.15">
      <c r="I379" s="7"/>
      <c r="J379" s="7"/>
      <c r="K379" s="7"/>
      <c r="L379" s="7"/>
    </row>
    <row r="380" spans="9:12" x14ac:dyDescent="0.15">
      <c r="I380" s="7"/>
      <c r="J380" s="7"/>
      <c r="K380" s="7"/>
      <c r="L380" s="7"/>
    </row>
    <row r="381" spans="9:12" x14ac:dyDescent="0.15">
      <c r="I381" s="7"/>
      <c r="J381" s="7"/>
      <c r="K381" s="7"/>
      <c r="L381" s="7"/>
    </row>
    <row r="382" spans="9:12" x14ac:dyDescent="0.15">
      <c r="I382" s="7"/>
      <c r="J382" s="7"/>
      <c r="K382" s="7"/>
      <c r="L382" s="7"/>
    </row>
    <row r="383" spans="9:12" x14ac:dyDescent="0.15">
      <c r="I383" s="7"/>
      <c r="J383" s="7"/>
      <c r="K383" s="7"/>
      <c r="L383" s="7"/>
    </row>
    <row r="384" spans="9:12" x14ac:dyDescent="0.15">
      <c r="I384" s="7"/>
      <c r="J384" s="7"/>
      <c r="K384" s="7"/>
      <c r="L384" s="7"/>
    </row>
    <row r="385" spans="9:12" x14ac:dyDescent="0.15">
      <c r="I385" s="7"/>
      <c r="J385" s="7"/>
      <c r="K385" s="7"/>
      <c r="L385" s="7"/>
    </row>
    <row r="386" spans="9:12" x14ac:dyDescent="0.15">
      <c r="I386" s="7"/>
      <c r="J386" s="7"/>
      <c r="K386" s="7"/>
      <c r="L386" s="7"/>
    </row>
    <row r="387" spans="9:12" x14ac:dyDescent="0.15">
      <c r="I387" s="7"/>
      <c r="J387" s="7"/>
      <c r="K387" s="7"/>
      <c r="L387" s="7"/>
    </row>
    <row r="388" spans="9:12" x14ac:dyDescent="0.15">
      <c r="I388" s="7"/>
      <c r="J388" s="7"/>
      <c r="K388" s="7"/>
      <c r="L388" s="7"/>
    </row>
    <row r="389" spans="9:12" x14ac:dyDescent="0.15">
      <c r="I389" s="7"/>
      <c r="J389" s="7"/>
      <c r="K389" s="7"/>
      <c r="L389" s="7"/>
    </row>
    <row r="390" spans="9:12" x14ac:dyDescent="0.15">
      <c r="I390" s="7"/>
      <c r="J390" s="7"/>
      <c r="K390" s="7"/>
      <c r="L390" s="7"/>
    </row>
    <row r="391" spans="9:12" x14ac:dyDescent="0.15">
      <c r="I391" s="7"/>
      <c r="J391" s="7"/>
      <c r="K391" s="7"/>
      <c r="L391" s="7"/>
    </row>
    <row r="392" spans="9:12" x14ac:dyDescent="0.15">
      <c r="I392" s="7"/>
      <c r="J392" s="7"/>
      <c r="K392" s="7"/>
      <c r="L392" s="7"/>
    </row>
    <row r="393" spans="9:12" x14ac:dyDescent="0.15">
      <c r="I393" s="7"/>
      <c r="J393" s="7"/>
      <c r="K393" s="7"/>
      <c r="L393" s="7"/>
    </row>
    <row r="394" spans="9:12" x14ac:dyDescent="0.15">
      <c r="I394" s="7"/>
      <c r="J394" s="7"/>
      <c r="K394" s="7"/>
      <c r="L394" s="7"/>
    </row>
    <row r="395" spans="9:12" x14ac:dyDescent="0.15">
      <c r="I395" s="7"/>
      <c r="J395" s="7"/>
      <c r="K395" s="7"/>
      <c r="L395" s="7"/>
    </row>
    <row r="396" spans="9:12" x14ac:dyDescent="0.15">
      <c r="I396" s="7"/>
      <c r="J396" s="7"/>
      <c r="K396" s="7"/>
      <c r="L396" s="7"/>
    </row>
    <row r="397" spans="9:12" x14ac:dyDescent="0.15">
      <c r="I397" s="7"/>
      <c r="J397" s="7"/>
      <c r="K397" s="7"/>
      <c r="L397" s="7"/>
    </row>
    <row r="398" spans="9:12" x14ac:dyDescent="0.15">
      <c r="I398" s="7"/>
      <c r="J398" s="7"/>
      <c r="K398" s="7"/>
      <c r="L398" s="7"/>
    </row>
    <row r="399" spans="9:12" x14ac:dyDescent="0.15">
      <c r="I399" s="7"/>
      <c r="J399" s="7"/>
      <c r="K399" s="7"/>
      <c r="L399" s="7"/>
    </row>
    <row r="400" spans="9:12" x14ac:dyDescent="0.15">
      <c r="I400" s="7"/>
      <c r="J400" s="7"/>
      <c r="K400" s="7"/>
      <c r="L400" s="7"/>
    </row>
    <row r="401" spans="9:12" x14ac:dyDescent="0.15">
      <c r="I401" s="7"/>
      <c r="J401" s="7"/>
      <c r="K401" s="7"/>
      <c r="L401" s="7"/>
    </row>
    <row r="402" spans="9:12" x14ac:dyDescent="0.15">
      <c r="I402" s="7"/>
      <c r="J402" s="7"/>
      <c r="K402" s="7"/>
      <c r="L402" s="7"/>
    </row>
    <row r="403" spans="9:12" x14ac:dyDescent="0.15">
      <c r="I403" s="7"/>
      <c r="J403" s="7"/>
      <c r="K403" s="7"/>
      <c r="L403" s="7"/>
    </row>
    <row r="404" spans="9:12" x14ac:dyDescent="0.15">
      <c r="I404" s="7"/>
      <c r="J404" s="7"/>
      <c r="K404" s="7"/>
      <c r="L404" s="7"/>
    </row>
    <row r="405" spans="9:12" x14ac:dyDescent="0.15">
      <c r="I405" s="7"/>
      <c r="J405" s="7"/>
      <c r="K405" s="7"/>
      <c r="L405" s="7"/>
    </row>
    <row r="406" spans="9:12" x14ac:dyDescent="0.15">
      <c r="I406" s="7"/>
      <c r="J406" s="7"/>
      <c r="K406" s="7"/>
      <c r="L406" s="7"/>
    </row>
    <row r="407" spans="9:12" x14ac:dyDescent="0.15">
      <c r="I407" s="7"/>
      <c r="J407" s="7"/>
      <c r="K407" s="7"/>
      <c r="L407" s="7"/>
    </row>
    <row r="408" spans="9:12" x14ac:dyDescent="0.15">
      <c r="I408" s="7"/>
      <c r="J408" s="7"/>
      <c r="K408" s="7"/>
      <c r="L408" s="7"/>
    </row>
    <row r="409" spans="9:12" x14ac:dyDescent="0.15">
      <c r="I409" s="7"/>
      <c r="J409" s="7"/>
      <c r="K409" s="7"/>
      <c r="L409" s="7"/>
    </row>
    <row r="410" spans="9:12" x14ac:dyDescent="0.15">
      <c r="I410" s="7"/>
      <c r="J410" s="7"/>
      <c r="K410" s="7"/>
      <c r="L410" s="7"/>
    </row>
    <row r="411" spans="9:12" x14ac:dyDescent="0.15">
      <c r="I411" s="7"/>
      <c r="J411" s="7"/>
      <c r="K411" s="7"/>
      <c r="L411" s="7"/>
    </row>
    <row r="412" spans="9:12" x14ac:dyDescent="0.15">
      <c r="I412" s="7"/>
      <c r="J412" s="7"/>
      <c r="K412" s="7"/>
      <c r="L412" s="7"/>
    </row>
    <row r="413" spans="9:12" x14ac:dyDescent="0.15">
      <c r="I413" s="7"/>
      <c r="J413" s="7"/>
      <c r="K413" s="7"/>
      <c r="L413" s="7"/>
    </row>
    <row r="414" spans="9:12" x14ac:dyDescent="0.15">
      <c r="I414" s="7"/>
      <c r="J414" s="7"/>
      <c r="K414" s="7"/>
      <c r="L414" s="7"/>
    </row>
    <row r="415" spans="9:12" x14ac:dyDescent="0.15">
      <c r="I415" s="7"/>
      <c r="J415" s="7"/>
      <c r="K415" s="7"/>
      <c r="L415" s="7"/>
    </row>
    <row r="416" spans="9:12" x14ac:dyDescent="0.15">
      <c r="I416" s="7"/>
      <c r="J416" s="7"/>
      <c r="K416" s="7"/>
      <c r="L416" s="7"/>
    </row>
    <row r="417" spans="9:12" x14ac:dyDescent="0.15">
      <c r="I417" s="7"/>
      <c r="J417" s="7"/>
      <c r="K417" s="7"/>
      <c r="L417" s="7"/>
    </row>
    <row r="418" spans="9:12" x14ac:dyDescent="0.15">
      <c r="I418" s="7"/>
      <c r="J418" s="7"/>
      <c r="K418" s="7"/>
      <c r="L418" s="7"/>
    </row>
    <row r="419" spans="9:12" x14ac:dyDescent="0.15">
      <c r="I419" s="7"/>
      <c r="J419" s="7"/>
      <c r="K419" s="7"/>
      <c r="L419" s="7"/>
    </row>
    <row r="420" spans="9:12" x14ac:dyDescent="0.15">
      <c r="I420" s="7"/>
      <c r="J420" s="7"/>
      <c r="K420" s="7"/>
      <c r="L420" s="7"/>
    </row>
    <row r="421" spans="9:12" x14ac:dyDescent="0.15">
      <c r="I421" s="7"/>
      <c r="J421" s="7"/>
      <c r="K421" s="7"/>
      <c r="L421" s="7"/>
    </row>
    <row r="422" spans="9:12" x14ac:dyDescent="0.15">
      <c r="I422" s="7"/>
      <c r="J422" s="7"/>
      <c r="K422" s="7"/>
      <c r="L422" s="7"/>
    </row>
    <row r="423" spans="9:12" x14ac:dyDescent="0.15">
      <c r="I423" s="7"/>
      <c r="J423" s="7"/>
      <c r="K423" s="7"/>
      <c r="L423" s="7"/>
    </row>
    <row r="424" spans="9:12" x14ac:dyDescent="0.15">
      <c r="I424" s="7"/>
      <c r="J424" s="7"/>
      <c r="K424" s="7"/>
      <c r="L424" s="7"/>
    </row>
    <row r="425" spans="9:12" x14ac:dyDescent="0.15">
      <c r="I425" s="7"/>
      <c r="J425" s="7"/>
      <c r="K425" s="7"/>
      <c r="L425" s="7"/>
    </row>
    <row r="426" spans="9:12" x14ac:dyDescent="0.15">
      <c r="I426" s="7"/>
      <c r="J426" s="7"/>
      <c r="K426" s="7"/>
      <c r="L426" s="7"/>
    </row>
    <row r="427" spans="9:12" x14ac:dyDescent="0.15">
      <c r="I427" s="7"/>
      <c r="J427" s="7"/>
      <c r="K427" s="7"/>
      <c r="L427" s="7"/>
    </row>
    <row r="428" spans="9:12" x14ac:dyDescent="0.15">
      <c r="I428" s="7"/>
      <c r="J428" s="7"/>
      <c r="K428" s="7"/>
      <c r="L428" s="7"/>
    </row>
    <row r="429" spans="9:12" x14ac:dyDescent="0.15">
      <c r="I429" s="7"/>
      <c r="J429" s="7"/>
      <c r="K429" s="7"/>
      <c r="L429" s="7"/>
    </row>
    <row r="430" spans="9:12" x14ac:dyDescent="0.15">
      <c r="I430" s="7"/>
      <c r="J430" s="7"/>
      <c r="K430" s="7"/>
      <c r="L430" s="7"/>
    </row>
    <row r="431" spans="9:12" x14ac:dyDescent="0.15">
      <c r="I431" s="7"/>
      <c r="J431" s="7"/>
      <c r="K431" s="7"/>
      <c r="L431" s="7"/>
    </row>
    <row r="432" spans="9:12" x14ac:dyDescent="0.15">
      <c r="I432" s="7"/>
      <c r="J432" s="7"/>
      <c r="K432" s="7"/>
      <c r="L432" s="7"/>
    </row>
    <row r="433" spans="9:12" x14ac:dyDescent="0.15">
      <c r="I433" s="7"/>
      <c r="J433" s="7"/>
      <c r="K433" s="7"/>
      <c r="L433" s="7"/>
    </row>
    <row r="434" spans="9:12" x14ac:dyDescent="0.15">
      <c r="I434" s="7"/>
      <c r="J434" s="7"/>
      <c r="K434" s="7"/>
      <c r="L434" s="7"/>
    </row>
    <row r="435" spans="9:12" x14ac:dyDescent="0.15">
      <c r="I435" s="7"/>
      <c r="J435" s="7"/>
      <c r="K435" s="7"/>
      <c r="L435" s="7"/>
    </row>
    <row r="436" spans="9:12" x14ac:dyDescent="0.15">
      <c r="I436" s="7"/>
      <c r="J436" s="7"/>
      <c r="K436" s="7"/>
      <c r="L436" s="7"/>
    </row>
    <row r="437" spans="9:12" x14ac:dyDescent="0.15">
      <c r="I437" s="7"/>
      <c r="J437" s="7"/>
      <c r="K437" s="7"/>
      <c r="L437" s="7"/>
    </row>
    <row r="438" spans="9:12" x14ac:dyDescent="0.15">
      <c r="I438" s="7"/>
      <c r="J438" s="7"/>
      <c r="K438" s="7"/>
      <c r="L438" s="7"/>
    </row>
    <row r="439" spans="9:12" x14ac:dyDescent="0.15">
      <c r="I439" s="7"/>
      <c r="J439" s="7"/>
      <c r="K439" s="7"/>
      <c r="L439" s="7"/>
    </row>
    <row r="440" spans="9:12" x14ac:dyDescent="0.15">
      <c r="I440" s="7"/>
      <c r="J440" s="7"/>
      <c r="K440" s="7"/>
      <c r="L440" s="7"/>
    </row>
    <row r="441" spans="9:12" x14ac:dyDescent="0.15">
      <c r="I441" s="7"/>
      <c r="J441" s="7"/>
      <c r="K441" s="7"/>
      <c r="L441" s="7"/>
    </row>
    <row r="442" spans="9:12" x14ac:dyDescent="0.15">
      <c r="I442" s="7"/>
      <c r="J442" s="7"/>
      <c r="K442" s="7"/>
      <c r="L442" s="7"/>
    </row>
    <row r="443" spans="9:12" x14ac:dyDescent="0.15">
      <c r="I443" s="7"/>
      <c r="J443" s="7"/>
      <c r="K443" s="7"/>
      <c r="L443" s="7"/>
    </row>
    <row r="444" spans="9:12" x14ac:dyDescent="0.15">
      <c r="I444" s="7"/>
      <c r="J444" s="7"/>
      <c r="K444" s="7"/>
      <c r="L444" s="7"/>
    </row>
    <row r="445" spans="9:12" x14ac:dyDescent="0.15">
      <c r="I445" s="7"/>
      <c r="J445" s="7"/>
      <c r="K445" s="7"/>
      <c r="L445" s="7"/>
    </row>
    <row r="446" spans="9:12" x14ac:dyDescent="0.15">
      <c r="I446" s="7"/>
      <c r="J446" s="7"/>
      <c r="K446" s="7"/>
      <c r="L446" s="7"/>
    </row>
    <row r="447" spans="9:12" x14ac:dyDescent="0.15">
      <c r="I447" s="7"/>
      <c r="J447" s="7"/>
      <c r="K447" s="7"/>
      <c r="L447" s="7"/>
    </row>
    <row r="448" spans="9:12" x14ac:dyDescent="0.15">
      <c r="I448" s="7"/>
      <c r="J448" s="7"/>
      <c r="K448" s="7"/>
      <c r="L448" s="7"/>
    </row>
    <row r="449" spans="9:12" x14ac:dyDescent="0.15">
      <c r="I449" s="7"/>
      <c r="J449" s="7"/>
      <c r="K449" s="7"/>
      <c r="L449" s="7"/>
    </row>
    <row r="450" spans="9:12" x14ac:dyDescent="0.15">
      <c r="I450" s="7"/>
      <c r="J450" s="7"/>
      <c r="K450" s="7"/>
      <c r="L450" s="7"/>
    </row>
    <row r="451" spans="9:12" x14ac:dyDescent="0.15">
      <c r="I451" s="7"/>
      <c r="J451" s="7"/>
      <c r="K451" s="7"/>
      <c r="L451" s="7"/>
    </row>
    <row r="452" spans="9:12" x14ac:dyDescent="0.15">
      <c r="I452" s="7"/>
      <c r="J452" s="7"/>
      <c r="K452" s="7"/>
      <c r="L452" s="7"/>
    </row>
    <row r="453" spans="9:12" x14ac:dyDescent="0.15">
      <c r="I453" s="7"/>
      <c r="J453" s="7"/>
      <c r="K453" s="7"/>
      <c r="L453" s="7"/>
    </row>
    <row r="454" spans="9:12" x14ac:dyDescent="0.15">
      <c r="I454" s="7"/>
      <c r="J454" s="7"/>
      <c r="K454" s="7"/>
      <c r="L454" s="7"/>
    </row>
    <row r="455" spans="9:12" x14ac:dyDescent="0.15">
      <c r="I455" s="7"/>
      <c r="J455" s="7"/>
      <c r="K455" s="7"/>
      <c r="L455" s="7"/>
    </row>
    <row r="456" spans="9:12" x14ac:dyDescent="0.15">
      <c r="I456" s="7"/>
      <c r="J456" s="7"/>
      <c r="K456" s="7"/>
      <c r="L456" s="7"/>
    </row>
    <row r="457" spans="9:12" x14ac:dyDescent="0.15">
      <c r="I457" s="7"/>
      <c r="J457" s="7"/>
      <c r="K457" s="7"/>
      <c r="L457" s="7"/>
    </row>
    <row r="458" spans="9:12" x14ac:dyDescent="0.15">
      <c r="I458" s="7"/>
      <c r="J458" s="7"/>
      <c r="K458" s="7"/>
      <c r="L458" s="7"/>
    </row>
    <row r="459" spans="9:12" x14ac:dyDescent="0.15">
      <c r="I459" s="7"/>
      <c r="J459" s="7"/>
      <c r="K459" s="7"/>
      <c r="L459" s="7"/>
    </row>
    <row r="460" spans="9:12" x14ac:dyDescent="0.15">
      <c r="I460" s="7"/>
      <c r="J460" s="7"/>
      <c r="K460" s="7"/>
      <c r="L460" s="7"/>
    </row>
    <row r="461" spans="9:12" x14ac:dyDescent="0.15">
      <c r="I461" s="7"/>
      <c r="J461" s="7"/>
      <c r="K461" s="7"/>
      <c r="L461" s="7"/>
    </row>
    <row r="462" spans="9:12" x14ac:dyDescent="0.15">
      <c r="I462" s="7"/>
      <c r="J462" s="7"/>
      <c r="K462" s="7"/>
      <c r="L462" s="7"/>
    </row>
    <row r="463" spans="9:12" x14ac:dyDescent="0.15">
      <c r="I463" s="7"/>
      <c r="J463" s="7"/>
      <c r="K463" s="7"/>
      <c r="L463" s="7"/>
    </row>
    <row r="464" spans="9:12" x14ac:dyDescent="0.15">
      <c r="I464" s="7"/>
      <c r="J464" s="7"/>
      <c r="K464" s="7"/>
      <c r="L464" s="7"/>
    </row>
    <row r="465" spans="9:12" x14ac:dyDescent="0.15">
      <c r="I465" s="7"/>
      <c r="J465" s="7"/>
      <c r="K465" s="7"/>
      <c r="L465" s="7"/>
    </row>
    <row r="466" spans="9:12" x14ac:dyDescent="0.15">
      <c r="I466" s="7"/>
      <c r="J466" s="7"/>
      <c r="K466" s="7"/>
      <c r="L466" s="7"/>
    </row>
    <row r="467" spans="9:12" x14ac:dyDescent="0.15">
      <c r="I467" s="7"/>
      <c r="J467" s="7"/>
      <c r="K467" s="7"/>
      <c r="L467" s="7"/>
    </row>
    <row r="468" spans="9:12" x14ac:dyDescent="0.15">
      <c r="I468" s="7"/>
      <c r="J468" s="7"/>
      <c r="K468" s="7"/>
      <c r="L468" s="7"/>
    </row>
    <row r="469" spans="9:12" x14ac:dyDescent="0.15">
      <c r="I469" s="7"/>
      <c r="J469" s="7"/>
      <c r="K469" s="7"/>
      <c r="L469" s="7"/>
    </row>
    <row r="470" spans="9:12" x14ac:dyDescent="0.15">
      <c r="I470" s="7"/>
      <c r="J470" s="7"/>
      <c r="K470" s="7"/>
      <c r="L470" s="7"/>
    </row>
    <row r="471" spans="9:12" x14ac:dyDescent="0.15">
      <c r="I471" s="7"/>
      <c r="J471" s="7"/>
      <c r="K471" s="7"/>
      <c r="L471" s="7"/>
    </row>
    <row r="472" spans="9:12" x14ac:dyDescent="0.15">
      <c r="I472" s="7"/>
      <c r="J472" s="7"/>
      <c r="K472" s="7"/>
      <c r="L472" s="7"/>
    </row>
    <row r="473" spans="9:12" x14ac:dyDescent="0.15">
      <c r="I473" s="7"/>
      <c r="J473" s="7"/>
      <c r="K473" s="7"/>
      <c r="L473" s="7"/>
    </row>
    <row r="474" spans="9:12" x14ac:dyDescent="0.15">
      <c r="I474" s="7"/>
      <c r="J474" s="7"/>
      <c r="K474" s="7"/>
      <c r="L474" s="7"/>
    </row>
    <row r="475" spans="9:12" x14ac:dyDescent="0.15">
      <c r="I475" s="7"/>
      <c r="J475" s="7"/>
      <c r="K475" s="7"/>
      <c r="L475" s="7"/>
    </row>
    <row r="476" spans="9:12" x14ac:dyDescent="0.15">
      <c r="I476" s="7"/>
      <c r="J476" s="7"/>
      <c r="K476" s="7"/>
      <c r="L476" s="7"/>
    </row>
    <row r="477" spans="9:12" x14ac:dyDescent="0.15">
      <c r="I477" s="7"/>
      <c r="J477" s="7"/>
      <c r="K477" s="7"/>
      <c r="L477" s="7"/>
    </row>
    <row r="478" spans="9:12" x14ac:dyDescent="0.15">
      <c r="I478" s="7"/>
      <c r="J478" s="7"/>
      <c r="K478" s="7"/>
      <c r="L478" s="7"/>
    </row>
    <row r="479" spans="9:12" x14ac:dyDescent="0.15">
      <c r="I479" s="7"/>
      <c r="J479" s="7"/>
      <c r="K479" s="7"/>
      <c r="L479" s="7"/>
    </row>
    <row r="480" spans="9:12" x14ac:dyDescent="0.15">
      <c r="I480" s="7"/>
      <c r="J480" s="7"/>
      <c r="K480" s="7"/>
      <c r="L480" s="7"/>
    </row>
    <row r="481" spans="9:12" x14ac:dyDescent="0.15">
      <c r="I481" s="7"/>
      <c r="J481" s="7"/>
      <c r="K481" s="7"/>
      <c r="L481" s="7"/>
    </row>
    <row r="482" spans="9:12" x14ac:dyDescent="0.15">
      <c r="I482" s="7"/>
      <c r="J482" s="7"/>
      <c r="K482" s="7"/>
      <c r="L482" s="7"/>
    </row>
    <row r="483" spans="9:12" x14ac:dyDescent="0.15">
      <c r="I483" s="7"/>
      <c r="J483" s="7"/>
      <c r="K483" s="7"/>
      <c r="L483" s="7"/>
    </row>
    <row r="484" spans="9:12" x14ac:dyDescent="0.15">
      <c r="I484" s="7"/>
      <c r="J484" s="7"/>
      <c r="K484" s="7"/>
      <c r="L484" s="7"/>
    </row>
    <row r="485" spans="9:12" x14ac:dyDescent="0.15">
      <c r="I485" s="7"/>
      <c r="J485" s="7"/>
      <c r="K485" s="7"/>
      <c r="L485" s="7"/>
    </row>
    <row r="486" spans="9:12" x14ac:dyDescent="0.15">
      <c r="I486" s="7"/>
      <c r="J486" s="7"/>
      <c r="K486" s="7"/>
      <c r="L486" s="7"/>
    </row>
    <row r="487" spans="9:12" x14ac:dyDescent="0.15">
      <c r="I487" s="7"/>
      <c r="J487" s="7"/>
      <c r="K487" s="7"/>
      <c r="L487" s="7"/>
    </row>
    <row r="488" spans="9:12" x14ac:dyDescent="0.15">
      <c r="I488" s="7"/>
      <c r="J488" s="7"/>
      <c r="K488" s="7"/>
      <c r="L488" s="7"/>
    </row>
    <row r="489" spans="9:12" x14ac:dyDescent="0.15">
      <c r="I489" s="7"/>
      <c r="J489" s="7"/>
      <c r="K489" s="7"/>
      <c r="L489" s="7"/>
    </row>
    <row r="490" spans="9:12" x14ac:dyDescent="0.15">
      <c r="I490" s="7"/>
      <c r="J490" s="7"/>
      <c r="K490" s="7"/>
      <c r="L490" s="7"/>
    </row>
    <row r="491" spans="9:12" x14ac:dyDescent="0.15">
      <c r="I491" s="7"/>
      <c r="J491" s="7"/>
      <c r="K491" s="7"/>
      <c r="L491" s="7"/>
    </row>
    <row r="492" spans="9:12" x14ac:dyDescent="0.15">
      <c r="I492" s="7"/>
      <c r="J492" s="7"/>
      <c r="K492" s="7"/>
      <c r="L492" s="7"/>
    </row>
    <row r="493" spans="9:12" x14ac:dyDescent="0.15">
      <c r="I493" s="7"/>
      <c r="J493" s="7"/>
      <c r="K493" s="7"/>
      <c r="L493" s="7"/>
    </row>
    <row r="494" spans="9:12" x14ac:dyDescent="0.15">
      <c r="I494" s="7"/>
      <c r="J494" s="7"/>
      <c r="K494" s="7"/>
      <c r="L494" s="7"/>
    </row>
    <row r="495" spans="9:12" x14ac:dyDescent="0.15">
      <c r="I495" s="7"/>
      <c r="J495" s="7"/>
      <c r="K495" s="7"/>
      <c r="L495" s="7"/>
    </row>
    <row r="496" spans="9:12" x14ac:dyDescent="0.15">
      <c r="I496" s="7"/>
      <c r="J496" s="7"/>
      <c r="K496" s="7"/>
      <c r="L496" s="7"/>
    </row>
    <row r="497" spans="9:12" x14ac:dyDescent="0.15">
      <c r="I497" s="7"/>
      <c r="J497" s="7"/>
      <c r="K497" s="7"/>
      <c r="L497" s="7"/>
    </row>
    <row r="498" spans="9:12" x14ac:dyDescent="0.15">
      <c r="I498" s="7"/>
      <c r="J498" s="7"/>
      <c r="K498" s="7"/>
      <c r="L498" s="7"/>
    </row>
    <row r="499" spans="9:12" x14ac:dyDescent="0.15">
      <c r="I499" s="7"/>
      <c r="J499" s="7"/>
      <c r="K499" s="7"/>
      <c r="L499" s="7"/>
    </row>
    <row r="500" spans="9:12" x14ac:dyDescent="0.15">
      <c r="I500" s="7"/>
      <c r="J500" s="7"/>
      <c r="K500" s="7"/>
      <c r="L500" s="7"/>
    </row>
    <row r="501" spans="9:12" x14ac:dyDescent="0.15">
      <c r="I501" s="7"/>
      <c r="J501" s="7"/>
      <c r="K501" s="7"/>
      <c r="L501" s="7"/>
    </row>
    <row r="502" spans="9:12" x14ac:dyDescent="0.15">
      <c r="I502" s="7"/>
      <c r="J502" s="7"/>
      <c r="K502" s="7"/>
      <c r="L502" s="7"/>
    </row>
    <row r="503" spans="9:12" x14ac:dyDescent="0.15">
      <c r="I503" s="7"/>
      <c r="J503" s="7"/>
      <c r="K503" s="7"/>
      <c r="L503" s="7"/>
    </row>
    <row r="504" spans="9:12" x14ac:dyDescent="0.15">
      <c r="I504" s="7"/>
      <c r="J504" s="7"/>
      <c r="K504" s="7"/>
      <c r="L504" s="7"/>
    </row>
    <row r="505" spans="9:12" x14ac:dyDescent="0.15">
      <c r="I505" s="7"/>
      <c r="J505" s="7"/>
      <c r="K505" s="7"/>
      <c r="L505" s="7"/>
    </row>
    <row r="506" spans="9:12" x14ac:dyDescent="0.15">
      <c r="I506" s="7"/>
      <c r="J506" s="7"/>
      <c r="K506" s="7"/>
      <c r="L506" s="7"/>
    </row>
    <row r="507" spans="9:12" x14ac:dyDescent="0.15">
      <c r="I507" s="7"/>
      <c r="J507" s="7"/>
      <c r="K507" s="7"/>
      <c r="L507" s="7"/>
    </row>
    <row r="508" spans="9:12" x14ac:dyDescent="0.15">
      <c r="I508" s="7"/>
      <c r="J508" s="7"/>
      <c r="K508" s="7"/>
      <c r="L508" s="7"/>
    </row>
    <row r="509" spans="9:12" x14ac:dyDescent="0.15">
      <c r="I509" s="7"/>
      <c r="J509" s="7"/>
      <c r="K509" s="7"/>
      <c r="L509" s="7"/>
    </row>
    <row r="510" spans="9:12" x14ac:dyDescent="0.15">
      <c r="I510" s="7"/>
      <c r="J510" s="7"/>
      <c r="K510" s="7"/>
      <c r="L510" s="7"/>
    </row>
    <row r="511" spans="9:12" x14ac:dyDescent="0.15">
      <c r="I511" s="7"/>
      <c r="J511" s="7"/>
      <c r="K511" s="7"/>
      <c r="L511" s="7"/>
    </row>
    <row r="512" spans="9:12" x14ac:dyDescent="0.15">
      <c r="I512" s="7"/>
      <c r="J512" s="7"/>
      <c r="K512" s="7"/>
      <c r="L512" s="7"/>
    </row>
    <row r="513" spans="9:12" x14ac:dyDescent="0.15">
      <c r="I513" s="7"/>
      <c r="J513" s="7"/>
      <c r="K513" s="7"/>
      <c r="L513" s="7"/>
    </row>
    <row r="514" spans="9:12" x14ac:dyDescent="0.15">
      <c r="I514" s="7"/>
      <c r="J514" s="7"/>
      <c r="K514" s="7"/>
      <c r="L514" s="7"/>
    </row>
    <row r="515" spans="9:12" x14ac:dyDescent="0.15">
      <c r="I515" s="7"/>
      <c r="J515" s="7"/>
      <c r="K515" s="7"/>
      <c r="L515" s="7"/>
    </row>
    <row r="516" spans="9:12" x14ac:dyDescent="0.15">
      <c r="I516" s="7"/>
      <c r="J516" s="7"/>
      <c r="K516" s="7"/>
      <c r="L516" s="7"/>
    </row>
    <row r="517" spans="9:12" x14ac:dyDescent="0.15">
      <c r="I517" s="7"/>
      <c r="J517" s="7"/>
      <c r="K517" s="7"/>
      <c r="L517" s="7"/>
    </row>
    <row r="518" spans="9:12" x14ac:dyDescent="0.15">
      <c r="I518" s="7"/>
      <c r="J518" s="7"/>
      <c r="K518" s="7"/>
      <c r="L518" s="7"/>
    </row>
    <row r="519" spans="9:12" x14ac:dyDescent="0.15">
      <c r="I519" s="7"/>
      <c r="J519" s="7"/>
      <c r="K519" s="7"/>
      <c r="L519" s="7"/>
    </row>
    <row r="520" spans="9:12" x14ac:dyDescent="0.15">
      <c r="I520" s="7"/>
      <c r="J520" s="7"/>
      <c r="K520" s="7"/>
      <c r="L520" s="7"/>
    </row>
    <row r="521" spans="9:12" x14ac:dyDescent="0.15">
      <c r="I521" s="7"/>
      <c r="J521" s="7"/>
      <c r="K521" s="7"/>
      <c r="L521" s="7"/>
    </row>
    <row r="522" spans="9:12" x14ac:dyDescent="0.15">
      <c r="I522" s="7"/>
      <c r="J522" s="7"/>
      <c r="K522" s="7"/>
      <c r="L522" s="7"/>
    </row>
    <row r="523" spans="9:12" x14ac:dyDescent="0.15">
      <c r="I523" s="7"/>
      <c r="J523" s="7"/>
      <c r="K523" s="7"/>
      <c r="L523" s="7"/>
    </row>
    <row r="524" spans="9:12" x14ac:dyDescent="0.15">
      <c r="I524" s="7"/>
      <c r="J524" s="7"/>
      <c r="K524" s="7"/>
      <c r="L524" s="7"/>
    </row>
    <row r="525" spans="9:12" x14ac:dyDescent="0.15">
      <c r="I525" s="7"/>
      <c r="J525" s="7"/>
      <c r="K525" s="7"/>
      <c r="L525" s="7"/>
    </row>
    <row r="526" spans="9:12" x14ac:dyDescent="0.15">
      <c r="I526" s="7"/>
      <c r="J526" s="7"/>
      <c r="K526" s="7"/>
      <c r="L526" s="7"/>
    </row>
    <row r="527" spans="9:12" x14ac:dyDescent="0.15">
      <c r="I527" s="7"/>
      <c r="J527" s="7"/>
      <c r="K527" s="7"/>
      <c r="L527" s="7"/>
    </row>
    <row r="528" spans="9:12" x14ac:dyDescent="0.15">
      <c r="I528" s="7"/>
      <c r="J528" s="7"/>
      <c r="K528" s="7"/>
      <c r="L528" s="7"/>
    </row>
    <row r="529" spans="9:12" x14ac:dyDescent="0.15">
      <c r="I529" s="7"/>
      <c r="J529" s="7"/>
      <c r="K529" s="7"/>
      <c r="L529" s="7"/>
    </row>
    <row r="530" spans="9:12" x14ac:dyDescent="0.15">
      <c r="I530" s="7"/>
      <c r="J530" s="7"/>
      <c r="K530" s="7"/>
      <c r="L530" s="7"/>
    </row>
    <row r="531" spans="9:12" x14ac:dyDescent="0.15">
      <c r="I531" s="7"/>
      <c r="J531" s="7"/>
      <c r="K531" s="7"/>
      <c r="L531" s="7"/>
    </row>
    <row r="532" spans="9:12" x14ac:dyDescent="0.15">
      <c r="I532" s="7"/>
      <c r="J532" s="7"/>
      <c r="K532" s="7"/>
      <c r="L532" s="7"/>
    </row>
    <row r="533" spans="9:12" x14ac:dyDescent="0.15">
      <c r="I533" s="7"/>
      <c r="J533" s="7"/>
      <c r="K533" s="7"/>
      <c r="L533" s="7"/>
    </row>
    <row r="534" spans="9:12" x14ac:dyDescent="0.15">
      <c r="I534" s="7"/>
      <c r="J534" s="7"/>
      <c r="K534" s="7"/>
      <c r="L534" s="7"/>
    </row>
    <row r="535" spans="9:12" x14ac:dyDescent="0.15">
      <c r="I535" s="7"/>
      <c r="J535" s="7"/>
      <c r="K535" s="7"/>
      <c r="L535" s="7"/>
    </row>
    <row r="536" spans="9:12" x14ac:dyDescent="0.15">
      <c r="I536" s="7"/>
      <c r="J536" s="7"/>
      <c r="K536" s="7"/>
      <c r="L536" s="7"/>
    </row>
    <row r="537" spans="9:12" x14ac:dyDescent="0.15">
      <c r="I537" s="7"/>
      <c r="J537" s="7"/>
      <c r="K537" s="7"/>
      <c r="L537" s="7"/>
    </row>
    <row r="538" spans="9:12" x14ac:dyDescent="0.15">
      <c r="I538" s="7"/>
      <c r="J538" s="7"/>
      <c r="K538" s="7"/>
      <c r="L538" s="7"/>
    </row>
    <row r="539" spans="9:12" x14ac:dyDescent="0.15">
      <c r="I539" s="7"/>
      <c r="J539" s="7"/>
      <c r="K539" s="7"/>
      <c r="L539" s="7"/>
    </row>
    <row r="540" spans="9:12" x14ac:dyDescent="0.15">
      <c r="I540" s="7"/>
      <c r="J540" s="7"/>
      <c r="K540" s="7"/>
      <c r="L540" s="7"/>
    </row>
    <row r="541" spans="9:12" x14ac:dyDescent="0.15">
      <c r="I541" s="7"/>
      <c r="J541" s="7"/>
      <c r="K541" s="7"/>
      <c r="L541" s="7"/>
    </row>
    <row r="542" spans="9:12" x14ac:dyDescent="0.15">
      <c r="I542" s="7"/>
      <c r="J542" s="7"/>
      <c r="K542" s="7"/>
      <c r="L542" s="7"/>
    </row>
    <row r="543" spans="9:12" x14ac:dyDescent="0.15">
      <c r="I543" s="7"/>
      <c r="J543" s="7"/>
      <c r="K543" s="7"/>
      <c r="L543" s="7"/>
    </row>
    <row r="544" spans="9:12" x14ac:dyDescent="0.15">
      <c r="I544" s="7"/>
      <c r="J544" s="7"/>
      <c r="K544" s="7"/>
      <c r="L544" s="7"/>
    </row>
    <row r="545" spans="9:12" x14ac:dyDescent="0.15">
      <c r="I545" s="7"/>
      <c r="J545" s="7"/>
      <c r="K545" s="7"/>
      <c r="L545" s="7"/>
    </row>
    <row r="546" spans="9:12" x14ac:dyDescent="0.15">
      <c r="I546" s="7"/>
      <c r="J546" s="7"/>
      <c r="K546" s="7"/>
      <c r="L546" s="7"/>
    </row>
    <row r="547" spans="9:12" x14ac:dyDescent="0.15">
      <c r="I547" s="7"/>
      <c r="J547" s="7"/>
      <c r="K547" s="7"/>
      <c r="L547" s="7"/>
    </row>
    <row r="548" spans="9:12" x14ac:dyDescent="0.15">
      <c r="I548" s="7"/>
      <c r="J548" s="7"/>
      <c r="K548" s="7"/>
      <c r="L548" s="7"/>
    </row>
    <row r="549" spans="9:12" x14ac:dyDescent="0.15">
      <c r="I549" s="7"/>
      <c r="J549" s="7"/>
      <c r="K549" s="7"/>
      <c r="L549" s="7"/>
    </row>
    <row r="550" spans="9:12" x14ac:dyDescent="0.15">
      <c r="I550" s="7"/>
      <c r="J550" s="7"/>
      <c r="K550" s="7"/>
      <c r="L550" s="7"/>
    </row>
    <row r="551" spans="9:12" x14ac:dyDescent="0.15">
      <c r="I551" s="7"/>
      <c r="J551" s="7"/>
      <c r="K551" s="7"/>
      <c r="L551" s="7"/>
    </row>
    <row r="552" spans="9:12" x14ac:dyDescent="0.15">
      <c r="I552" s="7"/>
      <c r="J552" s="7"/>
      <c r="K552" s="7"/>
      <c r="L552" s="7"/>
    </row>
    <row r="553" spans="9:12" x14ac:dyDescent="0.15">
      <c r="I553" s="7"/>
      <c r="J553" s="7"/>
      <c r="K553" s="7"/>
      <c r="L553" s="7"/>
    </row>
    <row r="554" spans="9:12" x14ac:dyDescent="0.15">
      <c r="I554" s="7"/>
      <c r="J554" s="7"/>
      <c r="K554" s="7"/>
      <c r="L554" s="7"/>
    </row>
    <row r="555" spans="9:12" x14ac:dyDescent="0.15">
      <c r="I555" s="7"/>
      <c r="J555" s="7"/>
      <c r="K555" s="7"/>
      <c r="L555" s="7"/>
    </row>
    <row r="556" spans="9:12" x14ac:dyDescent="0.15">
      <c r="I556" s="7"/>
      <c r="J556" s="7"/>
      <c r="K556" s="7"/>
      <c r="L556" s="7"/>
    </row>
    <row r="557" spans="9:12" x14ac:dyDescent="0.15">
      <c r="I557" s="7"/>
      <c r="J557" s="7"/>
      <c r="K557" s="7"/>
      <c r="L557" s="7"/>
    </row>
    <row r="558" spans="9:12" x14ac:dyDescent="0.15">
      <c r="I558" s="7"/>
      <c r="J558" s="7"/>
      <c r="K558" s="7"/>
      <c r="L558" s="7"/>
    </row>
    <row r="559" spans="9:12" x14ac:dyDescent="0.15">
      <c r="I559" s="7"/>
      <c r="J559" s="7"/>
      <c r="K559" s="7"/>
      <c r="L559" s="7"/>
    </row>
    <row r="560" spans="9:12" x14ac:dyDescent="0.15">
      <c r="I560" s="7"/>
      <c r="J560" s="7"/>
      <c r="K560" s="7"/>
      <c r="L560" s="7"/>
    </row>
    <row r="561" spans="9:12" x14ac:dyDescent="0.15">
      <c r="I561" s="7"/>
      <c r="J561" s="7"/>
      <c r="K561" s="7"/>
      <c r="L561" s="7"/>
    </row>
    <row r="562" spans="9:12" x14ac:dyDescent="0.15">
      <c r="I562" s="7"/>
      <c r="J562" s="7"/>
      <c r="K562" s="7"/>
      <c r="L562" s="7"/>
    </row>
    <row r="563" spans="9:12" x14ac:dyDescent="0.15">
      <c r="I563" s="7"/>
      <c r="J563" s="7"/>
      <c r="K563" s="7"/>
      <c r="L563" s="7"/>
    </row>
    <row r="564" spans="9:12" x14ac:dyDescent="0.15">
      <c r="I564" s="7"/>
      <c r="J564" s="7"/>
      <c r="K564" s="7"/>
      <c r="L564" s="7"/>
    </row>
    <row r="565" spans="9:12" x14ac:dyDescent="0.15">
      <c r="I565" s="7"/>
      <c r="J565" s="7"/>
      <c r="K565" s="7"/>
      <c r="L565" s="7"/>
    </row>
    <row r="566" spans="9:12" x14ac:dyDescent="0.15">
      <c r="I566" s="7"/>
      <c r="J566" s="7"/>
      <c r="K566" s="7"/>
      <c r="L566" s="7"/>
    </row>
    <row r="567" spans="9:12" x14ac:dyDescent="0.15">
      <c r="I567" s="7"/>
      <c r="J567" s="7"/>
      <c r="K567" s="7"/>
      <c r="L567" s="7"/>
    </row>
    <row r="568" spans="9:12" x14ac:dyDescent="0.15">
      <c r="I568" s="7"/>
      <c r="J568" s="7"/>
      <c r="K568" s="7"/>
      <c r="L568" s="7"/>
    </row>
    <row r="569" spans="9:12" x14ac:dyDescent="0.15">
      <c r="I569" s="7"/>
      <c r="J569" s="7"/>
      <c r="K569" s="7"/>
      <c r="L569" s="7"/>
    </row>
    <row r="570" spans="9:12" x14ac:dyDescent="0.15">
      <c r="I570" s="7"/>
      <c r="J570" s="7"/>
      <c r="K570" s="7"/>
      <c r="L570" s="7"/>
    </row>
    <row r="571" spans="9:12" x14ac:dyDescent="0.15">
      <c r="I571" s="7"/>
      <c r="J571" s="7"/>
      <c r="K571" s="7"/>
      <c r="L571" s="7"/>
    </row>
    <row r="572" spans="9:12" x14ac:dyDescent="0.15">
      <c r="I572" s="7"/>
      <c r="J572" s="7"/>
      <c r="K572" s="7"/>
      <c r="L572" s="7"/>
    </row>
    <row r="573" spans="9:12" x14ac:dyDescent="0.15">
      <c r="I573" s="7"/>
      <c r="J573" s="7"/>
      <c r="K573" s="7"/>
      <c r="L573" s="7"/>
    </row>
    <row r="574" spans="9:12" x14ac:dyDescent="0.15">
      <c r="I574" s="7"/>
      <c r="J574" s="7"/>
      <c r="K574" s="7"/>
      <c r="L574" s="7"/>
    </row>
    <row r="575" spans="9:12" x14ac:dyDescent="0.15">
      <c r="I575" s="7"/>
      <c r="J575" s="7"/>
      <c r="K575" s="7"/>
      <c r="L575" s="7"/>
    </row>
    <row r="576" spans="9:12" x14ac:dyDescent="0.15">
      <c r="I576" s="7"/>
      <c r="J576" s="7"/>
      <c r="K576" s="7"/>
      <c r="L576" s="7"/>
    </row>
    <row r="577" spans="9:12" x14ac:dyDescent="0.15">
      <c r="I577" s="7"/>
      <c r="J577" s="7"/>
      <c r="K577" s="7"/>
      <c r="L577" s="7"/>
    </row>
    <row r="578" spans="9:12" x14ac:dyDescent="0.15">
      <c r="I578" s="7"/>
      <c r="J578" s="7"/>
      <c r="K578" s="7"/>
      <c r="L578" s="7"/>
    </row>
    <row r="579" spans="9:12" x14ac:dyDescent="0.15">
      <c r="I579" s="7"/>
      <c r="J579" s="7"/>
      <c r="K579" s="7"/>
      <c r="L579" s="7"/>
    </row>
    <row r="580" spans="9:12" x14ac:dyDescent="0.15">
      <c r="I580" s="7"/>
      <c r="J580" s="7"/>
      <c r="K580" s="7"/>
      <c r="L580" s="7"/>
    </row>
    <row r="581" spans="9:12" x14ac:dyDescent="0.15">
      <c r="I581" s="7"/>
      <c r="J581" s="7"/>
      <c r="K581" s="7"/>
      <c r="L581" s="7"/>
    </row>
    <row r="582" spans="9:12" x14ac:dyDescent="0.15">
      <c r="I582" s="7"/>
      <c r="J582" s="7"/>
      <c r="K582" s="7"/>
      <c r="L582" s="7"/>
    </row>
    <row r="583" spans="9:12" x14ac:dyDescent="0.15">
      <c r="I583" s="7"/>
      <c r="J583" s="7"/>
      <c r="K583" s="7"/>
      <c r="L583" s="7"/>
    </row>
    <row r="584" spans="9:12" x14ac:dyDescent="0.15">
      <c r="I584" s="7"/>
      <c r="J584" s="7"/>
      <c r="K584" s="7"/>
      <c r="L584" s="7"/>
    </row>
    <row r="585" spans="9:12" x14ac:dyDescent="0.15">
      <c r="I585" s="7"/>
      <c r="J585" s="7"/>
      <c r="K585" s="7"/>
      <c r="L585" s="7"/>
    </row>
    <row r="586" spans="9:12" x14ac:dyDescent="0.15">
      <c r="I586" s="7"/>
      <c r="J586" s="7"/>
      <c r="K586" s="7"/>
      <c r="L586" s="7"/>
    </row>
    <row r="587" spans="9:12" x14ac:dyDescent="0.15">
      <c r="I587" s="7"/>
      <c r="J587" s="7"/>
      <c r="K587" s="7"/>
      <c r="L587" s="7"/>
    </row>
    <row r="588" spans="9:12" x14ac:dyDescent="0.15">
      <c r="I588" s="7"/>
      <c r="J588" s="7"/>
      <c r="K588" s="7"/>
      <c r="L588" s="7"/>
    </row>
    <row r="589" spans="9:12" x14ac:dyDescent="0.15">
      <c r="I589" s="7"/>
      <c r="J589" s="7"/>
      <c r="K589" s="7"/>
      <c r="L589" s="7"/>
    </row>
    <row r="590" spans="9:12" x14ac:dyDescent="0.15">
      <c r="I590" s="7"/>
      <c r="J590" s="7"/>
      <c r="K590" s="7"/>
      <c r="L590" s="7"/>
    </row>
    <row r="591" spans="9:12" x14ac:dyDescent="0.15">
      <c r="I591" s="7"/>
      <c r="J591" s="7"/>
      <c r="K591" s="7"/>
      <c r="L591" s="7"/>
    </row>
    <row r="592" spans="9:12" x14ac:dyDescent="0.15">
      <c r="I592" s="7"/>
      <c r="J592" s="7"/>
      <c r="K592" s="7"/>
      <c r="L592" s="7"/>
    </row>
    <row r="593" spans="9:12" x14ac:dyDescent="0.15">
      <c r="I593" s="7"/>
      <c r="J593" s="7"/>
      <c r="K593" s="7"/>
      <c r="L593" s="7"/>
    </row>
    <row r="594" spans="9:12" x14ac:dyDescent="0.15">
      <c r="I594" s="7"/>
      <c r="J594" s="7"/>
      <c r="K594" s="7"/>
      <c r="L594" s="7"/>
    </row>
    <row r="595" spans="9:12" x14ac:dyDescent="0.15">
      <c r="I595" s="7"/>
      <c r="J595" s="7"/>
      <c r="K595" s="7"/>
      <c r="L595" s="7"/>
    </row>
    <row r="596" spans="9:12" x14ac:dyDescent="0.15">
      <c r="I596" s="7"/>
      <c r="J596" s="7"/>
      <c r="K596" s="7"/>
      <c r="L596" s="7"/>
    </row>
    <row r="597" spans="9:12" x14ac:dyDescent="0.15">
      <c r="I597" s="7"/>
      <c r="J597" s="7"/>
      <c r="K597" s="7"/>
      <c r="L597" s="7"/>
    </row>
    <row r="598" spans="9:12" x14ac:dyDescent="0.15">
      <c r="I598" s="7"/>
      <c r="J598" s="7"/>
      <c r="K598" s="7"/>
      <c r="L598" s="7"/>
    </row>
    <row r="599" spans="9:12" x14ac:dyDescent="0.15">
      <c r="I599" s="7"/>
      <c r="J599" s="7"/>
      <c r="K599" s="7"/>
      <c r="L599" s="7"/>
    </row>
    <row r="600" spans="9:12" x14ac:dyDescent="0.15">
      <c r="I600" s="7"/>
      <c r="J600" s="7"/>
      <c r="K600" s="7"/>
      <c r="L600" s="7"/>
    </row>
    <row r="601" spans="9:12" x14ac:dyDescent="0.15">
      <c r="I601" s="7"/>
      <c r="J601" s="7"/>
      <c r="K601" s="7"/>
      <c r="L601" s="7"/>
    </row>
    <row r="602" spans="9:12" x14ac:dyDescent="0.15">
      <c r="I602" s="7"/>
      <c r="J602" s="7"/>
      <c r="K602" s="7"/>
      <c r="L602" s="7"/>
    </row>
    <row r="603" spans="9:12" x14ac:dyDescent="0.15">
      <c r="I603" s="7"/>
      <c r="J603" s="7"/>
      <c r="K603" s="7"/>
      <c r="L603" s="7"/>
    </row>
    <row r="604" spans="9:12" x14ac:dyDescent="0.15">
      <c r="I604" s="7"/>
      <c r="J604" s="7"/>
      <c r="K604" s="7"/>
      <c r="L604" s="7"/>
    </row>
    <row r="605" spans="9:12" x14ac:dyDescent="0.15">
      <c r="I605" s="7"/>
      <c r="J605" s="7"/>
      <c r="K605" s="7"/>
      <c r="L605" s="7"/>
    </row>
    <row r="606" spans="9:12" x14ac:dyDescent="0.15">
      <c r="I606" s="7"/>
      <c r="J606" s="7"/>
      <c r="K606" s="7"/>
      <c r="L606" s="7"/>
    </row>
    <row r="607" spans="9:12" x14ac:dyDescent="0.15">
      <c r="I607" s="7"/>
      <c r="J607" s="7"/>
      <c r="K607" s="7"/>
      <c r="L607" s="7"/>
    </row>
    <row r="608" spans="9:12" x14ac:dyDescent="0.15">
      <c r="I608" s="7"/>
      <c r="J608" s="7"/>
      <c r="K608" s="7"/>
      <c r="L608" s="7"/>
    </row>
    <row r="609" spans="9:12" x14ac:dyDescent="0.15">
      <c r="I609" s="7"/>
      <c r="J609" s="7"/>
      <c r="K609" s="7"/>
      <c r="L609" s="7"/>
    </row>
    <row r="610" spans="9:12" x14ac:dyDescent="0.15">
      <c r="I610" s="7"/>
      <c r="J610" s="7"/>
      <c r="K610" s="7"/>
      <c r="L610" s="7"/>
    </row>
    <row r="611" spans="9:12" x14ac:dyDescent="0.15">
      <c r="I611" s="7"/>
      <c r="J611" s="7"/>
      <c r="K611" s="7"/>
      <c r="L611" s="7"/>
    </row>
    <row r="612" spans="9:12" x14ac:dyDescent="0.15">
      <c r="I612" s="7"/>
      <c r="J612" s="7"/>
      <c r="K612" s="7"/>
      <c r="L612" s="7"/>
    </row>
    <row r="613" spans="9:12" x14ac:dyDescent="0.15">
      <c r="I613" s="7"/>
      <c r="J613" s="7"/>
      <c r="K613" s="7"/>
      <c r="L613" s="7"/>
    </row>
    <row r="614" spans="9:12" x14ac:dyDescent="0.15">
      <c r="I614" s="7"/>
      <c r="J614" s="7"/>
      <c r="K614" s="7"/>
      <c r="L614" s="7"/>
    </row>
    <row r="615" spans="9:12" x14ac:dyDescent="0.15">
      <c r="I615" s="7"/>
      <c r="J615" s="7"/>
      <c r="K615" s="7"/>
      <c r="L615" s="7"/>
    </row>
    <row r="616" spans="9:12" x14ac:dyDescent="0.15">
      <c r="I616" s="7"/>
      <c r="J616" s="7"/>
      <c r="K616" s="7"/>
      <c r="L616" s="7"/>
    </row>
    <row r="617" spans="9:12" x14ac:dyDescent="0.15">
      <c r="I617" s="7"/>
      <c r="J617" s="7"/>
      <c r="K617" s="7"/>
      <c r="L617" s="7"/>
    </row>
    <row r="618" spans="9:12" x14ac:dyDescent="0.15">
      <c r="I618" s="7"/>
      <c r="J618" s="7"/>
      <c r="K618" s="7"/>
      <c r="L618" s="7"/>
    </row>
    <row r="619" spans="9:12" x14ac:dyDescent="0.15">
      <c r="I619" s="7"/>
      <c r="J619" s="7"/>
      <c r="K619" s="7"/>
      <c r="L619" s="7"/>
    </row>
    <row r="620" spans="9:12" x14ac:dyDescent="0.15">
      <c r="I620" s="7"/>
      <c r="J620" s="7"/>
      <c r="K620" s="7"/>
      <c r="L620" s="7"/>
    </row>
    <row r="621" spans="9:12" x14ac:dyDescent="0.15">
      <c r="I621" s="7"/>
      <c r="J621" s="7"/>
      <c r="K621" s="7"/>
      <c r="L621" s="7"/>
    </row>
    <row r="622" spans="9:12" x14ac:dyDescent="0.15">
      <c r="I622" s="7"/>
      <c r="J622" s="7"/>
      <c r="K622" s="7"/>
      <c r="L622" s="7"/>
    </row>
    <row r="623" spans="9:12" x14ac:dyDescent="0.15">
      <c r="I623" s="7"/>
      <c r="J623" s="7"/>
      <c r="K623" s="7"/>
      <c r="L623" s="7"/>
    </row>
    <row r="624" spans="9:12" x14ac:dyDescent="0.15">
      <c r="I624" s="7"/>
      <c r="J624" s="7"/>
      <c r="K624" s="7"/>
      <c r="L624" s="7"/>
    </row>
    <row r="625" spans="9:12" x14ac:dyDescent="0.15">
      <c r="I625" s="7"/>
      <c r="J625" s="7"/>
      <c r="K625" s="7"/>
      <c r="L625" s="7"/>
    </row>
    <row r="626" spans="9:12" x14ac:dyDescent="0.15">
      <c r="I626" s="7"/>
      <c r="J626" s="7"/>
      <c r="K626" s="7"/>
      <c r="L626" s="7"/>
    </row>
    <row r="627" spans="9:12" x14ac:dyDescent="0.15">
      <c r="I627" s="7"/>
      <c r="J627" s="7"/>
      <c r="K627" s="7"/>
      <c r="L627" s="7"/>
    </row>
    <row r="628" spans="9:12" x14ac:dyDescent="0.15">
      <c r="I628" s="7"/>
      <c r="J628" s="7"/>
      <c r="K628" s="7"/>
      <c r="L628" s="7"/>
    </row>
    <row r="629" spans="9:12" x14ac:dyDescent="0.15">
      <c r="I629" s="7"/>
      <c r="J629" s="7"/>
      <c r="K629" s="7"/>
      <c r="L629" s="7"/>
    </row>
    <row r="630" spans="9:12" x14ac:dyDescent="0.15">
      <c r="I630" s="7"/>
      <c r="J630" s="7"/>
      <c r="K630" s="7"/>
      <c r="L630" s="7"/>
    </row>
    <row r="631" spans="9:12" x14ac:dyDescent="0.15">
      <c r="I631" s="7"/>
      <c r="J631" s="7"/>
      <c r="K631" s="7"/>
      <c r="L631" s="7"/>
    </row>
    <row r="632" spans="9:12" x14ac:dyDescent="0.15">
      <c r="I632" s="7"/>
      <c r="J632" s="7"/>
      <c r="K632" s="7"/>
      <c r="L632" s="7"/>
    </row>
    <row r="633" spans="9:12" x14ac:dyDescent="0.15">
      <c r="I633" s="7"/>
      <c r="J633" s="7"/>
      <c r="K633" s="7"/>
      <c r="L633" s="7"/>
    </row>
    <row r="634" spans="9:12" x14ac:dyDescent="0.15">
      <c r="I634" s="7"/>
      <c r="J634" s="7"/>
      <c r="K634" s="7"/>
      <c r="L634" s="7"/>
    </row>
    <row r="635" spans="9:12" x14ac:dyDescent="0.15">
      <c r="I635" s="7"/>
      <c r="J635" s="7"/>
      <c r="K635" s="7"/>
      <c r="L635" s="7"/>
    </row>
    <row r="636" spans="9:12" x14ac:dyDescent="0.15">
      <c r="I636" s="7"/>
      <c r="J636" s="7"/>
      <c r="K636" s="7"/>
      <c r="L636" s="7"/>
    </row>
    <row r="637" spans="9:12" x14ac:dyDescent="0.15">
      <c r="I637" s="7"/>
      <c r="J637" s="7"/>
      <c r="K637" s="7"/>
      <c r="L637" s="7"/>
    </row>
    <row r="638" spans="9:12" x14ac:dyDescent="0.15">
      <c r="I638" s="7"/>
      <c r="J638" s="7"/>
      <c r="K638" s="7"/>
      <c r="L638" s="7"/>
    </row>
    <row r="639" spans="9:12" x14ac:dyDescent="0.15">
      <c r="I639" s="7"/>
      <c r="J639" s="7"/>
      <c r="K639" s="7"/>
      <c r="L639" s="7"/>
    </row>
    <row r="640" spans="9:12" x14ac:dyDescent="0.15">
      <c r="I640" s="7"/>
      <c r="J640" s="7"/>
      <c r="K640" s="7"/>
      <c r="L640" s="7"/>
    </row>
    <row r="641" spans="9:12" x14ac:dyDescent="0.15">
      <c r="I641" s="7"/>
      <c r="J641" s="7"/>
      <c r="K641" s="7"/>
      <c r="L641" s="7"/>
    </row>
    <row r="642" spans="9:12" x14ac:dyDescent="0.15">
      <c r="I642" s="7"/>
      <c r="J642" s="7"/>
      <c r="K642" s="7"/>
      <c r="L642" s="7"/>
    </row>
    <row r="643" spans="9:12" x14ac:dyDescent="0.15">
      <c r="I643" s="7"/>
      <c r="J643" s="7"/>
      <c r="K643" s="7"/>
      <c r="L643" s="7"/>
    </row>
    <row r="644" spans="9:12" x14ac:dyDescent="0.15">
      <c r="I644" s="7"/>
      <c r="J644" s="7"/>
      <c r="K644" s="7"/>
      <c r="L644" s="7"/>
    </row>
    <row r="645" spans="9:12" x14ac:dyDescent="0.15">
      <c r="I645" s="7"/>
      <c r="J645" s="7"/>
      <c r="K645" s="7"/>
      <c r="L645" s="7"/>
    </row>
    <row r="646" spans="9:12" x14ac:dyDescent="0.15">
      <c r="I646" s="7"/>
      <c r="J646" s="7"/>
      <c r="K646" s="7"/>
      <c r="L646" s="7"/>
    </row>
    <row r="647" spans="9:12" x14ac:dyDescent="0.15">
      <c r="I647" s="7"/>
      <c r="J647" s="7"/>
      <c r="K647" s="7"/>
      <c r="L647" s="7"/>
    </row>
    <row r="648" spans="9:12" x14ac:dyDescent="0.15">
      <c r="I648" s="7"/>
      <c r="J648" s="7"/>
      <c r="K648" s="7"/>
      <c r="L648" s="7"/>
    </row>
    <row r="649" spans="9:12" x14ac:dyDescent="0.15">
      <c r="I649" s="7"/>
      <c r="J649" s="7"/>
      <c r="K649" s="7"/>
      <c r="L649" s="7"/>
    </row>
    <row r="650" spans="9:12" x14ac:dyDescent="0.15">
      <c r="I650" s="7"/>
      <c r="J650" s="7"/>
      <c r="K650" s="7"/>
      <c r="L650" s="7"/>
    </row>
    <row r="651" spans="9:12" x14ac:dyDescent="0.15">
      <c r="I651" s="7"/>
      <c r="J651" s="7"/>
      <c r="K651" s="7"/>
      <c r="L651" s="7"/>
    </row>
    <row r="652" spans="9:12" x14ac:dyDescent="0.15">
      <c r="I652" s="7"/>
      <c r="J652" s="7"/>
      <c r="K652" s="7"/>
      <c r="L652" s="7"/>
    </row>
    <row r="653" spans="9:12" x14ac:dyDescent="0.15">
      <c r="I653" s="7"/>
      <c r="J653" s="7"/>
      <c r="K653" s="7"/>
      <c r="L653" s="7"/>
    </row>
    <row r="654" spans="9:12" x14ac:dyDescent="0.15">
      <c r="I654" s="7"/>
      <c r="J654" s="7"/>
      <c r="K654" s="7"/>
      <c r="L654" s="7"/>
    </row>
    <row r="655" spans="9:12" x14ac:dyDescent="0.15">
      <c r="I655" s="7"/>
      <c r="J655" s="7"/>
      <c r="K655" s="7"/>
      <c r="L655" s="7"/>
    </row>
    <row r="656" spans="9:12" x14ac:dyDescent="0.15">
      <c r="I656" s="7"/>
      <c r="J656" s="7"/>
      <c r="K656" s="7"/>
      <c r="L656" s="7"/>
    </row>
    <row r="657" spans="9:12" x14ac:dyDescent="0.15">
      <c r="I657" s="7"/>
      <c r="J657" s="7"/>
      <c r="K657" s="7"/>
      <c r="L657" s="7"/>
    </row>
    <row r="658" spans="9:12" x14ac:dyDescent="0.15">
      <c r="I658" s="7"/>
      <c r="J658" s="7"/>
      <c r="K658" s="7"/>
      <c r="L658" s="7"/>
    </row>
    <row r="659" spans="9:12" x14ac:dyDescent="0.15">
      <c r="I659" s="7"/>
      <c r="J659" s="7"/>
      <c r="K659" s="7"/>
      <c r="L659" s="7"/>
    </row>
    <row r="660" spans="9:12" x14ac:dyDescent="0.15">
      <c r="I660" s="7"/>
      <c r="J660" s="7"/>
      <c r="K660" s="7"/>
      <c r="L660" s="7"/>
    </row>
    <row r="661" spans="9:12" x14ac:dyDescent="0.15">
      <c r="I661" s="7"/>
      <c r="J661" s="7"/>
      <c r="K661" s="7"/>
      <c r="L661" s="7"/>
    </row>
    <row r="662" spans="9:12" x14ac:dyDescent="0.15">
      <c r="I662" s="7"/>
      <c r="J662" s="7"/>
      <c r="K662" s="7"/>
      <c r="L662" s="7"/>
    </row>
    <row r="663" spans="9:12" x14ac:dyDescent="0.15">
      <c r="I663" s="7"/>
      <c r="J663" s="7"/>
      <c r="K663" s="7"/>
      <c r="L663" s="7"/>
    </row>
    <row r="664" spans="9:12" x14ac:dyDescent="0.15">
      <c r="I664" s="7"/>
      <c r="J664" s="7"/>
      <c r="K664" s="7"/>
      <c r="L664" s="7"/>
    </row>
    <row r="665" spans="9:12" x14ac:dyDescent="0.15">
      <c r="I665" s="7"/>
      <c r="J665" s="7"/>
      <c r="K665" s="7"/>
      <c r="L665" s="7"/>
    </row>
    <row r="666" spans="9:12" x14ac:dyDescent="0.15">
      <c r="I666" s="7"/>
      <c r="J666" s="7"/>
      <c r="K666" s="7"/>
      <c r="L666" s="7"/>
    </row>
    <row r="667" spans="9:12" x14ac:dyDescent="0.15">
      <c r="I667" s="7"/>
      <c r="J667" s="7"/>
      <c r="K667" s="7"/>
      <c r="L667" s="7"/>
    </row>
    <row r="668" spans="9:12" x14ac:dyDescent="0.15">
      <c r="I668" s="7"/>
      <c r="J668" s="7"/>
      <c r="K668" s="7"/>
      <c r="L668" s="7"/>
    </row>
    <row r="669" spans="9:12" x14ac:dyDescent="0.15">
      <c r="I669" s="7"/>
      <c r="J669" s="7"/>
      <c r="K669" s="7"/>
      <c r="L669" s="7"/>
    </row>
    <row r="670" spans="9:12" x14ac:dyDescent="0.15">
      <c r="I670" s="7"/>
      <c r="J670" s="7"/>
      <c r="K670" s="7"/>
      <c r="L670" s="7"/>
    </row>
    <row r="671" spans="9:12" x14ac:dyDescent="0.15">
      <c r="I671" s="7"/>
      <c r="J671" s="7"/>
      <c r="K671" s="7"/>
      <c r="L671" s="7"/>
    </row>
    <row r="672" spans="9:12" x14ac:dyDescent="0.15">
      <c r="I672" s="7"/>
      <c r="J672" s="7"/>
      <c r="K672" s="7"/>
      <c r="L672" s="7"/>
    </row>
    <row r="673" spans="9:12" x14ac:dyDescent="0.15">
      <c r="I673" s="7"/>
      <c r="J673" s="7"/>
      <c r="K673" s="7"/>
      <c r="L673" s="7"/>
    </row>
    <row r="674" spans="9:12" x14ac:dyDescent="0.15">
      <c r="I674" s="7"/>
      <c r="J674" s="7"/>
      <c r="K674" s="7"/>
      <c r="L674" s="7"/>
    </row>
    <row r="675" spans="9:12" x14ac:dyDescent="0.15">
      <c r="I675" s="7"/>
      <c r="J675" s="7"/>
      <c r="K675" s="7"/>
      <c r="L675" s="7"/>
    </row>
    <row r="676" spans="9:12" x14ac:dyDescent="0.15">
      <c r="I676" s="7"/>
      <c r="J676" s="7"/>
      <c r="K676" s="7"/>
      <c r="L676" s="7"/>
    </row>
    <row r="677" spans="9:12" x14ac:dyDescent="0.15">
      <c r="I677" s="7"/>
      <c r="J677" s="7"/>
      <c r="K677" s="7"/>
      <c r="L677" s="7"/>
    </row>
    <row r="678" spans="9:12" x14ac:dyDescent="0.15">
      <c r="I678" s="7"/>
      <c r="J678" s="7"/>
      <c r="K678" s="7"/>
      <c r="L678" s="7"/>
    </row>
    <row r="679" spans="9:12" x14ac:dyDescent="0.15">
      <c r="I679" s="7"/>
      <c r="J679" s="7"/>
      <c r="K679" s="7"/>
      <c r="L679" s="7"/>
    </row>
    <row r="680" spans="9:12" x14ac:dyDescent="0.15">
      <c r="I680" s="7"/>
      <c r="J680" s="7"/>
      <c r="K680" s="7"/>
      <c r="L680" s="7"/>
    </row>
    <row r="681" spans="9:12" x14ac:dyDescent="0.15">
      <c r="I681" s="7"/>
      <c r="J681" s="7"/>
      <c r="K681" s="7"/>
      <c r="L681" s="7"/>
    </row>
    <row r="682" spans="9:12" x14ac:dyDescent="0.15">
      <c r="I682" s="7"/>
      <c r="J682" s="7"/>
      <c r="K682" s="7"/>
      <c r="L682" s="7"/>
    </row>
    <row r="683" spans="9:12" x14ac:dyDescent="0.15">
      <c r="I683" s="7"/>
      <c r="J683" s="7"/>
      <c r="K683" s="7"/>
      <c r="L683" s="7"/>
    </row>
    <row r="684" spans="9:12" x14ac:dyDescent="0.15">
      <c r="I684" s="7"/>
      <c r="J684" s="7"/>
      <c r="K684" s="7"/>
      <c r="L684" s="7"/>
    </row>
    <row r="685" spans="9:12" x14ac:dyDescent="0.15">
      <c r="I685" s="7"/>
      <c r="J685" s="7"/>
      <c r="K685" s="7"/>
      <c r="L685" s="7"/>
    </row>
    <row r="686" spans="9:12" x14ac:dyDescent="0.15">
      <c r="I686" s="7"/>
      <c r="J686" s="7"/>
      <c r="K686" s="7"/>
      <c r="L686" s="7"/>
    </row>
    <row r="687" spans="9:12" x14ac:dyDescent="0.15">
      <c r="I687" s="7"/>
      <c r="J687" s="7"/>
      <c r="K687" s="7"/>
      <c r="L687" s="7"/>
    </row>
    <row r="688" spans="9:12" x14ac:dyDescent="0.15">
      <c r="I688" s="7"/>
      <c r="J688" s="7"/>
      <c r="K688" s="7"/>
      <c r="L688" s="7"/>
    </row>
    <row r="689" spans="9:12" x14ac:dyDescent="0.15">
      <c r="I689" s="7"/>
      <c r="J689" s="7"/>
      <c r="K689" s="7"/>
      <c r="L689" s="7"/>
    </row>
    <row r="690" spans="9:12" x14ac:dyDescent="0.15">
      <c r="I690" s="7"/>
      <c r="J690" s="7"/>
      <c r="K690" s="7"/>
      <c r="L690" s="7"/>
    </row>
    <row r="691" spans="9:12" x14ac:dyDescent="0.15">
      <c r="I691" s="7"/>
      <c r="J691" s="7"/>
      <c r="K691" s="7"/>
      <c r="L691" s="7"/>
    </row>
    <row r="692" spans="9:12" x14ac:dyDescent="0.15">
      <c r="I692" s="7"/>
      <c r="J692" s="7"/>
      <c r="K692" s="7"/>
      <c r="L692" s="7"/>
    </row>
    <row r="693" spans="9:12" x14ac:dyDescent="0.15">
      <c r="I693" s="7"/>
      <c r="J693" s="7"/>
      <c r="K693" s="7"/>
      <c r="L693" s="7"/>
    </row>
    <row r="694" spans="9:12" x14ac:dyDescent="0.15">
      <c r="I694" s="7"/>
      <c r="J694" s="7"/>
      <c r="K694" s="7"/>
      <c r="L694" s="7"/>
    </row>
    <row r="695" spans="9:12" x14ac:dyDescent="0.15">
      <c r="I695" s="7"/>
      <c r="J695" s="7"/>
      <c r="K695" s="7"/>
      <c r="L695" s="7"/>
    </row>
    <row r="696" spans="9:12" x14ac:dyDescent="0.15">
      <c r="I696" s="7"/>
      <c r="J696" s="7"/>
      <c r="K696" s="7"/>
      <c r="L696" s="7"/>
    </row>
    <row r="697" spans="9:12" x14ac:dyDescent="0.15">
      <c r="I697" s="7"/>
      <c r="J697" s="7"/>
      <c r="K697" s="7"/>
      <c r="L697" s="7"/>
    </row>
    <row r="698" spans="9:12" x14ac:dyDescent="0.15">
      <c r="I698" s="7"/>
      <c r="J698" s="7"/>
      <c r="K698" s="7"/>
      <c r="L698" s="7"/>
    </row>
    <row r="699" spans="9:12" x14ac:dyDescent="0.15">
      <c r="I699" s="7"/>
      <c r="J699" s="7"/>
      <c r="K699" s="7"/>
      <c r="L699" s="7"/>
    </row>
    <row r="700" spans="9:12" x14ac:dyDescent="0.15">
      <c r="I700" s="7"/>
      <c r="J700" s="7"/>
      <c r="K700" s="7"/>
      <c r="L700" s="7"/>
    </row>
    <row r="701" spans="9:12" x14ac:dyDescent="0.15">
      <c r="I701" s="7"/>
      <c r="J701" s="7"/>
      <c r="K701" s="7"/>
      <c r="L701" s="7"/>
    </row>
    <row r="702" spans="9:12" x14ac:dyDescent="0.15">
      <c r="I702" s="7"/>
      <c r="J702" s="7"/>
      <c r="K702" s="7"/>
      <c r="L702" s="7"/>
    </row>
    <row r="703" spans="9:12" x14ac:dyDescent="0.15">
      <c r="I703" s="7"/>
      <c r="J703" s="7"/>
      <c r="K703" s="7"/>
      <c r="L703" s="7"/>
    </row>
    <row r="704" spans="9:12" x14ac:dyDescent="0.15">
      <c r="I704" s="7"/>
      <c r="J704" s="7"/>
      <c r="K704" s="7"/>
      <c r="L704" s="7"/>
    </row>
    <row r="705" spans="9:12" x14ac:dyDescent="0.15">
      <c r="I705" s="7"/>
      <c r="J705" s="7"/>
      <c r="K705" s="7"/>
      <c r="L705" s="7"/>
    </row>
    <row r="706" spans="9:12" x14ac:dyDescent="0.15">
      <c r="I706" s="7"/>
      <c r="J706" s="7"/>
      <c r="K706" s="7"/>
      <c r="L706" s="7"/>
    </row>
    <row r="707" spans="9:12" x14ac:dyDescent="0.15">
      <c r="I707" s="7"/>
      <c r="J707" s="7"/>
      <c r="K707" s="7"/>
      <c r="L707" s="7"/>
    </row>
    <row r="708" spans="9:12" x14ac:dyDescent="0.15">
      <c r="I708" s="7"/>
      <c r="J708" s="7"/>
      <c r="K708" s="7"/>
      <c r="L708" s="7"/>
    </row>
    <row r="709" spans="9:12" x14ac:dyDescent="0.15">
      <c r="I709" s="7"/>
      <c r="J709" s="7"/>
      <c r="K709" s="7"/>
      <c r="L709" s="7"/>
    </row>
    <row r="710" spans="9:12" x14ac:dyDescent="0.15">
      <c r="I710" s="7"/>
      <c r="J710" s="7"/>
      <c r="K710" s="7"/>
      <c r="L710" s="7"/>
    </row>
    <row r="711" spans="9:12" x14ac:dyDescent="0.15">
      <c r="I711" s="7"/>
      <c r="J711" s="7"/>
      <c r="K711" s="7"/>
      <c r="L711" s="7"/>
    </row>
    <row r="712" spans="9:12" x14ac:dyDescent="0.15">
      <c r="I712" s="7"/>
      <c r="J712" s="7"/>
      <c r="K712" s="7"/>
      <c r="L712" s="7"/>
    </row>
    <row r="713" spans="9:12" x14ac:dyDescent="0.15">
      <c r="I713" s="7"/>
      <c r="J713" s="7"/>
      <c r="K713" s="7"/>
      <c r="L713" s="7"/>
    </row>
    <row r="714" spans="9:12" x14ac:dyDescent="0.15">
      <c r="I714" s="7"/>
      <c r="J714" s="7"/>
      <c r="K714" s="7"/>
      <c r="L714" s="7"/>
    </row>
    <row r="715" spans="9:12" x14ac:dyDescent="0.15">
      <c r="I715" s="7"/>
      <c r="J715" s="7"/>
      <c r="K715" s="7"/>
      <c r="L715" s="7"/>
    </row>
    <row r="716" spans="9:12" x14ac:dyDescent="0.15">
      <c r="I716" s="7"/>
      <c r="J716" s="7"/>
      <c r="K716" s="7"/>
      <c r="L716" s="7"/>
    </row>
    <row r="717" spans="9:12" x14ac:dyDescent="0.15">
      <c r="I717" s="7"/>
      <c r="J717" s="7"/>
      <c r="K717" s="7"/>
      <c r="L717" s="7"/>
    </row>
    <row r="718" spans="9:12" x14ac:dyDescent="0.15">
      <c r="I718" s="7"/>
      <c r="J718" s="7"/>
      <c r="K718" s="7"/>
      <c r="L718" s="7"/>
    </row>
    <row r="719" spans="9:12" x14ac:dyDescent="0.15">
      <c r="I719" s="7"/>
      <c r="J719" s="7"/>
      <c r="K719" s="7"/>
      <c r="L719" s="7"/>
    </row>
    <row r="720" spans="9:12" x14ac:dyDescent="0.15">
      <c r="I720" s="7"/>
      <c r="J720" s="7"/>
      <c r="K720" s="7"/>
      <c r="L720" s="7"/>
    </row>
    <row r="721" spans="9:12" x14ac:dyDescent="0.15">
      <c r="I721" s="7"/>
      <c r="J721" s="7"/>
      <c r="K721" s="7"/>
      <c r="L721" s="7"/>
    </row>
    <row r="722" spans="9:12" x14ac:dyDescent="0.15">
      <c r="I722" s="7"/>
      <c r="J722" s="7"/>
      <c r="K722" s="7"/>
      <c r="L722" s="7"/>
    </row>
    <row r="723" spans="9:12" x14ac:dyDescent="0.15">
      <c r="I723" s="7"/>
      <c r="J723" s="7"/>
      <c r="K723" s="7"/>
      <c r="L723" s="7"/>
    </row>
    <row r="724" spans="9:12" x14ac:dyDescent="0.15">
      <c r="I724" s="7"/>
      <c r="J724" s="7"/>
      <c r="K724" s="7"/>
      <c r="L724" s="7"/>
    </row>
    <row r="725" spans="9:12" x14ac:dyDescent="0.15">
      <c r="I725" s="7"/>
      <c r="J725" s="7"/>
      <c r="K725" s="7"/>
      <c r="L725" s="7"/>
    </row>
    <row r="726" spans="9:12" x14ac:dyDescent="0.15">
      <c r="I726" s="7"/>
      <c r="J726" s="7"/>
      <c r="K726" s="7"/>
      <c r="L726" s="7"/>
    </row>
    <row r="727" spans="9:12" x14ac:dyDescent="0.15">
      <c r="I727" s="7"/>
      <c r="J727" s="7"/>
      <c r="K727" s="7"/>
      <c r="L727" s="7"/>
    </row>
    <row r="728" spans="9:12" x14ac:dyDescent="0.15">
      <c r="I728" s="7"/>
      <c r="J728" s="7"/>
      <c r="K728" s="7"/>
      <c r="L728" s="7"/>
    </row>
    <row r="729" spans="9:12" x14ac:dyDescent="0.15">
      <c r="I729" s="7"/>
      <c r="J729" s="7"/>
      <c r="K729" s="7"/>
      <c r="L729" s="7"/>
    </row>
    <row r="730" spans="9:12" x14ac:dyDescent="0.15">
      <c r="I730" s="7"/>
      <c r="J730" s="7"/>
      <c r="K730" s="7"/>
      <c r="L730" s="7"/>
    </row>
    <row r="731" spans="9:12" x14ac:dyDescent="0.15">
      <c r="I731" s="7"/>
      <c r="J731" s="7"/>
      <c r="K731" s="7"/>
      <c r="L731" s="7"/>
    </row>
    <row r="732" spans="9:12" x14ac:dyDescent="0.15">
      <c r="I732" s="7"/>
      <c r="J732" s="7"/>
      <c r="K732" s="7"/>
      <c r="L732" s="7"/>
    </row>
    <row r="733" spans="9:12" x14ac:dyDescent="0.15">
      <c r="I733" s="7"/>
      <c r="J733" s="7"/>
      <c r="K733" s="7"/>
      <c r="L733" s="7"/>
    </row>
    <row r="734" spans="9:12" x14ac:dyDescent="0.15">
      <c r="I734" s="7"/>
      <c r="J734" s="7"/>
      <c r="K734" s="7"/>
      <c r="L734" s="7"/>
    </row>
    <row r="735" spans="9:12" x14ac:dyDescent="0.15">
      <c r="I735" s="7"/>
      <c r="J735" s="7"/>
      <c r="K735" s="7"/>
      <c r="L735" s="7"/>
    </row>
    <row r="736" spans="9:12" x14ac:dyDescent="0.15">
      <c r="I736" s="7"/>
      <c r="J736" s="7"/>
      <c r="K736" s="7"/>
      <c r="L736" s="7"/>
    </row>
    <row r="737" spans="9:12" x14ac:dyDescent="0.15">
      <c r="I737" s="7"/>
      <c r="J737" s="7"/>
      <c r="K737" s="7"/>
      <c r="L737" s="7"/>
    </row>
    <row r="738" spans="9:12" x14ac:dyDescent="0.15">
      <c r="I738" s="7"/>
      <c r="J738" s="7"/>
      <c r="K738" s="7"/>
      <c r="L738" s="7"/>
    </row>
    <row r="739" spans="9:12" x14ac:dyDescent="0.15">
      <c r="I739" s="7"/>
      <c r="J739" s="7"/>
      <c r="K739" s="7"/>
      <c r="L739" s="7"/>
    </row>
    <row r="740" spans="9:12" x14ac:dyDescent="0.15">
      <c r="I740" s="7"/>
      <c r="J740" s="7"/>
      <c r="K740" s="7"/>
      <c r="L740" s="7"/>
    </row>
    <row r="741" spans="9:12" x14ac:dyDescent="0.15">
      <c r="I741" s="7"/>
      <c r="J741" s="7"/>
      <c r="K741" s="7"/>
      <c r="L741" s="7"/>
    </row>
    <row r="742" spans="9:12" x14ac:dyDescent="0.15">
      <c r="I742" s="7"/>
      <c r="J742" s="7"/>
      <c r="K742" s="7"/>
      <c r="L742" s="7"/>
    </row>
    <row r="743" spans="9:12" x14ac:dyDescent="0.15">
      <c r="I743" s="7"/>
      <c r="J743" s="7"/>
      <c r="K743" s="7"/>
      <c r="L743" s="7"/>
    </row>
    <row r="744" spans="9:12" x14ac:dyDescent="0.15">
      <c r="I744" s="7"/>
      <c r="J744" s="7"/>
      <c r="K744" s="7"/>
      <c r="L744" s="7"/>
    </row>
    <row r="745" spans="9:12" x14ac:dyDescent="0.15">
      <c r="I745" s="7"/>
      <c r="J745" s="7"/>
      <c r="K745" s="7"/>
      <c r="L745" s="7"/>
    </row>
    <row r="746" spans="9:12" x14ac:dyDescent="0.15">
      <c r="I746" s="7"/>
      <c r="J746" s="7"/>
      <c r="K746" s="7"/>
      <c r="L746" s="7"/>
    </row>
    <row r="747" spans="9:12" x14ac:dyDescent="0.15">
      <c r="I747" s="7"/>
      <c r="J747" s="7"/>
      <c r="K747" s="7"/>
      <c r="L747" s="7"/>
    </row>
    <row r="748" spans="9:12" x14ac:dyDescent="0.15">
      <c r="I748" s="7"/>
      <c r="J748" s="7"/>
      <c r="K748" s="7"/>
      <c r="L748" s="7"/>
    </row>
    <row r="749" spans="9:12" x14ac:dyDescent="0.15">
      <c r="I749" s="7"/>
      <c r="J749" s="7"/>
      <c r="K749" s="7"/>
      <c r="L749" s="7"/>
    </row>
    <row r="750" spans="9:12" x14ac:dyDescent="0.15">
      <c r="I750" s="7"/>
      <c r="J750" s="7"/>
      <c r="K750" s="7"/>
      <c r="L750" s="7"/>
    </row>
    <row r="751" spans="9:12" x14ac:dyDescent="0.15">
      <c r="I751" s="7"/>
      <c r="J751" s="7"/>
      <c r="K751" s="7"/>
      <c r="L751" s="7"/>
    </row>
    <row r="752" spans="9:12" x14ac:dyDescent="0.15">
      <c r="I752" s="7"/>
      <c r="J752" s="7"/>
      <c r="K752" s="7"/>
      <c r="L752" s="7"/>
    </row>
    <row r="753" spans="9:12" x14ac:dyDescent="0.15">
      <c r="I753" s="7"/>
      <c r="J753" s="7"/>
      <c r="K753" s="7"/>
      <c r="L753" s="7"/>
    </row>
    <row r="754" spans="9:12" x14ac:dyDescent="0.15">
      <c r="I754" s="7"/>
      <c r="J754" s="7"/>
      <c r="K754" s="7"/>
      <c r="L754" s="7"/>
    </row>
    <row r="755" spans="9:12" x14ac:dyDescent="0.15">
      <c r="I755" s="7"/>
      <c r="J755" s="7"/>
      <c r="K755" s="7"/>
      <c r="L755" s="7"/>
    </row>
    <row r="756" spans="9:12" x14ac:dyDescent="0.15">
      <c r="I756" s="7"/>
      <c r="J756" s="7"/>
      <c r="K756" s="7"/>
      <c r="L756" s="7"/>
    </row>
    <row r="757" spans="9:12" x14ac:dyDescent="0.15">
      <c r="I757" s="7"/>
      <c r="J757" s="7"/>
      <c r="K757" s="7"/>
      <c r="L757" s="7"/>
    </row>
    <row r="758" spans="9:12" x14ac:dyDescent="0.15">
      <c r="I758" s="7"/>
      <c r="J758" s="7"/>
      <c r="K758" s="7"/>
      <c r="L758" s="7"/>
    </row>
    <row r="759" spans="9:12" x14ac:dyDescent="0.15">
      <c r="I759" s="7"/>
      <c r="J759" s="7"/>
      <c r="K759" s="7"/>
      <c r="L759" s="7"/>
    </row>
    <row r="760" spans="9:12" x14ac:dyDescent="0.15">
      <c r="I760" s="7"/>
      <c r="J760" s="7"/>
      <c r="K760" s="7"/>
      <c r="L760" s="7"/>
    </row>
    <row r="761" spans="9:12" x14ac:dyDescent="0.15">
      <c r="I761" s="7"/>
      <c r="J761" s="7"/>
      <c r="K761" s="7"/>
      <c r="L761" s="7"/>
    </row>
    <row r="762" spans="9:12" x14ac:dyDescent="0.15">
      <c r="I762" s="7"/>
      <c r="J762" s="7"/>
      <c r="K762" s="7"/>
      <c r="L762" s="7"/>
    </row>
    <row r="763" spans="9:12" x14ac:dyDescent="0.15">
      <c r="I763" s="7"/>
      <c r="J763" s="7"/>
      <c r="K763" s="7"/>
      <c r="L763" s="7"/>
    </row>
    <row r="764" spans="9:12" x14ac:dyDescent="0.15">
      <c r="I764" s="7"/>
      <c r="J764" s="7"/>
      <c r="K764" s="7"/>
      <c r="L764" s="7"/>
    </row>
    <row r="765" spans="9:12" x14ac:dyDescent="0.15">
      <c r="I765" s="7"/>
      <c r="J765" s="7"/>
      <c r="K765" s="7"/>
      <c r="L765" s="7"/>
    </row>
    <row r="766" spans="9:12" x14ac:dyDescent="0.15">
      <c r="I766" s="7"/>
      <c r="J766" s="7"/>
      <c r="K766" s="7"/>
      <c r="L766" s="7"/>
    </row>
    <row r="767" spans="9:12" x14ac:dyDescent="0.15">
      <c r="I767" s="7"/>
      <c r="J767" s="7"/>
      <c r="K767" s="7"/>
      <c r="L767" s="7"/>
    </row>
    <row r="768" spans="9:12" x14ac:dyDescent="0.15">
      <c r="I768" s="7"/>
      <c r="J768" s="7"/>
      <c r="K768" s="7"/>
      <c r="L768" s="7"/>
    </row>
    <row r="769" spans="9:12" x14ac:dyDescent="0.15">
      <c r="I769" s="7"/>
      <c r="J769" s="7"/>
      <c r="K769" s="7"/>
      <c r="L769" s="7"/>
    </row>
    <row r="770" spans="9:12" x14ac:dyDescent="0.15">
      <c r="I770" s="7"/>
      <c r="J770" s="7"/>
      <c r="K770" s="7"/>
      <c r="L770" s="7"/>
    </row>
    <row r="771" spans="9:12" x14ac:dyDescent="0.15">
      <c r="I771" s="7"/>
      <c r="J771" s="7"/>
      <c r="K771" s="7"/>
      <c r="L771" s="7"/>
    </row>
    <row r="772" spans="9:12" x14ac:dyDescent="0.15">
      <c r="I772" s="7"/>
      <c r="J772" s="7"/>
      <c r="K772" s="7"/>
      <c r="L772" s="7"/>
    </row>
    <row r="773" spans="9:12" x14ac:dyDescent="0.15">
      <c r="I773" s="7"/>
      <c r="J773" s="7"/>
      <c r="K773" s="7"/>
      <c r="L773" s="7"/>
    </row>
    <row r="774" spans="9:12" x14ac:dyDescent="0.15">
      <c r="I774" s="7"/>
      <c r="J774" s="7"/>
      <c r="K774" s="7"/>
      <c r="L774" s="7"/>
    </row>
    <row r="775" spans="9:12" x14ac:dyDescent="0.15">
      <c r="I775" s="7"/>
      <c r="J775" s="7"/>
      <c r="K775" s="7"/>
      <c r="L775" s="7"/>
    </row>
    <row r="776" spans="9:12" x14ac:dyDescent="0.15">
      <c r="I776" s="7"/>
      <c r="J776" s="7"/>
      <c r="K776" s="7"/>
      <c r="L776" s="7"/>
    </row>
    <row r="777" spans="9:12" x14ac:dyDescent="0.15">
      <c r="I777" s="7"/>
      <c r="J777" s="7"/>
      <c r="K777" s="7"/>
      <c r="L777" s="7"/>
    </row>
    <row r="778" spans="9:12" x14ac:dyDescent="0.15">
      <c r="I778" s="7"/>
      <c r="J778" s="7"/>
      <c r="K778" s="7"/>
      <c r="L778" s="7"/>
    </row>
    <row r="779" spans="9:12" x14ac:dyDescent="0.15">
      <c r="I779" s="7"/>
      <c r="J779" s="7"/>
      <c r="K779" s="7"/>
      <c r="L779" s="7"/>
    </row>
    <row r="780" spans="9:12" x14ac:dyDescent="0.15">
      <c r="I780" s="7"/>
      <c r="J780" s="7"/>
      <c r="K780" s="7"/>
      <c r="L780" s="7"/>
    </row>
    <row r="781" spans="9:12" x14ac:dyDescent="0.15">
      <c r="I781" s="7"/>
      <c r="J781" s="7"/>
      <c r="K781" s="7"/>
      <c r="L781" s="7"/>
    </row>
    <row r="782" spans="9:12" x14ac:dyDescent="0.15">
      <c r="I782" s="7"/>
      <c r="J782" s="7"/>
      <c r="K782" s="7"/>
      <c r="L782" s="7"/>
    </row>
    <row r="783" spans="9:12" x14ac:dyDescent="0.15">
      <c r="I783" s="7"/>
      <c r="J783" s="7"/>
      <c r="K783" s="7"/>
      <c r="L783" s="7"/>
    </row>
    <row r="784" spans="9:12" x14ac:dyDescent="0.15">
      <c r="I784" s="7"/>
      <c r="J784" s="7"/>
      <c r="K784" s="7"/>
      <c r="L784" s="7"/>
    </row>
    <row r="785" spans="9:12" x14ac:dyDescent="0.15">
      <c r="I785" s="7"/>
      <c r="J785" s="7"/>
      <c r="K785" s="7"/>
      <c r="L785" s="7"/>
    </row>
    <row r="786" spans="9:12" x14ac:dyDescent="0.15">
      <c r="I786" s="7"/>
      <c r="J786" s="7"/>
      <c r="K786" s="7"/>
      <c r="L786" s="7"/>
    </row>
    <row r="787" spans="9:12" x14ac:dyDescent="0.15">
      <c r="I787" s="7"/>
      <c r="J787" s="7"/>
      <c r="K787" s="7"/>
      <c r="L787" s="7"/>
    </row>
    <row r="788" spans="9:12" x14ac:dyDescent="0.15">
      <c r="I788" s="7"/>
      <c r="J788" s="7"/>
      <c r="K788" s="7"/>
      <c r="L788" s="7"/>
    </row>
    <row r="789" spans="9:12" x14ac:dyDescent="0.15">
      <c r="I789" s="7"/>
      <c r="J789" s="7"/>
      <c r="K789" s="7"/>
      <c r="L789" s="7"/>
    </row>
    <row r="790" spans="9:12" x14ac:dyDescent="0.15">
      <c r="I790" s="7"/>
      <c r="J790" s="7"/>
      <c r="K790" s="7"/>
      <c r="L790" s="7"/>
    </row>
    <row r="791" spans="9:12" x14ac:dyDescent="0.15">
      <c r="I791" s="7"/>
      <c r="J791" s="7"/>
      <c r="K791" s="7"/>
      <c r="L791" s="7"/>
    </row>
    <row r="792" spans="9:12" x14ac:dyDescent="0.15">
      <c r="I792" s="7"/>
      <c r="J792" s="7"/>
      <c r="K792" s="7"/>
      <c r="L792" s="7"/>
    </row>
    <row r="793" spans="9:12" x14ac:dyDescent="0.15">
      <c r="I793" s="7"/>
      <c r="J793" s="7"/>
      <c r="K793" s="7"/>
      <c r="L793" s="7"/>
    </row>
    <row r="794" spans="9:12" x14ac:dyDescent="0.15">
      <c r="I794" s="7"/>
      <c r="J794" s="7"/>
      <c r="K794" s="7"/>
      <c r="L794" s="7"/>
    </row>
    <row r="795" spans="9:12" x14ac:dyDescent="0.15">
      <c r="I795" s="7"/>
      <c r="J795" s="7"/>
      <c r="K795" s="7"/>
      <c r="L795" s="7"/>
    </row>
    <row r="796" spans="9:12" x14ac:dyDescent="0.15">
      <c r="I796" s="7"/>
      <c r="J796" s="7"/>
      <c r="K796" s="7"/>
      <c r="L796" s="7"/>
    </row>
    <row r="797" spans="9:12" x14ac:dyDescent="0.15">
      <c r="I797" s="7"/>
      <c r="J797" s="7"/>
      <c r="K797" s="7"/>
      <c r="L797" s="7"/>
    </row>
    <row r="798" spans="9:12" x14ac:dyDescent="0.15">
      <c r="I798" s="7"/>
      <c r="J798" s="7"/>
      <c r="K798" s="7"/>
      <c r="L798" s="7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V798"/>
  <sheetViews>
    <sheetView topLeftCell="D16" zoomScale="75" zoomScaleNormal="75" zoomScalePageLayoutView="75" workbookViewId="0">
      <selection activeCell="D1" sqref="D1:G1048576"/>
    </sheetView>
  </sheetViews>
  <sheetFormatPr baseColWidth="10" defaultColWidth="11.5" defaultRowHeight="13" x14ac:dyDescent="0.15"/>
  <cols>
    <col min="1" max="2" width="11.5" style="6"/>
    <col min="3" max="3" width="13.5" style="6" customWidth="1"/>
    <col min="8" max="8" width="4.5" style="6" customWidth="1"/>
    <col min="9" max="10" width="8.5" style="6" customWidth="1"/>
    <col min="11" max="11" width="13.5" style="6" customWidth="1"/>
    <col min="12" max="12" width="17.5" style="6" customWidth="1"/>
    <col min="13" max="13" width="12.5" style="6" customWidth="1"/>
    <col min="14" max="14" width="11.5" style="6"/>
    <col min="15" max="15" width="6.5" style="6" customWidth="1"/>
    <col min="16" max="16" width="9.5" style="6" customWidth="1"/>
    <col min="17" max="16384" width="11.5" style="6"/>
  </cols>
  <sheetData>
    <row r="1" spans="1:16" s="4" customFormat="1" ht="55.5" customHeight="1" x14ac:dyDescent="0.2">
      <c r="A1" s="4" t="s">
        <v>11</v>
      </c>
      <c r="B1" s="4" t="s">
        <v>6</v>
      </c>
      <c r="C1" s="4" t="s">
        <v>4</v>
      </c>
      <c r="D1" t="s">
        <v>40</v>
      </c>
      <c r="E1" t="s">
        <v>19</v>
      </c>
      <c r="F1" t="s">
        <v>41</v>
      </c>
      <c r="G1" t="s">
        <v>20</v>
      </c>
      <c r="I1" s="4" t="s">
        <v>0</v>
      </c>
      <c r="J1" s="4" t="s">
        <v>1</v>
      </c>
      <c r="K1" s="4" t="s">
        <v>2</v>
      </c>
      <c r="L1" s="4" t="s">
        <v>3</v>
      </c>
      <c r="M1" s="5" t="s">
        <v>12</v>
      </c>
      <c r="N1" s="5" t="s">
        <v>15</v>
      </c>
      <c r="O1" s="4" t="s">
        <v>13</v>
      </c>
      <c r="P1" s="4" t="s">
        <v>14</v>
      </c>
    </row>
    <row r="2" spans="1:16" x14ac:dyDescent="0.15">
      <c r="A2" s="6">
        <v>0.5</v>
      </c>
      <c r="B2" s="6">
        <v>0</v>
      </c>
      <c r="C2" s="6" t="s">
        <v>9</v>
      </c>
      <c r="D2">
        <v>676.92156982421898</v>
      </c>
      <c r="E2">
        <v>538.78894042968795</v>
      </c>
      <c r="F2">
        <v>464.11224365234398</v>
      </c>
      <c r="G2">
        <v>460.23983764648398</v>
      </c>
      <c r="I2" s="7">
        <f t="shared" ref="I2:J65" si="0">D2-F2</f>
        <v>212.809326171875</v>
      </c>
      <c r="J2" s="7">
        <f t="shared" si="0"/>
        <v>78.549102783203978</v>
      </c>
      <c r="K2" s="7">
        <f t="shared" ref="K2:K65" si="1">I2-0.7*J2</f>
        <v>157.82495422363223</v>
      </c>
      <c r="L2" s="8">
        <f t="shared" ref="L2:L65" si="2">K2/J2</f>
        <v>2.0092521573318298</v>
      </c>
      <c r="M2" s="8"/>
      <c r="N2" s="18">
        <f>LINEST(V64:V104,U64:U104)</f>
        <v>-8.4688696376596529E-3</v>
      </c>
      <c r="O2" s="9">
        <f>AVERAGE(M38:M45)</f>
        <v>2.0168439473641078</v>
      </c>
    </row>
    <row r="3" spans="1:16" x14ac:dyDescent="0.15">
      <c r="A3" s="6">
        <v>1</v>
      </c>
      <c r="B3" s="6">
        <v>1</v>
      </c>
      <c r="C3" s="6" t="s">
        <v>7</v>
      </c>
      <c r="D3">
        <v>690.842529296875</v>
      </c>
      <c r="E3">
        <v>544.29736328125</v>
      </c>
      <c r="F3">
        <v>463.14999389648398</v>
      </c>
      <c r="G3">
        <v>459.30093383789102</v>
      </c>
      <c r="I3" s="7">
        <f t="shared" si="0"/>
        <v>227.69253540039102</v>
      </c>
      <c r="J3" s="7">
        <f t="shared" si="0"/>
        <v>84.996429443358977</v>
      </c>
      <c r="K3" s="7">
        <f t="shared" si="1"/>
        <v>168.19503479003976</v>
      </c>
      <c r="L3" s="8">
        <f t="shared" si="2"/>
        <v>1.9788482397619271</v>
      </c>
      <c r="M3" s="8"/>
      <c r="N3" s="18"/>
    </row>
    <row r="4" spans="1:16" ht="15" x14ac:dyDescent="0.15">
      <c r="A4" s="6">
        <v>1.5</v>
      </c>
      <c r="B4" s="6">
        <v>2</v>
      </c>
      <c r="D4">
        <v>680.77014160156295</v>
      </c>
      <c r="E4">
        <v>540.34283447265602</v>
      </c>
      <c r="F4">
        <v>464.17428588867199</v>
      </c>
      <c r="G4">
        <v>460.32937622070301</v>
      </c>
      <c r="I4" s="7">
        <f t="shared" si="0"/>
        <v>216.59585571289097</v>
      </c>
      <c r="J4" s="7">
        <f t="shared" si="0"/>
        <v>80.013458251953011</v>
      </c>
      <c r="K4" s="7">
        <f t="shared" si="1"/>
        <v>160.58643493652386</v>
      </c>
      <c r="L4" s="8">
        <f t="shared" si="2"/>
        <v>2.0069928040212432</v>
      </c>
      <c r="M4" s="8"/>
      <c r="N4" s="16" t="s">
        <v>16</v>
      </c>
    </row>
    <row r="5" spans="1:16" x14ac:dyDescent="0.15">
      <c r="A5" s="6">
        <v>2</v>
      </c>
      <c r="B5" s="6">
        <v>3</v>
      </c>
      <c r="D5">
        <v>689.42034912109398</v>
      </c>
      <c r="E5">
        <v>543.82482910156295</v>
      </c>
      <c r="F5">
        <v>463.88327026367199</v>
      </c>
      <c r="G5">
        <v>460.02526855468801</v>
      </c>
      <c r="I5" s="7">
        <f t="shared" si="0"/>
        <v>225.53707885742199</v>
      </c>
      <c r="J5" s="7">
        <f t="shared" si="0"/>
        <v>83.799560546874943</v>
      </c>
      <c r="K5" s="7">
        <f t="shared" si="1"/>
        <v>166.87738647460952</v>
      </c>
      <c r="L5" s="8">
        <f t="shared" si="2"/>
        <v>1.9913873698808164</v>
      </c>
      <c r="M5" s="8"/>
      <c r="N5" s="18">
        <f>RSQ(V64:V104,U64:U104)</f>
        <v>0.99572083010905454</v>
      </c>
    </row>
    <row r="6" spans="1:16" x14ac:dyDescent="0.15">
      <c r="A6" s="6">
        <v>2.5</v>
      </c>
      <c r="B6" s="6">
        <v>4</v>
      </c>
      <c r="C6" s="6" t="s">
        <v>5</v>
      </c>
      <c r="D6">
        <v>681.783447265625</v>
      </c>
      <c r="E6">
        <v>540.85437011718795</v>
      </c>
      <c r="F6">
        <v>464.47586059570301</v>
      </c>
      <c r="G6">
        <v>460.395263671875</v>
      </c>
      <c r="I6" s="7">
        <f t="shared" si="0"/>
        <v>217.30758666992199</v>
      </c>
      <c r="J6" s="7">
        <f t="shared" si="0"/>
        <v>80.459106445312955</v>
      </c>
      <c r="K6" s="7">
        <f t="shared" si="1"/>
        <v>160.98621215820293</v>
      </c>
      <c r="L6" s="8">
        <f t="shared" si="2"/>
        <v>2.0008451407252856</v>
      </c>
      <c r="M6" s="8">
        <f t="shared" ref="M6:M22" si="3">L6+ABS($N$2)*A6</f>
        <v>2.0220173148194349</v>
      </c>
      <c r="N6" s="18"/>
      <c r="P6" s="6">
        <f t="shared" ref="P6:P69" si="4">(M6-$O$2)/$O$2*100</f>
        <v>0.25650806856367969</v>
      </c>
    </row>
    <row r="7" spans="1:16" x14ac:dyDescent="0.15">
      <c r="A7" s="6">
        <v>3</v>
      </c>
      <c r="B7" s="6">
        <v>5</v>
      </c>
      <c r="C7" s="6" t="s">
        <v>8</v>
      </c>
      <c r="D7">
        <v>675.86657714843795</v>
      </c>
      <c r="E7">
        <v>537.80792236328102</v>
      </c>
      <c r="F7">
        <v>463.85128784179699</v>
      </c>
      <c r="G7">
        <v>459.85736083984398</v>
      </c>
      <c r="I7" s="7">
        <f t="shared" si="0"/>
        <v>212.01528930664097</v>
      </c>
      <c r="J7" s="7">
        <f t="shared" si="0"/>
        <v>77.950561523437045</v>
      </c>
      <c r="K7" s="7">
        <f t="shared" si="1"/>
        <v>157.44989624023503</v>
      </c>
      <c r="L7" s="8">
        <f t="shared" si="2"/>
        <v>2.0198686598671296</v>
      </c>
      <c r="M7" s="8">
        <f t="shared" si="3"/>
        <v>2.0452752687801086</v>
      </c>
      <c r="P7" s="6">
        <f t="shared" si="4"/>
        <v>1.4096936678298191</v>
      </c>
    </row>
    <row r="8" spans="1:16" x14ac:dyDescent="0.15">
      <c r="A8" s="6">
        <v>3.5</v>
      </c>
      <c r="B8" s="6">
        <v>6</v>
      </c>
      <c r="D8">
        <v>674.0244140625</v>
      </c>
      <c r="E8">
        <v>538.30310058593795</v>
      </c>
      <c r="F8">
        <v>464.01663208007801</v>
      </c>
      <c r="G8">
        <v>459.92709350585898</v>
      </c>
      <c r="I8" s="7">
        <f t="shared" si="0"/>
        <v>210.00778198242199</v>
      </c>
      <c r="J8" s="7">
        <f t="shared" si="0"/>
        <v>78.376007080078978</v>
      </c>
      <c r="K8" s="7">
        <f t="shared" si="1"/>
        <v>155.1445770263667</v>
      </c>
      <c r="L8" s="8">
        <f t="shared" si="2"/>
        <v>1.97949069882893</v>
      </c>
      <c r="M8" s="8">
        <f t="shared" si="3"/>
        <v>2.0091317425607387</v>
      </c>
      <c r="P8" s="6">
        <f t="shared" si="4"/>
        <v>-0.3823897636427685</v>
      </c>
    </row>
    <row r="9" spans="1:16" x14ac:dyDescent="0.15">
      <c r="A9" s="6">
        <v>4</v>
      </c>
      <c r="B9" s="6">
        <v>7</v>
      </c>
      <c r="D9">
        <v>671.75207519531295</v>
      </c>
      <c r="E9">
        <v>537.1572265625</v>
      </c>
      <c r="F9">
        <v>464.73776245117199</v>
      </c>
      <c r="G9">
        <v>460.69747924804699</v>
      </c>
      <c r="I9" s="7">
        <f t="shared" si="0"/>
        <v>207.01431274414097</v>
      </c>
      <c r="J9" s="7">
        <f t="shared" si="0"/>
        <v>76.459747314453011</v>
      </c>
      <c r="K9" s="7">
        <f t="shared" si="1"/>
        <v>153.49248962402385</v>
      </c>
      <c r="L9" s="8">
        <f t="shared" si="2"/>
        <v>2.0074940738786551</v>
      </c>
      <c r="M9" s="8">
        <f t="shared" si="3"/>
        <v>2.0413695524292939</v>
      </c>
      <c r="P9" s="6">
        <f t="shared" si="4"/>
        <v>1.2160388064351511</v>
      </c>
    </row>
    <row r="10" spans="1:16" x14ac:dyDescent="0.15">
      <c r="A10" s="6">
        <v>4.5</v>
      </c>
      <c r="B10" s="6">
        <v>8</v>
      </c>
      <c r="D10">
        <v>673.59460449218795</v>
      </c>
      <c r="E10">
        <v>537.61297607421898</v>
      </c>
      <c r="F10">
        <v>463.858642578125</v>
      </c>
      <c r="G10">
        <v>460.02783203125</v>
      </c>
      <c r="I10" s="7">
        <f t="shared" si="0"/>
        <v>209.73596191406295</v>
      </c>
      <c r="J10" s="7">
        <f t="shared" si="0"/>
        <v>77.585144042968977</v>
      </c>
      <c r="K10" s="7">
        <f t="shared" si="1"/>
        <v>155.42636108398466</v>
      </c>
      <c r="L10" s="8">
        <f t="shared" si="2"/>
        <v>2.003300541633394</v>
      </c>
      <c r="M10" s="8">
        <f t="shared" si="3"/>
        <v>2.0414104550028624</v>
      </c>
      <c r="P10" s="6">
        <f t="shared" si="4"/>
        <v>1.2180668549424265</v>
      </c>
    </row>
    <row r="11" spans="1:16" x14ac:dyDescent="0.15">
      <c r="A11" s="6">
        <v>5</v>
      </c>
      <c r="B11" s="6">
        <v>9</v>
      </c>
      <c r="D11">
        <v>663.578857421875</v>
      </c>
      <c r="E11">
        <v>534.01422119140602</v>
      </c>
      <c r="F11">
        <v>464.09466552734398</v>
      </c>
      <c r="G11">
        <v>459.68692016601602</v>
      </c>
      <c r="I11" s="7">
        <f t="shared" si="0"/>
        <v>199.48419189453102</v>
      </c>
      <c r="J11" s="7">
        <f t="shared" si="0"/>
        <v>74.32730102539</v>
      </c>
      <c r="K11" s="7">
        <f t="shared" si="1"/>
        <v>147.45508117675803</v>
      </c>
      <c r="L11" s="8">
        <f t="shared" si="2"/>
        <v>1.9838616382207634</v>
      </c>
      <c r="M11" s="8">
        <f t="shared" si="3"/>
        <v>2.0262059864090616</v>
      </c>
      <c r="P11" s="6">
        <f t="shared" si="4"/>
        <v>0.46419253493506141</v>
      </c>
    </row>
    <row r="12" spans="1:16" x14ac:dyDescent="0.15">
      <c r="A12" s="6">
        <v>5.5</v>
      </c>
      <c r="B12" s="6">
        <v>10</v>
      </c>
      <c r="D12">
        <v>664.10498046875</v>
      </c>
      <c r="E12">
        <v>534.20837402343795</v>
      </c>
      <c r="F12">
        <v>464.53918457031301</v>
      </c>
      <c r="G12">
        <v>460.43875122070301</v>
      </c>
      <c r="I12" s="7">
        <f t="shared" si="0"/>
        <v>199.56579589843699</v>
      </c>
      <c r="J12" s="7">
        <f t="shared" si="0"/>
        <v>73.769622802734943</v>
      </c>
      <c r="K12" s="7">
        <f t="shared" si="1"/>
        <v>147.92705993652254</v>
      </c>
      <c r="L12" s="8">
        <f t="shared" si="2"/>
        <v>2.005257100637341</v>
      </c>
      <c r="M12" s="8">
        <f t="shared" si="3"/>
        <v>2.0518358836444692</v>
      </c>
      <c r="P12" s="6">
        <f t="shared" si="4"/>
        <v>1.7349848175459381</v>
      </c>
    </row>
    <row r="13" spans="1:16" x14ac:dyDescent="0.15">
      <c r="A13" s="6">
        <v>6</v>
      </c>
      <c r="B13" s="6">
        <v>11</v>
      </c>
      <c r="D13">
        <v>668.55377197265602</v>
      </c>
      <c r="E13">
        <v>536.21319580078102</v>
      </c>
      <c r="F13">
        <v>463.54940795898398</v>
      </c>
      <c r="G13">
        <v>459.74288940429699</v>
      </c>
      <c r="I13" s="7">
        <f t="shared" si="0"/>
        <v>205.00436401367205</v>
      </c>
      <c r="J13" s="7">
        <f t="shared" si="0"/>
        <v>76.470306396484034</v>
      </c>
      <c r="K13" s="7">
        <f t="shared" si="1"/>
        <v>151.47514953613322</v>
      </c>
      <c r="L13" s="8">
        <f t="shared" si="2"/>
        <v>1.9808361790884332</v>
      </c>
      <c r="M13" s="8">
        <f t="shared" si="3"/>
        <v>2.0316493969143909</v>
      </c>
      <c r="P13" s="6">
        <f t="shared" si="4"/>
        <v>0.73408999093028493</v>
      </c>
    </row>
    <row r="14" spans="1:16" x14ac:dyDescent="0.15">
      <c r="A14" s="6">
        <v>6.5</v>
      </c>
      <c r="B14" s="6">
        <v>12</v>
      </c>
      <c r="D14">
        <v>658.21691894531295</v>
      </c>
      <c r="E14">
        <v>533.37750244140602</v>
      </c>
      <c r="F14">
        <v>464.59289550781301</v>
      </c>
      <c r="G14">
        <v>460.45730590820301</v>
      </c>
      <c r="I14" s="7">
        <f t="shared" si="0"/>
        <v>193.62402343749994</v>
      </c>
      <c r="J14" s="7">
        <f t="shared" si="0"/>
        <v>72.920196533203011</v>
      </c>
      <c r="K14" s="7">
        <f t="shared" si="1"/>
        <v>142.57988586425785</v>
      </c>
      <c r="L14" s="8">
        <f t="shared" si="2"/>
        <v>1.9552866372121809</v>
      </c>
      <c r="M14" s="8">
        <f t="shared" si="3"/>
        <v>2.0103342898569685</v>
      </c>
      <c r="P14" s="6">
        <f t="shared" si="4"/>
        <v>-0.32276456072107129</v>
      </c>
    </row>
    <row r="15" spans="1:16" x14ac:dyDescent="0.15">
      <c r="A15" s="6">
        <v>7</v>
      </c>
      <c r="B15" s="6">
        <v>13</v>
      </c>
      <c r="D15">
        <v>660.16339111328102</v>
      </c>
      <c r="E15">
        <v>533.67901611328102</v>
      </c>
      <c r="F15">
        <v>464.35433959960898</v>
      </c>
      <c r="G15">
        <v>460.23056030273398</v>
      </c>
      <c r="I15" s="7">
        <f t="shared" si="0"/>
        <v>195.80905151367205</v>
      </c>
      <c r="J15" s="7">
        <f t="shared" si="0"/>
        <v>73.448455810547046</v>
      </c>
      <c r="K15" s="7">
        <f t="shared" si="1"/>
        <v>144.39513244628913</v>
      </c>
      <c r="L15" s="8">
        <f t="shared" si="2"/>
        <v>1.9659383012590754</v>
      </c>
      <c r="M15" s="8">
        <f t="shared" si="3"/>
        <v>2.0252203887226932</v>
      </c>
      <c r="P15" s="6">
        <f t="shared" si="4"/>
        <v>0.41532421829328414</v>
      </c>
    </row>
    <row r="16" spans="1:16" x14ac:dyDescent="0.15">
      <c r="A16" s="6">
        <v>7.5</v>
      </c>
      <c r="B16" s="6">
        <v>14</v>
      </c>
      <c r="D16">
        <v>665.00994873046898</v>
      </c>
      <c r="E16">
        <v>535.27008056640602</v>
      </c>
      <c r="F16">
        <v>464.08633422851602</v>
      </c>
      <c r="G16">
        <v>460.150634765625</v>
      </c>
      <c r="I16" s="7">
        <f t="shared" si="0"/>
        <v>200.92361450195295</v>
      </c>
      <c r="J16" s="7">
        <f t="shared" si="0"/>
        <v>75.119445800781023</v>
      </c>
      <c r="K16" s="7">
        <f t="shared" si="1"/>
        <v>148.34000244140623</v>
      </c>
      <c r="L16" s="8">
        <f t="shared" si="2"/>
        <v>1.9747217362972602</v>
      </c>
      <c r="M16" s="8">
        <f t="shared" si="3"/>
        <v>2.0382382585797076</v>
      </c>
      <c r="P16" s="6">
        <f t="shared" si="4"/>
        <v>1.0607816853436247</v>
      </c>
    </row>
    <row r="17" spans="1:16" x14ac:dyDescent="0.15">
      <c r="A17" s="6">
        <v>8</v>
      </c>
      <c r="B17" s="6">
        <v>15</v>
      </c>
      <c r="D17">
        <v>660.84881591796898</v>
      </c>
      <c r="E17">
        <v>533.77136230468795</v>
      </c>
      <c r="F17">
        <v>464.71826171875</v>
      </c>
      <c r="G17">
        <v>460.66580200195301</v>
      </c>
      <c r="I17" s="7">
        <f t="shared" si="0"/>
        <v>196.13055419921898</v>
      </c>
      <c r="J17" s="7">
        <f t="shared" si="0"/>
        <v>73.105560302734943</v>
      </c>
      <c r="K17" s="7">
        <f t="shared" si="1"/>
        <v>144.95666198730453</v>
      </c>
      <c r="L17" s="8">
        <f t="shared" si="2"/>
        <v>1.9828404486201794</v>
      </c>
      <c r="M17" s="8">
        <f t="shared" si="3"/>
        <v>2.0505914057214567</v>
      </c>
      <c r="P17" s="6">
        <f t="shared" si="4"/>
        <v>1.6732805927525931</v>
      </c>
    </row>
    <row r="18" spans="1:16" x14ac:dyDescent="0.15">
      <c r="A18" s="6">
        <v>8.5</v>
      </c>
      <c r="B18" s="6">
        <v>16</v>
      </c>
      <c r="D18">
        <v>665.42620849609398</v>
      </c>
      <c r="E18">
        <v>535.728271484375</v>
      </c>
      <c r="F18">
        <v>463.92611694335898</v>
      </c>
      <c r="G18">
        <v>459.60696411132801</v>
      </c>
      <c r="I18" s="7">
        <f t="shared" si="0"/>
        <v>201.500091552735</v>
      </c>
      <c r="J18" s="7">
        <f t="shared" si="0"/>
        <v>76.121307373046989</v>
      </c>
      <c r="K18" s="7">
        <f t="shared" si="1"/>
        <v>148.21517639160211</v>
      </c>
      <c r="L18" s="8">
        <f t="shared" si="2"/>
        <v>1.9470918394142309</v>
      </c>
      <c r="M18" s="8">
        <f t="shared" si="3"/>
        <v>2.0190772313343381</v>
      </c>
      <c r="P18" s="6">
        <f t="shared" si="4"/>
        <v>0.1107316197244282</v>
      </c>
    </row>
    <row r="19" spans="1:16" x14ac:dyDescent="0.15">
      <c r="A19" s="6">
        <v>9</v>
      </c>
      <c r="B19" s="6">
        <v>17</v>
      </c>
      <c r="D19">
        <v>667.61419677734398</v>
      </c>
      <c r="E19">
        <v>536.80804443359398</v>
      </c>
      <c r="F19">
        <v>464.24783325195301</v>
      </c>
      <c r="G19">
        <v>460.08731079101602</v>
      </c>
      <c r="I19" s="7">
        <f t="shared" si="0"/>
        <v>203.36636352539097</v>
      </c>
      <c r="J19" s="7">
        <f t="shared" si="0"/>
        <v>76.720733642577954</v>
      </c>
      <c r="K19" s="7">
        <f t="shared" si="1"/>
        <v>149.66184997558639</v>
      </c>
      <c r="L19" s="8">
        <f t="shared" si="2"/>
        <v>1.9507353862493315</v>
      </c>
      <c r="M19" s="8">
        <f t="shared" si="3"/>
        <v>2.0269552129882684</v>
      </c>
      <c r="P19" s="6">
        <f t="shared" si="4"/>
        <v>0.50134100049611952</v>
      </c>
    </row>
    <row r="20" spans="1:16" x14ac:dyDescent="0.15">
      <c r="A20" s="6">
        <v>9.5</v>
      </c>
      <c r="B20" s="6">
        <v>18</v>
      </c>
      <c r="D20">
        <v>667.53350830078102</v>
      </c>
      <c r="E20">
        <v>536.80505371093795</v>
      </c>
      <c r="F20">
        <v>464.20883178710898</v>
      </c>
      <c r="G20">
        <v>460.12246704101602</v>
      </c>
      <c r="I20" s="7">
        <f t="shared" si="0"/>
        <v>203.32467651367205</v>
      </c>
      <c r="J20" s="7">
        <f t="shared" si="0"/>
        <v>76.682586669921932</v>
      </c>
      <c r="K20" s="7">
        <f t="shared" si="1"/>
        <v>149.6468658447267</v>
      </c>
      <c r="L20" s="8">
        <f t="shared" si="2"/>
        <v>1.9515104059918778</v>
      </c>
      <c r="M20" s="8">
        <f t="shared" si="3"/>
        <v>2.0319646675496443</v>
      </c>
      <c r="P20" s="6">
        <f t="shared" si="4"/>
        <v>0.74972187140697832</v>
      </c>
    </row>
    <row r="21" spans="1:16" x14ac:dyDescent="0.15">
      <c r="A21" s="6">
        <v>10</v>
      </c>
      <c r="B21" s="6">
        <v>19</v>
      </c>
      <c r="D21">
        <v>666.66033935546898</v>
      </c>
      <c r="E21">
        <v>537.07220458984398</v>
      </c>
      <c r="F21">
        <v>463.631591796875</v>
      </c>
      <c r="G21">
        <v>459.44323730468801</v>
      </c>
      <c r="I21" s="7">
        <f t="shared" si="0"/>
        <v>203.02874755859398</v>
      </c>
      <c r="J21" s="7">
        <f t="shared" si="0"/>
        <v>77.628967285155966</v>
      </c>
      <c r="K21" s="7">
        <f t="shared" si="1"/>
        <v>148.6884704589848</v>
      </c>
      <c r="L21" s="8">
        <f t="shared" si="2"/>
        <v>1.915373547516156</v>
      </c>
      <c r="M21" s="8">
        <f t="shared" si="3"/>
        <v>2.0000622438927524</v>
      </c>
      <c r="P21" s="6">
        <f t="shared" si="4"/>
        <v>-0.83207743927278011</v>
      </c>
    </row>
    <row r="22" spans="1:16" x14ac:dyDescent="0.15">
      <c r="A22" s="6">
        <v>10.5</v>
      </c>
      <c r="B22" s="6">
        <v>20</v>
      </c>
      <c r="D22">
        <v>675.38421630859398</v>
      </c>
      <c r="E22">
        <v>540.39471435546898</v>
      </c>
      <c r="F22">
        <v>464.53500366210898</v>
      </c>
      <c r="G22">
        <v>460.52029418945301</v>
      </c>
      <c r="I22" s="7">
        <f t="shared" si="0"/>
        <v>210.849212646485</v>
      </c>
      <c r="J22" s="7">
        <f t="shared" si="0"/>
        <v>79.874420166015966</v>
      </c>
      <c r="K22" s="7">
        <f t="shared" si="1"/>
        <v>154.93711853027384</v>
      </c>
      <c r="L22" s="8">
        <f t="shared" si="2"/>
        <v>1.9397589141585365</v>
      </c>
      <c r="M22" s="8">
        <f t="shared" si="3"/>
        <v>2.0286820453539627</v>
      </c>
      <c r="P22" s="6">
        <f t="shared" si="4"/>
        <v>0.58696152497701104</v>
      </c>
    </row>
    <row r="23" spans="1:16" x14ac:dyDescent="0.15">
      <c r="A23" s="6">
        <v>11</v>
      </c>
      <c r="B23" s="6">
        <v>21</v>
      </c>
      <c r="D23">
        <v>672.27642822265602</v>
      </c>
      <c r="E23">
        <v>539.64935302734398</v>
      </c>
      <c r="F23">
        <v>463.18515014648398</v>
      </c>
      <c r="G23">
        <v>459.67926025390602</v>
      </c>
      <c r="I23" s="7">
        <f t="shared" si="0"/>
        <v>209.09127807617205</v>
      </c>
      <c r="J23" s="7">
        <f t="shared" si="0"/>
        <v>79.970092773437955</v>
      </c>
      <c r="K23" s="7">
        <f t="shared" si="1"/>
        <v>153.11221313476548</v>
      </c>
      <c r="L23" s="8">
        <f t="shared" si="2"/>
        <v>1.9146184257725616</v>
      </c>
      <c r="M23" s="8">
        <f>L23+ABS($N$2)*A23</f>
        <v>2.0077759917868176</v>
      </c>
      <c r="P23" s="6">
        <f t="shared" si="4"/>
        <v>-0.449611165461829</v>
      </c>
    </row>
    <row r="24" spans="1:16" x14ac:dyDescent="0.15">
      <c r="A24" s="6">
        <v>11.5</v>
      </c>
      <c r="B24" s="6">
        <v>22</v>
      </c>
      <c r="D24">
        <v>677.22229003906295</v>
      </c>
      <c r="E24">
        <v>541.54797363281295</v>
      </c>
      <c r="F24">
        <v>464.49343872070301</v>
      </c>
      <c r="G24">
        <v>460.69461059570301</v>
      </c>
      <c r="I24" s="7">
        <f t="shared" si="0"/>
        <v>212.72885131835994</v>
      </c>
      <c r="J24" s="7">
        <f t="shared" si="0"/>
        <v>80.853363037109943</v>
      </c>
      <c r="K24" s="7">
        <f t="shared" si="1"/>
        <v>156.13149719238299</v>
      </c>
      <c r="L24" s="8">
        <f t="shared" si="2"/>
        <v>1.9310451826316986</v>
      </c>
      <c r="M24" s="8">
        <f t="shared" ref="M24:M87" si="5">L24+ABS($N$2)*A24</f>
        <v>2.0284371834647845</v>
      </c>
      <c r="P24" s="6">
        <f t="shared" si="4"/>
        <v>0.57482068039167855</v>
      </c>
    </row>
    <row r="25" spans="1:16" x14ac:dyDescent="0.15">
      <c r="A25" s="6">
        <v>12</v>
      </c>
      <c r="B25" s="6">
        <v>23</v>
      </c>
      <c r="D25">
        <v>678.01232910156295</v>
      </c>
      <c r="E25">
        <v>541.58319091796898</v>
      </c>
      <c r="F25">
        <v>464.61624145507801</v>
      </c>
      <c r="G25">
        <v>460.54269409179699</v>
      </c>
      <c r="I25" s="7">
        <f t="shared" si="0"/>
        <v>213.39608764648494</v>
      </c>
      <c r="J25" s="7">
        <f t="shared" si="0"/>
        <v>81.040496826171989</v>
      </c>
      <c r="K25" s="7">
        <f t="shared" si="1"/>
        <v>156.66773986816455</v>
      </c>
      <c r="L25" s="8">
        <f t="shared" si="2"/>
        <v>1.9332031021997482</v>
      </c>
      <c r="M25" s="8">
        <f t="shared" si="5"/>
        <v>2.0348295378516639</v>
      </c>
      <c r="P25" s="6">
        <f t="shared" si="4"/>
        <v>0.89176906875032025</v>
      </c>
    </row>
    <row r="26" spans="1:16" x14ac:dyDescent="0.15">
      <c r="A26" s="6">
        <v>12.5</v>
      </c>
      <c r="B26" s="6">
        <v>24</v>
      </c>
      <c r="D26">
        <v>680.19329833984398</v>
      </c>
      <c r="E26">
        <v>543.41979980468795</v>
      </c>
      <c r="F26">
        <v>463.41348266601602</v>
      </c>
      <c r="G26">
        <v>459.72817993164102</v>
      </c>
      <c r="I26" s="7">
        <f t="shared" si="0"/>
        <v>216.77981567382795</v>
      </c>
      <c r="J26" s="7">
        <f t="shared" si="0"/>
        <v>83.691619873046932</v>
      </c>
      <c r="K26" s="7">
        <f t="shared" si="1"/>
        <v>158.1956817626951</v>
      </c>
      <c r="L26" s="8">
        <f t="shared" si="2"/>
        <v>1.8902212910045773</v>
      </c>
      <c r="M26" s="8">
        <f t="shared" si="5"/>
        <v>1.9960821614753228</v>
      </c>
      <c r="P26" s="6">
        <f t="shared" si="4"/>
        <v>-1.0294195500806771</v>
      </c>
    </row>
    <row r="27" spans="1:16" x14ac:dyDescent="0.15">
      <c r="A27" s="6">
        <v>13</v>
      </c>
      <c r="B27" s="6">
        <v>25</v>
      </c>
      <c r="D27">
        <v>679.77648925781295</v>
      </c>
      <c r="E27">
        <v>542.52502441406295</v>
      </c>
      <c r="F27">
        <v>464.78765869140602</v>
      </c>
      <c r="G27">
        <v>460.98178100585898</v>
      </c>
      <c r="I27" s="7">
        <f t="shared" si="0"/>
        <v>214.98883056640693</v>
      </c>
      <c r="J27" s="7">
        <f t="shared" si="0"/>
        <v>81.543243408203978</v>
      </c>
      <c r="K27" s="7">
        <f t="shared" si="1"/>
        <v>157.90856018066415</v>
      </c>
      <c r="L27" s="8">
        <f t="shared" si="2"/>
        <v>1.936500850109393</v>
      </c>
      <c r="M27" s="8">
        <f t="shared" si="5"/>
        <v>2.0465961553989684</v>
      </c>
      <c r="P27" s="6">
        <f t="shared" si="4"/>
        <v>1.4751864205331799</v>
      </c>
    </row>
    <row r="28" spans="1:16" x14ac:dyDescent="0.15">
      <c r="A28" s="6">
        <v>13.5</v>
      </c>
      <c r="B28" s="6">
        <v>26</v>
      </c>
      <c r="D28">
        <v>681.16711425781295</v>
      </c>
      <c r="E28">
        <v>543.48864746093795</v>
      </c>
      <c r="F28">
        <v>464.57498168945301</v>
      </c>
      <c r="G28">
        <v>460.82507324218801</v>
      </c>
      <c r="I28" s="7">
        <f t="shared" si="0"/>
        <v>216.59213256835994</v>
      </c>
      <c r="J28" s="7">
        <f t="shared" si="0"/>
        <v>82.663574218749943</v>
      </c>
      <c r="K28" s="7">
        <f t="shared" si="1"/>
        <v>158.727630615235</v>
      </c>
      <c r="L28" s="8">
        <f t="shared" si="2"/>
        <v>1.9201641365663575</v>
      </c>
      <c r="M28" s="8">
        <f t="shared" si="5"/>
        <v>2.0344938766747629</v>
      </c>
      <c r="P28" s="6">
        <f t="shared" si="4"/>
        <v>0.87512617591075925</v>
      </c>
    </row>
    <row r="29" spans="1:16" x14ac:dyDescent="0.15">
      <c r="A29" s="6">
        <v>14</v>
      </c>
      <c r="B29" s="6">
        <v>27</v>
      </c>
      <c r="D29">
        <v>681.91003417968795</v>
      </c>
      <c r="E29">
        <v>544.18511962890602</v>
      </c>
      <c r="F29">
        <v>464.53311157226602</v>
      </c>
      <c r="G29">
        <v>460.47552490234398</v>
      </c>
      <c r="I29" s="7">
        <f t="shared" si="0"/>
        <v>217.37692260742193</v>
      </c>
      <c r="J29" s="7">
        <f t="shared" si="0"/>
        <v>83.709594726562045</v>
      </c>
      <c r="K29" s="7">
        <f t="shared" si="1"/>
        <v>158.78020629882849</v>
      </c>
      <c r="L29" s="8">
        <f t="shared" si="2"/>
        <v>1.896798172509198</v>
      </c>
      <c r="M29" s="8">
        <f t="shared" si="5"/>
        <v>2.0153623474364331</v>
      </c>
      <c r="P29" s="6">
        <f t="shared" si="4"/>
        <v>-7.3461307187949562E-2</v>
      </c>
    </row>
    <row r="30" spans="1:16" x14ac:dyDescent="0.15">
      <c r="A30" s="6">
        <v>14.5</v>
      </c>
      <c r="B30" s="6">
        <v>28</v>
      </c>
      <c r="D30">
        <v>678.31317138671898</v>
      </c>
      <c r="E30">
        <v>542.47576904296898</v>
      </c>
      <c r="F30">
        <v>465.28268432617199</v>
      </c>
      <c r="G30">
        <v>461.31051635742199</v>
      </c>
      <c r="I30" s="7">
        <f t="shared" si="0"/>
        <v>213.03048706054699</v>
      </c>
      <c r="J30" s="7">
        <f t="shared" si="0"/>
        <v>81.165252685546989</v>
      </c>
      <c r="K30" s="7">
        <f t="shared" si="1"/>
        <v>156.2148101806641</v>
      </c>
      <c r="L30" s="8">
        <f t="shared" si="2"/>
        <v>1.9246513133628316</v>
      </c>
      <c r="M30" s="8">
        <f t="shared" si="5"/>
        <v>2.0474499231088967</v>
      </c>
      <c r="P30" s="6">
        <f t="shared" si="4"/>
        <v>1.5175182881545746</v>
      </c>
    </row>
    <row r="31" spans="1:16" x14ac:dyDescent="0.15">
      <c r="A31" s="6">
        <v>15</v>
      </c>
      <c r="B31" s="6">
        <v>29</v>
      </c>
      <c r="D31">
        <v>679.50451660156295</v>
      </c>
      <c r="E31">
        <v>543.82800292968795</v>
      </c>
      <c r="F31">
        <v>464.41702270507801</v>
      </c>
      <c r="G31">
        <v>460.29006958007801</v>
      </c>
      <c r="I31" s="7">
        <f t="shared" si="0"/>
        <v>215.08749389648494</v>
      </c>
      <c r="J31" s="7">
        <f t="shared" si="0"/>
        <v>83.537933349609943</v>
      </c>
      <c r="K31" s="7">
        <f t="shared" si="1"/>
        <v>156.61094055175798</v>
      </c>
      <c r="L31" s="8">
        <f t="shared" si="2"/>
        <v>1.8747284529572246</v>
      </c>
      <c r="M31" s="8">
        <f t="shared" si="5"/>
        <v>2.0017614975221192</v>
      </c>
      <c r="P31" s="6">
        <f t="shared" si="4"/>
        <v>-0.74782433522932856</v>
      </c>
    </row>
    <row r="32" spans="1:16" x14ac:dyDescent="0.15">
      <c r="A32" s="6">
        <v>15.5</v>
      </c>
      <c r="B32" s="6">
        <v>30</v>
      </c>
      <c r="D32">
        <v>678.47418212890602</v>
      </c>
      <c r="E32">
        <v>542.66168212890602</v>
      </c>
      <c r="F32">
        <v>465.05563354492199</v>
      </c>
      <c r="G32">
        <v>460.85607910156301</v>
      </c>
      <c r="I32" s="7">
        <f t="shared" si="0"/>
        <v>213.41854858398403</v>
      </c>
      <c r="J32" s="7">
        <f t="shared" si="0"/>
        <v>81.805603027343011</v>
      </c>
      <c r="K32" s="7">
        <f t="shared" si="1"/>
        <v>156.15462646484394</v>
      </c>
      <c r="L32" s="8">
        <f t="shared" si="2"/>
        <v>1.9088500137655637</v>
      </c>
      <c r="M32" s="8">
        <f t="shared" si="5"/>
        <v>2.0401174931492885</v>
      </c>
      <c r="P32" s="6">
        <f t="shared" si="4"/>
        <v>1.153958679629022</v>
      </c>
    </row>
    <row r="33" spans="1:16" x14ac:dyDescent="0.15">
      <c r="A33" s="6">
        <v>16</v>
      </c>
      <c r="B33" s="6">
        <v>31</v>
      </c>
      <c r="D33">
        <v>677.818359375</v>
      </c>
      <c r="E33">
        <v>543.43994140625</v>
      </c>
      <c r="F33">
        <v>464.62808227539102</v>
      </c>
      <c r="G33">
        <v>460.20819091796898</v>
      </c>
      <c r="I33" s="7">
        <f t="shared" si="0"/>
        <v>213.19027709960898</v>
      </c>
      <c r="J33" s="7">
        <f t="shared" si="0"/>
        <v>83.231750488281023</v>
      </c>
      <c r="K33" s="7">
        <f t="shared" si="1"/>
        <v>154.92805175781226</v>
      </c>
      <c r="L33" s="8">
        <f t="shared" si="2"/>
        <v>1.8614056636911178</v>
      </c>
      <c r="M33" s="8">
        <f t="shared" si="5"/>
        <v>1.9969075778936722</v>
      </c>
      <c r="P33" s="6">
        <f t="shared" si="4"/>
        <v>-0.98849340805426</v>
      </c>
    </row>
    <row r="34" spans="1:16" x14ac:dyDescent="0.15">
      <c r="A34" s="6">
        <v>16.5</v>
      </c>
      <c r="B34" s="6">
        <v>32</v>
      </c>
      <c r="D34">
        <v>678.60400390625</v>
      </c>
      <c r="E34">
        <v>543.623291015625</v>
      </c>
      <c r="F34">
        <v>465.92388916015602</v>
      </c>
      <c r="G34">
        <v>461.31692504882801</v>
      </c>
      <c r="I34" s="7">
        <f t="shared" si="0"/>
        <v>212.68011474609398</v>
      </c>
      <c r="J34" s="7">
        <f t="shared" si="0"/>
        <v>82.306365966796989</v>
      </c>
      <c r="K34" s="7">
        <f t="shared" si="1"/>
        <v>155.06565856933608</v>
      </c>
      <c r="L34" s="8">
        <f t="shared" si="2"/>
        <v>1.884005650691597</v>
      </c>
      <c r="M34" s="8">
        <f t="shared" si="5"/>
        <v>2.0237419997129811</v>
      </c>
      <c r="P34" s="6">
        <f t="shared" si="4"/>
        <v>0.34202211618249601</v>
      </c>
    </row>
    <row r="35" spans="1:16" x14ac:dyDescent="0.15">
      <c r="A35" s="6">
        <v>17</v>
      </c>
      <c r="B35" s="6">
        <v>33</v>
      </c>
      <c r="D35">
        <v>676.3916015625</v>
      </c>
      <c r="E35">
        <v>542.74920654296898</v>
      </c>
      <c r="F35">
        <v>466.05340576171898</v>
      </c>
      <c r="G35">
        <v>461.45346069335898</v>
      </c>
      <c r="I35" s="7">
        <f t="shared" si="0"/>
        <v>210.33819580078102</v>
      </c>
      <c r="J35" s="7">
        <f t="shared" si="0"/>
        <v>81.29574584961</v>
      </c>
      <c r="K35" s="7">
        <f t="shared" si="1"/>
        <v>153.43117370605404</v>
      </c>
      <c r="L35" s="8">
        <f t="shared" si="2"/>
        <v>1.8873210658511979</v>
      </c>
      <c r="M35" s="8">
        <f t="shared" si="5"/>
        <v>2.0312918496914119</v>
      </c>
      <c r="P35" s="6">
        <f t="shared" si="4"/>
        <v>0.7163619350017939</v>
      </c>
    </row>
    <row r="36" spans="1:16" x14ac:dyDescent="0.15">
      <c r="A36" s="6">
        <v>17.5</v>
      </c>
      <c r="B36" s="6">
        <v>34</v>
      </c>
      <c r="D36">
        <v>677.243896484375</v>
      </c>
      <c r="E36">
        <v>543.65362548828102</v>
      </c>
      <c r="F36">
        <v>465.69268798828102</v>
      </c>
      <c r="G36">
        <v>461.52093505859398</v>
      </c>
      <c r="I36" s="7">
        <f t="shared" si="0"/>
        <v>211.55120849609398</v>
      </c>
      <c r="J36" s="7">
        <f t="shared" si="0"/>
        <v>82.132690429687045</v>
      </c>
      <c r="K36" s="7">
        <f t="shared" si="1"/>
        <v>154.05832519531305</v>
      </c>
      <c r="L36" s="8">
        <f t="shared" si="2"/>
        <v>1.8757248105393649</v>
      </c>
      <c r="M36" s="8">
        <f t="shared" si="5"/>
        <v>2.023930029198409</v>
      </c>
      <c r="P36" s="6">
        <f t="shared" si="4"/>
        <v>0.35134507275896776</v>
      </c>
    </row>
    <row r="37" spans="1:16" x14ac:dyDescent="0.15">
      <c r="A37" s="6">
        <v>18</v>
      </c>
      <c r="B37" s="6">
        <v>35</v>
      </c>
      <c r="D37">
        <v>677.24945068359398</v>
      </c>
      <c r="E37">
        <v>543.9677734375</v>
      </c>
      <c r="F37">
        <v>465.46945190429699</v>
      </c>
      <c r="G37">
        <v>461.16564941406301</v>
      </c>
      <c r="I37" s="7">
        <f t="shared" si="0"/>
        <v>211.77999877929699</v>
      </c>
      <c r="J37" s="7">
        <f t="shared" si="0"/>
        <v>82.802124023436988</v>
      </c>
      <c r="K37" s="7">
        <f t="shared" si="1"/>
        <v>153.81851196289111</v>
      </c>
      <c r="L37" s="8">
        <f t="shared" si="2"/>
        <v>1.8576638434945589</v>
      </c>
      <c r="M37" s="8">
        <f t="shared" si="5"/>
        <v>2.0101034969724325</v>
      </c>
      <c r="P37" s="6">
        <f t="shared" si="4"/>
        <v>-0.33420783003487281</v>
      </c>
    </row>
    <row r="38" spans="1:16" x14ac:dyDescent="0.15">
      <c r="A38" s="6">
        <v>18.5</v>
      </c>
      <c r="B38" s="6">
        <v>36</v>
      </c>
      <c r="D38">
        <v>676.580322265625</v>
      </c>
      <c r="E38">
        <v>544.13220214843795</v>
      </c>
      <c r="F38">
        <v>465.313720703125</v>
      </c>
      <c r="G38">
        <v>461.05117797851602</v>
      </c>
      <c r="I38" s="7">
        <f t="shared" si="0"/>
        <v>211.2666015625</v>
      </c>
      <c r="J38" s="7">
        <f t="shared" si="0"/>
        <v>83.081024169921932</v>
      </c>
      <c r="K38" s="7">
        <f t="shared" si="1"/>
        <v>153.10988464355466</v>
      </c>
      <c r="L38" s="8">
        <f t="shared" si="2"/>
        <v>1.8428983774971985</v>
      </c>
      <c r="M38" s="8">
        <f t="shared" si="5"/>
        <v>1.999572465793902</v>
      </c>
      <c r="P38" s="6">
        <f t="shared" si="4"/>
        <v>-0.85636182178489928</v>
      </c>
    </row>
    <row r="39" spans="1:16" x14ac:dyDescent="0.15">
      <c r="A39" s="6">
        <v>19</v>
      </c>
      <c r="B39" s="6">
        <v>37</v>
      </c>
      <c r="D39">
        <v>675.08392333984398</v>
      </c>
      <c r="E39">
        <v>543.960693359375</v>
      </c>
      <c r="F39">
        <v>465.26638793945301</v>
      </c>
      <c r="G39">
        <v>461.19891357421898</v>
      </c>
      <c r="I39" s="7">
        <f t="shared" si="0"/>
        <v>209.81753540039097</v>
      </c>
      <c r="J39" s="7">
        <f t="shared" si="0"/>
        <v>82.761779785156023</v>
      </c>
      <c r="K39" s="7">
        <f t="shared" si="1"/>
        <v>151.88428955078174</v>
      </c>
      <c r="L39" s="8">
        <f t="shared" si="2"/>
        <v>1.8351984448022152</v>
      </c>
      <c r="M39" s="8">
        <f t="shared" si="5"/>
        <v>1.9961069679177486</v>
      </c>
      <c r="P39" s="6">
        <f t="shared" si="4"/>
        <v>-1.02818958667879</v>
      </c>
    </row>
    <row r="40" spans="1:16" x14ac:dyDescent="0.15">
      <c r="A40" s="6">
        <v>19.5</v>
      </c>
      <c r="B40" s="6">
        <v>38</v>
      </c>
      <c r="D40">
        <v>679.320556640625</v>
      </c>
      <c r="E40">
        <v>544.794189453125</v>
      </c>
      <c r="F40">
        <v>465.31466674804699</v>
      </c>
      <c r="G40">
        <v>461.14517211914102</v>
      </c>
      <c r="I40" s="7">
        <f t="shared" si="0"/>
        <v>214.00588989257801</v>
      </c>
      <c r="J40" s="7">
        <f t="shared" si="0"/>
        <v>83.649017333983977</v>
      </c>
      <c r="K40" s="7">
        <f t="shared" si="1"/>
        <v>155.45157775878923</v>
      </c>
      <c r="L40" s="8">
        <f t="shared" si="2"/>
        <v>1.8583790068701036</v>
      </c>
      <c r="M40" s="8">
        <f t="shared" si="5"/>
        <v>2.0235219648044667</v>
      </c>
      <c r="P40" s="6">
        <f t="shared" si="4"/>
        <v>0.33111225333455563</v>
      </c>
    </row>
    <row r="41" spans="1:16" x14ac:dyDescent="0.15">
      <c r="A41" s="6">
        <v>20</v>
      </c>
      <c r="B41" s="6">
        <v>39</v>
      </c>
      <c r="D41">
        <v>676.40838623046898</v>
      </c>
      <c r="E41">
        <v>543.82855224609398</v>
      </c>
      <c r="F41">
        <v>465.52383422851602</v>
      </c>
      <c r="G41">
        <v>461.44131469726602</v>
      </c>
      <c r="I41" s="7">
        <f t="shared" si="0"/>
        <v>210.88455200195295</v>
      </c>
      <c r="J41" s="7">
        <f t="shared" si="0"/>
        <v>82.387237548827954</v>
      </c>
      <c r="K41" s="7">
        <f t="shared" si="1"/>
        <v>153.21348571777338</v>
      </c>
      <c r="L41" s="8">
        <f t="shared" si="2"/>
        <v>1.8596749967125583</v>
      </c>
      <c r="M41" s="8">
        <f t="shared" si="5"/>
        <v>2.0290523894657513</v>
      </c>
      <c r="P41" s="6">
        <f t="shared" si="4"/>
        <v>0.60532408159784523</v>
      </c>
    </row>
    <row r="42" spans="1:16" x14ac:dyDescent="0.15">
      <c r="A42" s="6">
        <v>20.5</v>
      </c>
      <c r="B42" s="6">
        <v>40</v>
      </c>
      <c r="D42">
        <v>676.27478027343795</v>
      </c>
      <c r="E42">
        <v>543.95166015625</v>
      </c>
      <c r="F42">
        <v>465.03326416015602</v>
      </c>
      <c r="G42">
        <v>460.84619140625</v>
      </c>
      <c r="I42" s="7">
        <f t="shared" si="0"/>
        <v>211.24151611328193</v>
      </c>
      <c r="J42" s="7">
        <f t="shared" si="0"/>
        <v>83.10546875</v>
      </c>
      <c r="K42" s="7">
        <f t="shared" si="1"/>
        <v>153.06768798828193</v>
      </c>
      <c r="L42" s="8">
        <f t="shared" si="2"/>
        <v>1.8418485605170469</v>
      </c>
      <c r="M42" s="8">
        <f t="shared" si="5"/>
        <v>2.0154603880890698</v>
      </c>
      <c r="P42" s="6">
        <f t="shared" si="4"/>
        <v>-6.8600214550372074E-2</v>
      </c>
    </row>
    <row r="43" spans="1:16" x14ac:dyDescent="0.15">
      <c r="A43" s="6">
        <v>21</v>
      </c>
      <c r="B43" s="6">
        <v>41</v>
      </c>
      <c r="D43">
        <v>692.79315185546898</v>
      </c>
      <c r="E43">
        <v>550.014892578125</v>
      </c>
      <c r="F43">
        <v>465.48287963867199</v>
      </c>
      <c r="G43">
        <v>460.968994140625</v>
      </c>
      <c r="I43" s="7">
        <f t="shared" si="0"/>
        <v>227.31027221679699</v>
      </c>
      <c r="J43" s="7">
        <f t="shared" si="0"/>
        <v>89.0458984375</v>
      </c>
      <c r="K43" s="7">
        <f t="shared" si="1"/>
        <v>164.97814331054698</v>
      </c>
      <c r="L43" s="8">
        <f t="shared" si="2"/>
        <v>1.8527315261616761</v>
      </c>
      <c r="M43" s="8">
        <f t="shared" si="5"/>
        <v>2.0305777885525287</v>
      </c>
      <c r="P43" s="6">
        <f t="shared" si="4"/>
        <v>0.68095705700831288</v>
      </c>
    </row>
    <row r="44" spans="1:16" x14ac:dyDescent="0.15">
      <c r="A44" s="6">
        <v>21.5</v>
      </c>
      <c r="B44" s="6">
        <v>42</v>
      </c>
      <c r="D44">
        <v>689.75946044921898</v>
      </c>
      <c r="E44">
        <v>549.700927734375</v>
      </c>
      <c r="F44">
        <v>466.19921875</v>
      </c>
      <c r="G44">
        <v>461.66101074218801</v>
      </c>
      <c r="I44" s="7">
        <f t="shared" si="0"/>
        <v>223.56024169921898</v>
      </c>
      <c r="J44" s="7">
        <f t="shared" si="0"/>
        <v>88.039916992186988</v>
      </c>
      <c r="K44" s="7">
        <f t="shared" si="1"/>
        <v>161.93229980468809</v>
      </c>
      <c r="L44" s="8">
        <f t="shared" si="2"/>
        <v>1.8393054575353427</v>
      </c>
      <c r="M44" s="8">
        <f t="shared" si="5"/>
        <v>2.0213861547450254</v>
      </c>
      <c r="P44" s="6">
        <f t="shared" si="4"/>
        <v>0.22521362581641399</v>
      </c>
    </row>
    <row r="45" spans="1:16" x14ac:dyDescent="0.15">
      <c r="A45" s="6">
        <v>22</v>
      </c>
      <c r="B45" s="6">
        <v>43</v>
      </c>
      <c r="D45">
        <v>681.05181884765602</v>
      </c>
      <c r="E45">
        <v>546.29937744140602</v>
      </c>
      <c r="F45">
        <v>465.59066772460898</v>
      </c>
      <c r="G45">
        <v>461.22961425781301</v>
      </c>
      <c r="I45" s="7">
        <f t="shared" si="0"/>
        <v>215.46115112304705</v>
      </c>
      <c r="J45" s="7">
        <f t="shared" si="0"/>
        <v>85.069763183593011</v>
      </c>
      <c r="K45" s="7">
        <f t="shared" si="1"/>
        <v>155.91231689453195</v>
      </c>
      <c r="L45" s="8">
        <f t="shared" si="2"/>
        <v>1.832758327515857</v>
      </c>
      <c r="M45" s="8">
        <f t="shared" si="5"/>
        <v>2.0190734595443693</v>
      </c>
      <c r="P45" s="6">
        <f t="shared" si="4"/>
        <v>0.11054460525691187</v>
      </c>
    </row>
    <row r="46" spans="1:16" ht="15" x14ac:dyDescent="0.2">
      <c r="A46" s="6">
        <v>22.5</v>
      </c>
      <c r="B46" s="6">
        <v>44</v>
      </c>
      <c r="C46" s="24" t="s">
        <v>29</v>
      </c>
      <c r="D46">
        <v>662.72131347656295</v>
      </c>
      <c r="E46">
        <v>538.36688232421898</v>
      </c>
      <c r="F46">
        <v>464.87078857421898</v>
      </c>
      <c r="G46">
        <v>461.01565551757801</v>
      </c>
      <c r="I46" s="7">
        <f t="shared" si="0"/>
        <v>197.85052490234398</v>
      </c>
      <c r="J46" s="7">
        <f t="shared" si="0"/>
        <v>77.351226806640966</v>
      </c>
      <c r="K46" s="7">
        <f t="shared" si="1"/>
        <v>143.70466613769531</v>
      </c>
      <c r="L46" s="8">
        <f t="shared" si="2"/>
        <v>1.8578201286570621</v>
      </c>
      <c r="M46" s="8">
        <f t="shared" si="5"/>
        <v>2.0483696955044044</v>
      </c>
      <c r="P46" s="6">
        <f t="shared" si="4"/>
        <v>1.5631228276981399</v>
      </c>
    </row>
    <row r="47" spans="1:16" x14ac:dyDescent="0.15">
      <c r="A47" s="6">
        <v>23</v>
      </c>
      <c r="B47" s="6">
        <v>45</v>
      </c>
      <c r="D47">
        <v>662.08392333984398</v>
      </c>
      <c r="E47">
        <v>537.70428466796898</v>
      </c>
      <c r="F47">
        <v>464.04318237304699</v>
      </c>
      <c r="G47">
        <v>460.32843017578102</v>
      </c>
      <c r="I47" s="7">
        <f t="shared" si="0"/>
        <v>198.04074096679699</v>
      </c>
      <c r="J47" s="7">
        <f t="shared" si="0"/>
        <v>77.375854492187955</v>
      </c>
      <c r="K47" s="7">
        <f t="shared" si="1"/>
        <v>143.87764282226541</v>
      </c>
      <c r="L47" s="8">
        <f t="shared" si="2"/>
        <v>1.8594643479742332</v>
      </c>
      <c r="M47" s="8">
        <f t="shared" si="5"/>
        <v>2.0542483496404054</v>
      </c>
      <c r="P47" s="6">
        <f t="shared" si="4"/>
        <v>1.8546007153990705</v>
      </c>
    </row>
    <row r="48" spans="1:16" x14ac:dyDescent="0.15">
      <c r="A48" s="6">
        <v>23.5</v>
      </c>
      <c r="B48" s="6">
        <v>46</v>
      </c>
      <c r="D48">
        <v>663.43829345703102</v>
      </c>
      <c r="E48">
        <v>538.74078369140602</v>
      </c>
      <c r="F48">
        <v>465.18133544921898</v>
      </c>
      <c r="G48">
        <v>461.40548706054699</v>
      </c>
      <c r="I48" s="7">
        <f t="shared" si="0"/>
        <v>198.25695800781205</v>
      </c>
      <c r="J48" s="7">
        <f t="shared" si="0"/>
        <v>77.335296630859034</v>
      </c>
      <c r="K48" s="7">
        <f t="shared" si="1"/>
        <v>144.12225036621072</v>
      </c>
      <c r="L48" s="8">
        <f t="shared" si="2"/>
        <v>1.8636024770699819</v>
      </c>
      <c r="M48" s="8">
        <f t="shared" si="5"/>
        <v>2.0626209135549836</v>
      </c>
      <c r="P48" s="6">
        <f t="shared" si="4"/>
        <v>2.2697326806421239</v>
      </c>
    </row>
    <row r="49" spans="1:22" x14ac:dyDescent="0.15">
      <c r="A49" s="6">
        <v>24</v>
      </c>
      <c r="B49" s="6">
        <v>47</v>
      </c>
      <c r="D49">
        <v>663.626953125</v>
      </c>
      <c r="E49">
        <v>539.88952636718795</v>
      </c>
      <c r="F49">
        <v>464.95779418945301</v>
      </c>
      <c r="G49">
        <v>461.11737060546898</v>
      </c>
      <c r="I49" s="7">
        <f t="shared" si="0"/>
        <v>198.66915893554699</v>
      </c>
      <c r="J49" s="7">
        <f t="shared" si="0"/>
        <v>78.772155761718977</v>
      </c>
      <c r="K49" s="7">
        <f t="shared" si="1"/>
        <v>143.52864990234372</v>
      </c>
      <c r="L49" s="8">
        <f t="shared" si="2"/>
        <v>1.8220734028977095</v>
      </c>
      <c r="M49" s="8">
        <f t="shared" si="5"/>
        <v>2.0253262742015412</v>
      </c>
      <c r="P49" s="6">
        <f t="shared" si="4"/>
        <v>0.42057427638461192</v>
      </c>
    </row>
    <row r="50" spans="1:22" x14ac:dyDescent="0.15">
      <c r="A50" s="6">
        <v>24.5</v>
      </c>
      <c r="B50" s="6">
        <v>48</v>
      </c>
      <c r="D50">
        <v>672.46746826171898</v>
      </c>
      <c r="E50">
        <v>543.81903076171898</v>
      </c>
      <c r="F50">
        <v>464.07290649414102</v>
      </c>
      <c r="G50">
        <v>460.25009155273398</v>
      </c>
      <c r="I50" s="7">
        <f t="shared" si="0"/>
        <v>208.39456176757795</v>
      </c>
      <c r="J50" s="7">
        <f t="shared" si="0"/>
        <v>83.568939208985</v>
      </c>
      <c r="K50" s="7">
        <f t="shared" si="1"/>
        <v>149.89630432128845</v>
      </c>
      <c r="L50" s="8">
        <f t="shared" si="2"/>
        <v>1.7936844207922193</v>
      </c>
      <c r="M50" s="8">
        <f t="shared" si="5"/>
        <v>2.001171726914881</v>
      </c>
      <c r="P50" s="6">
        <f t="shared" si="4"/>
        <v>-0.77706658810709772</v>
      </c>
    </row>
    <row r="51" spans="1:22" x14ac:dyDescent="0.15">
      <c r="A51" s="6">
        <v>25</v>
      </c>
      <c r="B51" s="6">
        <v>49</v>
      </c>
      <c r="D51">
        <v>674.55969238281295</v>
      </c>
      <c r="E51">
        <v>544.2275390625</v>
      </c>
      <c r="F51">
        <v>465.27917480468801</v>
      </c>
      <c r="G51">
        <v>461.41253662109398</v>
      </c>
      <c r="I51" s="7">
        <f t="shared" si="0"/>
        <v>209.28051757812494</v>
      </c>
      <c r="J51" s="7">
        <f t="shared" si="0"/>
        <v>82.815002441406023</v>
      </c>
      <c r="K51" s="7">
        <f t="shared" si="1"/>
        <v>151.31001586914073</v>
      </c>
      <c r="L51" s="8">
        <f t="shared" si="2"/>
        <v>1.8270846031333137</v>
      </c>
      <c r="M51" s="8">
        <f t="shared" si="5"/>
        <v>2.0388063440748052</v>
      </c>
      <c r="P51" s="6">
        <f t="shared" si="4"/>
        <v>1.088948737922979</v>
      </c>
    </row>
    <row r="52" spans="1:22" x14ac:dyDescent="0.15">
      <c r="A52" s="6">
        <v>25.5</v>
      </c>
      <c r="B52" s="6">
        <v>50</v>
      </c>
      <c r="D52">
        <v>664.78240966796898</v>
      </c>
      <c r="E52">
        <v>541.10900878906295</v>
      </c>
      <c r="F52">
        <v>466.30093383789102</v>
      </c>
      <c r="G52">
        <v>462.10711669921898</v>
      </c>
      <c r="I52" s="7">
        <f t="shared" si="0"/>
        <v>198.48147583007795</v>
      </c>
      <c r="J52" s="7">
        <f t="shared" si="0"/>
        <v>79.001892089843977</v>
      </c>
      <c r="K52" s="7">
        <f t="shared" si="1"/>
        <v>143.18015136718716</v>
      </c>
      <c r="L52" s="8">
        <f t="shared" si="2"/>
        <v>1.8123635723098532</v>
      </c>
      <c r="M52" s="8">
        <f t="shared" si="5"/>
        <v>2.0283197480701745</v>
      </c>
      <c r="P52" s="6">
        <f t="shared" si="4"/>
        <v>0.56899794954710592</v>
      </c>
      <c r="R52" s="29"/>
      <c r="S52" s="29"/>
      <c r="T52" s="29"/>
      <c r="U52" s="14"/>
    </row>
    <row r="53" spans="1:22" x14ac:dyDescent="0.15">
      <c r="A53" s="6">
        <v>26</v>
      </c>
      <c r="B53" s="6">
        <v>51</v>
      </c>
      <c r="D53">
        <v>669.71081542968795</v>
      </c>
      <c r="E53">
        <v>543.96978759765602</v>
      </c>
      <c r="F53">
        <v>465.61080932617199</v>
      </c>
      <c r="G53">
        <v>461.18515014648398</v>
      </c>
      <c r="I53" s="7">
        <f t="shared" si="0"/>
        <v>204.10000610351597</v>
      </c>
      <c r="J53" s="7">
        <f t="shared" si="0"/>
        <v>82.784637451172046</v>
      </c>
      <c r="K53" s="7">
        <f t="shared" si="1"/>
        <v>146.15075988769553</v>
      </c>
      <c r="L53" s="8">
        <f t="shared" si="2"/>
        <v>1.7654333507699183</v>
      </c>
      <c r="M53" s="8">
        <f t="shared" si="5"/>
        <v>1.9856239613490692</v>
      </c>
      <c r="P53" s="6">
        <f t="shared" si="4"/>
        <v>-1.5479624021402962</v>
      </c>
      <c r="R53" s="29"/>
      <c r="S53" s="34"/>
      <c r="T53" s="29"/>
      <c r="U53" s="15"/>
    </row>
    <row r="54" spans="1:22" x14ac:dyDescent="0.15">
      <c r="A54" s="6">
        <v>26.5</v>
      </c>
      <c r="B54" s="6">
        <v>52</v>
      </c>
      <c r="D54">
        <v>667.54974365234398</v>
      </c>
      <c r="E54">
        <v>542.96820068359398</v>
      </c>
      <c r="F54">
        <v>465.61145019531301</v>
      </c>
      <c r="G54">
        <v>461.42437744140602</v>
      </c>
      <c r="I54" s="7">
        <f t="shared" si="0"/>
        <v>201.93829345703097</v>
      </c>
      <c r="J54" s="7">
        <f t="shared" si="0"/>
        <v>81.543823242187955</v>
      </c>
      <c r="K54" s="7">
        <f t="shared" si="1"/>
        <v>144.85761718749939</v>
      </c>
      <c r="L54" s="8">
        <f t="shared" si="2"/>
        <v>1.7764388696525462</v>
      </c>
      <c r="M54" s="8">
        <f t="shared" si="5"/>
        <v>2.0008639150505267</v>
      </c>
      <c r="P54" s="6">
        <f t="shared" si="4"/>
        <v>-0.79232864468596875</v>
      </c>
      <c r="R54" s="29"/>
      <c r="S54" s="34"/>
      <c r="T54" s="29"/>
      <c r="U54" s="14"/>
    </row>
    <row r="55" spans="1:22" x14ac:dyDescent="0.15">
      <c r="A55" s="6">
        <v>27</v>
      </c>
      <c r="B55" s="6">
        <v>53</v>
      </c>
      <c r="D55">
        <v>668.72747802734398</v>
      </c>
      <c r="E55">
        <v>543.40740966796898</v>
      </c>
      <c r="F55">
        <v>465.84490966796898</v>
      </c>
      <c r="G55">
        <v>461.63958740234398</v>
      </c>
      <c r="I55" s="7">
        <f t="shared" si="0"/>
        <v>202.882568359375</v>
      </c>
      <c r="J55" s="7">
        <f t="shared" si="0"/>
        <v>81.767822265625</v>
      </c>
      <c r="K55" s="7">
        <f t="shared" si="1"/>
        <v>145.64509277343751</v>
      </c>
      <c r="L55" s="8">
        <f t="shared" si="2"/>
        <v>1.7812030299682613</v>
      </c>
      <c r="M55" s="8">
        <f t="shared" si="5"/>
        <v>2.009862510185072</v>
      </c>
      <c r="P55" s="6">
        <f t="shared" si="4"/>
        <v>-0.34615653770139626</v>
      </c>
      <c r="R55" s="35"/>
      <c r="S55" s="34"/>
      <c r="T55" s="29"/>
      <c r="U55" s="14"/>
    </row>
    <row r="56" spans="1:22" x14ac:dyDescent="0.15">
      <c r="A56" s="6">
        <v>27.5</v>
      </c>
      <c r="B56" s="6">
        <v>54</v>
      </c>
      <c r="D56">
        <v>668.19049072265602</v>
      </c>
      <c r="E56">
        <v>543.40045166015602</v>
      </c>
      <c r="F56">
        <v>465.01119995117199</v>
      </c>
      <c r="G56">
        <v>461.23953247070301</v>
      </c>
      <c r="I56" s="7">
        <f t="shared" si="0"/>
        <v>203.17929077148403</v>
      </c>
      <c r="J56" s="7">
        <f t="shared" si="0"/>
        <v>82.160919189453011</v>
      </c>
      <c r="K56" s="7">
        <f t="shared" si="1"/>
        <v>145.66664733886694</v>
      </c>
      <c r="L56" s="8">
        <f t="shared" si="2"/>
        <v>1.7729432530200582</v>
      </c>
      <c r="M56" s="8">
        <f t="shared" si="5"/>
        <v>2.0058371680556988</v>
      </c>
      <c r="P56" s="6">
        <f t="shared" si="4"/>
        <v>-0.54574273447354105</v>
      </c>
      <c r="R56" s="35"/>
      <c r="S56" s="34"/>
      <c r="T56" s="29"/>
      <c r="U56" s="14"/>
    </row>
    <row r="57" spans="1:22" x14ac:dyDescent="0.15">
      <c r="A57" s="6">
        <v>28</v>
      </c>
      <c r="B57" s="6">
        <v>55</v>
      </c>
      <c r="D57">
        <v>664.80908203125</v>
      </c>
      <c r="E57">
        <v>541.02081298828102</v>
      </c>
      <c r="F57">
        <v>466.33737182617199</v>
      </c>
      <c r="G57">
        <v>462.02493286132801</v>
      </c>
      <c r="I57" s="7">
        <f t="shared" si="0"/>
        <v>198.47171020507801</v>
      </c>
      <c r="J57" s="7">
        <f t="shared" si="0"/>
        <v>78.995880126953011</v>
      </c>
      <c r="K57" s="7">
        <f t="shared" si="1"/>
        <v>143.1745941162109</v>
      </c>
      <c r="L57" s="8">
        <f t="shared" si="2"/>
        <v>1.8124311531958035</v>
      </c>
      <c r="M57" s="8">
        <f t="shared" si="5"/>
        <v>2.0495595030502738</v>
      </c>
      <c r="P57" s="6">
        <f t="shared" si="4"/>
        <v>1.6221163629899706</v>
      </c>
      <c r="R57" s="29"/>
      <c r="S57" s="34"/>
      <c r="T57" s="29"/>
      <c r="U57" s="14"/>
    </row>
    <row r="58" spans="1:22" x14ac:dyDescent="0.15">
      <c r="A58" s="6">
        <v>28.5</v>
      </c>
      <c r="B58" s="6">
        <v>56</v>
      </c>
      <c r="D58">
        <v>663.40875244140602</v>
      </c>
      <c r="E58">
        <v>539.99755859375</v>
      </c>
      <c r="F58">
        <v>466.49313354492199</v>
      </c>
      <c r="G58">
        <v>462.35464477539102</v>
      </c>
      <c r="I58" s="7">
        <f t="shared" si="0"/>
        <v>196.91561889648403</v>
      </c>
      <c r="J58" s="7">
        <f t="shared" si="0"/>
        <v>77.642913818358977</v>
      </c>
      <c r="K58" s="7">
        <f t="shared" si="1"/>
        <v>142.56557922363277</v>
      </c>
      <c r="L58" s="8">
        <f t="shared" si="2"/>
        <v>1.8361698732373253</v>
      </c>
      <c r="M58" s="8">
        <f t="shared" si="5"/>
        <v>2.0775326579106252</v>
      </c>
      <c r="P58" s="6">
        <f t="shared" si="4"/>
        <v>3.0090930250619503</v>
      </c>
      <c r="R58" s="29"/>
      <c r="S58" s="34"/>
      <c r="T58" s="29"/>
      <c r="U58" s="14"/>
    </row>
    <row r="59" spans="1:22" x14ac:dyDescent="0.15">
      <c r="A59" s="6">
        <v>29</v>
      </c>
      <c r="B59" s="6">
        <v>57</v>
      </c>
      <c r="D59">
        <v>661.6767578125</v>
      </c>
      <c r="E59">
        <v>538.84631347656295</v>
      </c>
      <c r="F59">
        <v>465.88775634765602</v>
      </c>
      <c r="G59">
        <v>461.25646972656301</v>
      </c>
      <c r="I59" s="7">
        <f t="shared" si="0"/>
        <v>195.78900146484398</v>
      </c>
      <c r="J59" s="7">
        <f t="shared" si="0"/>
        <v>77.589843749999943</v>
      </c>
      <c r="K59" s="7">
        <f t="shared" si="1"/>
        <v>141.47611083984401</v>
      </c>
      <c r="L59" s="8">
        <f t="shared" si="2"/>
        <v>1.8233844019030405</v>
      </c>
      <c r="M59" s="8">
        <f t="shared" si="5"/>
        <v>2.0689816213951704</v>
      </c>
      <c r="P59" s="6">
        <f t="shared" si="4"/>
        <v>2.5851119566887357</v>
      </c>
      <c r="R59" s="36"/>
      <c r="S59" s="34"/>
      <c r="T59" s="29"/>
      <c r="U59" s="14"/>
    </row>
    <row r="60" spans="1:22" x14ac:dyDescent="0.15">
      <c r="A60" s="6">
        <v>29.5</v>
      </c>
      <c r="B60" s="6">
        <v>58</v>
      </c>
      <c r="D60">
        <v>661.64520263671898</v>
      </c>
      <c r="E60">
        <v>537.55847167968795</v>
      </c>
      <c r="F60">
        <v>465.732666015625</v>
      </c>
      <c r="G60">
        <v>461.48193359375</v>
      </c>
      <c r="I60" s="7">
        <f t="shared" si="0"/>
        <v>195.91253662109398</v>
      </c>
      <c r="J60" s="7">
        <f t="shared" si="0"/>
        <v>76.076538085937955</v>
      </c>
      <c r="K60" s="7">
        <f t="shared" si="1"/>
        <v>142.65895996093741</v>
      </c>
      <c r="L60" s="8">
        <f t="shared" si="2"/>
        <v>1.8752030987501862</v>
      </c>
      <c r="M60" s="8">
        <f t="shared" si="5"/>
        <v>2.1250347530611462</v>
      </c>
      <c r="P60" s="6">
        <f t="shared" si="4"/>
        <v>5.3643617711939102</v>
      </c>
      <c r="R60" s="35"/>
      <c r="S60" s="34"/>
      <c r="T60" s="29"/>
      <c r="U60" s="14"/>
    </row>
    <row r="61" spans="1:22" x14ac:dyDescent="0.15">
      <c r="A61" s="6">
        <v>30</v>
      </c>
      <c r="B61" s="6">
        <v>59</v>
      </c>
      <c r="D61">
        <v>659.336669921875</v>
      </c>
      <c r="E61">
        <v>535.75476074218795</v>
      </c>
      <c r="F61">
        <v>466.80331420898398</v>
      </c>
      <c r="G61">
        <v>461.85098266601602</v>
      </c>
      <c r="I61" s="7">
        <f t="shared" si="0"/>
        <v>192.53335571289102</v>
      </c>
      <c r="J61" s="7">
        <f t="shared" si="0"/>
        <v>73.903778076171932</v>
      </c>
      <c r="K61" s="7">
        <f t="shared" si="1"/>
        <v>140.80071105957069</v>
      </c>
      <c r="L61" s="8">
        <f t="shared" si="2"/>
        <v>1.9051896225717813</v>
      </c>
      <c r="M61" s="8">
        <f t="shared" si="5"/>
        <v>2.1592557117015709</v>
      </c>
      <c r="P61" s="6">
        <f t="shared" si="4"/>
        <v>7.061119652989845</v>
      </c>
      <c r="R61" s="35"/>
      <c r="S61" s="34"/>
      <c r="T61" s="29"/>
      <c r="U61" s="14"/>
    </row>
    <row r="62" spans="1:22" x14ac:dyDescent="0.15">
      <c r="A62" s="6">
        <v>30.5</v>
      </c>
      <c r="B62" s="6">
        <v>60</v>
      </c>
      <c r="D62">
        <v>653.48760986328102</v>
      </c>
      <c r="E62">
        <v>532.41162109375</v>
      </c>
      <c r="F62">
        <v>466.21011352539102</v>
      </c>
      <c r="G62">
        <v>461.19219970703102</v>
      </c>
      <c r="I62" s="7">
        <f t="shared" si="0"/>
        <v>187.27749633789</v>
      </c>
      <c r="J62" s="7">
        <f t="shared" si="0"/>
        <v>71.219421386718977</v>
      </c>
      <c r="K62" s="7">
        <f t="shared" si="1"/>
        <v>137.42390136718672</v>
      </c>
      <c r="L62" s="8">
        <f t="shared" si="2"/>
        <v>1.9295846370469611</v>
      </c>
      <c r="M62" s="8">
        <f t="shared" si="5"/>
        <v>2.1878851609955805</v>
      </c>
      <c r="P62" s="6">
        <f t="shared" si="4"/>
        <v>8.4806369801200123</v>
      </c>
      <c r="R62" s="29"/>
      <c r="S62" s="29"/>
      <c r="T62" s="29"/>
      <c r="U62" s="4" t="s">
        <v>17</v>
      </c>
    </row>
    <row r="63" spans="1:22" x14ac:dyDescent="0.15">
      <c r="A63" s="6">
        <v>31</v>
      </c>
      <c r="B63" s="6">
        <v>61</v>
      </c>
      <c r="D63">
        <v>652.110107421875</v>
      </c>
      <c r="E63">
        <v>532.56506347656295</v>
      </c>
      <c r="F63">
        <v>466.48001098632801</v>
      </c>
      <c r="G63">
        <v>461.267333984375</v>
      </c>
      <c r="I63" s="7">
        <f t="shared" si="0"/>
        <v>185.63009643554699</v>
      </c>
      <c r="J63" s="7">
        <f t="shared" si="0"/>
        <v>71.297729492187955</v>
      </c>
      <c r="K63" s="7">
        <f t="shared" si="1"/>
        <v>135.72168579101543</v>
      </c>
      <c r="L63" s="8">
        <f t="shared" si="2"/>
        <v>1.9035905737487246</v>
      </c>
      <c r="M63" s="8">
        <f t="shared" si="5"/>
        <v>2.1661255325161739</v>
      </c>
      <c r="P63" s="6">
        <f t="shared" si="4"/>
        <v>7.4017419814343137</v>
      </c>
      <c r="R63" s="29"/>
      <c r="S63" s="29"/>
      <c r="T63" s="29"/>
    </row>
    <row r="64" spans="1:22" x14ac:dyDescent="0.15">
      <c r="A64" s="6">
        <v>31.5</v>
      </c>
      <c r="B64" s="6">
        <v>62</v>
      </c>
      <c r="D64">
        <v>650.017578125</v>
      </c>
      <c r="E64">
        <v>529.96240234375</v>
      </c>
      <c r="F64">
        <v>466.91683959960898</v>
      </c>
      <c r="G64">
        <v>461.37832641601602</v>
      </c>
      <c r="I64" s="7">
        <f t="shared" si="0"/>
        <v>183.10073852539102</v>
      </c>
      <c r="J64" s="7">
        <f t="shared" si="0"/>
        <v>68.584075927733977</v>
      </c>
      <c r="K64" s="7">
        <f t="shared" si="1"/>
        <v>135.09188537597726</v>
      </c>
      <c r="L64" s="8">
        <f t="shared" si="2"/>
        <v>1.9697266974672309</v>
      </c>
      <c r="M64" s="8">
        <f t="shared" si="5"/>
        <v>2.2364960910535099</v>
      </c>
      <c r="P64" s="6">
        <f t="shared" si="4"/>
        <v>10.890884442322575</v>
      </c>
      <c r="U64" s="18">
        <v>12.5</v>
      </c>
      <c r="V64" s="20">
        <f t="shared" ref="V64:V83" si="6">L26</f>
        <v>1.8902212910045773</v>
      </c>
    </row>
    <row r="65" spans="1:22" x14ac:dyDescent="0.15">
      <c r="A65" s="6">
        <v>32</v>
      </c>
      <c r="B65" s="6">
        <v>63</v>
      </c>
      <c r="D65">
        <v>645.75286865234398</v>
      </c>
      <c r="E65">
        <v>528.52209472656295</v>
      </c>
      <c r="F65">
        <v>466.72561645507801</v>
      </c>
      <c r="G65">
        <v>461.31884765625</v>
      </c>
      <c r="I65" s="7">
        <f t="shared" si="0"/>
        <v>179.02725219726597</v>
      </c>
      <c r="J65" s="7">
        <f t="shared" si="0"/>
        <v>67.203247070312955</v>
      </c>
      <c r="K65" s="7">
        <f t="shared" si="1"/>
        <v>131.9849792480469</v>
      </c>
      <c r="L65" s="8">
        <f t="shared" si="2"/>
        <v>1.9639672932760905</v>
      </c>
      <c r="M65" s="8">
        <f t="shared" si="5"/>
        <v>2.2349711216811996</v>
      </c>
      <c r="P65" s="6">
        <f t="shared" si="4"/>
        <v>10.815272773194513</v>
      </c>
      <c r="U65" s="18">
        <v>13</v>
      </c>
      <c r="V65" s="20">
        <f t="shared" si="6"/>
        <v>1.936500850109393</v>
      </c>
    </row>
    <row r="66" spans="1:22" x14ac:dyDescent="0.15">
      <c r="A66" s="6">
        <v>32.5</v>
      </c>
      <c r="B66" s="6">
        <v>64</v>
      </c>
      <c r="D66">
        <v>640.86737060546898</v>
      </c>
      <c r="E66">
        <v>526.93463134765602</v>
      </c>
      <c r="F66">
        <v>466.57467651367199</v>
      </c>
      <c r="G66">
        <v>461.36712646484398</v>
      </c>
      <c r="I66" s="7">
        <f t="shared" ref="I66:J129" si="7">D66-F66</f>
        <v>174.29269409179699</v>
      </c>
      <c r="J66" s="7">
        <f t="shared" si="7"/>
        <v>65.567504882812045</v>
      </c>
      <c r="K66" s="7">
        <f t="shared" ref="K66:K129" si="8">I66-0.7*J66</f>
        <v>128.39544067382855</v>
      </c>
      <c r="L66" s="8">
        <f t="shared" ref="L66:L129" si="9">K66/J66</f>
        <v>1.9582175790173511</v>
      </c>
      <c r="M66" s="8">
        <f t="shared" si="5"/>
        <v>2.2334558422412898</v>
      </c>
      <c r="P66" s="6">
        <f t="shared" si="4"/>
        <v>10.740141554346859</v>
      </c>
      <c r="U66" s="18">
        <v>13.5</v>
      </c>
      <c r="V66" s="20">
        <f t="shared" si="6"/>
        <v>1.9201641365663575</v>
      </c>
    </row>
    <row r="67" spans="1:22" x14ac:dyDescent="0.15">
      <c r="A67" s="6">
        <v>33</v>
      </c>
      <c r="B67" s="6">
        <v>65</v>
      </c>
      <c r="D67">
        <v>636.34020996093795</v>
      </c>
      <c r="E67">
        <v>525.20135498046898</v>
      </c>
      <c r="F67">
        <v>467.3271484375</v>
      </c>
      <c r="G67">
        <v>461.87689208984398</v>
      </c>
      <c r="I67" s="7">
        <f t="shared" si="7"/>
        <v>169.01306152343795</v>
      </c>
      <c r="J67" s="7">
        <f t="shared" si="7"/>
        <v>63.324462890625</v>
      </c>
      <c r="K67" s="7">
        <f t="shared" si="8"/>
        <v>124.68593750000045</v>
      </c>
      <c r="L67" s="8">
        <f t="shared" si="9"/>
        <v>1.9690011064974993</v>
      </c>
      <c r="M67" s="8">
        <f t="shared" si="5"/>
        <v>2.2484738045402679</v>
      </c>
      <c r="P67" s="6">
        <f t="shared" si="4"/>
        <v>11.484768441251306</v>
      </c>
      <c r="U67" s="18">
        <v>14</v>
      </c>
      <c r="V67" s="20">
        <f t="shared" si="6"/>
        <v>1.896798172509198</v>
      </c>
    </row>
    <row r="68" spans="1:22" x14ac:dyDescent="0.15">
      <c r="A68" s="6">
        <v>33.5</v>
      </c>
      <c r="B68" s="6">
        <v>66</v>
      </c>
      <c r="D68">
        <v>636.04254150390602</v>
      </c>
      <c r="E68">
        <v>524.994384765625</v>
      </c>
      <c r="F68">
        <v>467.10552978515602</v>
      </c>
      <c r="G68">
        <v>461.74417114257801</v>
      </c>
      <c r="I68" s="7">
        <f t="shared" si="7"/>
        <v>168.93701171875</v>
      </c>
      <c r="J68" s="7">
        <f t="shared" si="7"/>
        <v>63.250213623046989</v>
      </c>
      <c r="K68" s="7">
        <f t="shared" si="8"/>
        <v>124.66186218261711</v>
      </c>
      <c r="L68" s="8">
        <f t="shared" si="9"/>
        <v>1.9709318758283698</v>
      </c>
      <c r="M68" s="8">
        <f t="shared" si="5"/>
        <v>2.2546390086899684</v>
      </c>
      <c r="P68" s="6">
        <f t="shared" si="4"/>
        <v>11.790454171560683</v>
      </c>
      <c r="U68" s="18">
        <v>14.5</v>
      </c>
      <c r="V68" s="20">
        <f t="shared" si="6"/>
        <v>1.9246513133628316</v>
      </c>
    </row>
    <row r="69" spans="1:22" x14ac:dyDescent="0.15">
      <c r="A69" s="6">
        <v>34</v>
      </c>
      <c r="B69" s="6">
        <v>67</v>
      </c>
      <c r="D69">
        <v>629.62103271484398</v>
      </c>
      <c r="E69">
        <v>523.20245361328102</v>
      </c>
      <c r="F69">
        <v>465.93124389648398</v>
      </c>
      <c r="G69">
        <v>460.92739868164102</v>
      </c>
      <c r="I69" s="7">
        <f t="shared" si="7"/>
        <v>163.68978881836</v>
      </c>
      <c r="J69" s="7">
        <f t="shared" si="7"/>
        <v>62.27505493164</v>
      </c>
      <c r="K69" s="7">
        <f t="shared" si="8"/>
        <v>120.09725036621199</v>
      </c>
      <c r="L69" s="8">
        <f t="shared" si="9"/>
        <v>1.9284968997304626</v>
      </c>
      <c r="M69" s="8">
        <f t="shared" si="5"/>
        <v>2.2164384674108906</v>
      </c>
      <c r="P69" s="6">
        <f t="shared" si="4"/>
        <v>9.8963789591971505</v>
      </c>
      <c r="U69" s="18">
        <v>15</v>
      </c>
      <c r="V69" s="20">
        <f t="shared" si="6"/>
        <v>1.8747284529572246</v>
      </c>
    </row>
    <row r="70" spans="1:22" x14ac:dyDescent="0.15">
      <c r="A70" s="6">
        <v>34.5</v>
      </c>
      <c r="B70" s="6">
        <v>68</v>
      </c>
      <c r="D70">
        <v>638.09649658203102</v>
      </c>
      <c r="E70">
        <v>526.11798095703102</v>
      </c>
      <c r="F70">
        <v>465.92645263671898</v>
      </c>
      <c r="G70">
        <v>460.55133056640602</v>
      </c>
      <c r="I70" s="7">
        <f t="shared" si="7"/>
        <v>172.17004394531205</v>
      </c>
      <c r="J70" s="7">
        <f t="shared" si="7"/>
        <v>65.566650390625</v>
      </c>
      <c r="K70" s="7">
        <f t="shared" si="8"/>
        <v>126.27338867187456</v>
      </c>
      <c r="L70" s="8">
        <f t="shared" si="9"/>
        <v>1.9258782920826114</v>
      </c>
      <c r="M70" s="8">
        <f t="shared" si="5"/>
        <v>2.2180542945818695</v>
      </c>
      <c r="P70" s="6">
        <f t="shared" ref="P70:P133" si="10">(M70-$O$2)/$O$2*100</f>
        <v>9.9764955776936262</v>
      </c>
      <c r="U70" s="18">
        <v>15.5</v>
      </c>
      <c r="V70" s="20">
        <f t="shared" si="6"/>
        <v>1.9088500137655637</v>
      </c>
    </row>
    <row r="71" spans="1:22" x14ac:dyDescent="0.15">
      <c r="A71" s="6">
        <v>35</v>
      </c>
      <c r="B71" s="6">
        <v>69</v>
      </c>
      <c r="D71">
        <v>633.30877685546898</v>
      </c>
      <c r="E71">
        <v>524.37414550781295</v>
      </c>
      <c r="F71">
        <v>466.08346557617199</v>
      </c>
      <c r="G71">
        <v>460.92324829101602</v>
      </c>
      <c r="I71" s="7">
        <f t="shared" si="7"/>
        <v>167.22531127929699</v>
      </c>
      <c r="J71" s="7">
        <f t="shared" si="7"/>
        <v>63.450897216796932</v>
      </c>
      <c r="K71" s="7">
        <f t="shared" si="8"/>
        <v>122.80968322753914</v>
      </c>
      <c r="L71" s="8">
        <f t="shared" si="9"/>
        <v>1.9355074335344238</v>
      </c>
      <c r="M71" s="8">
        <f t="shared" si="5"/>
        <v>2.2319178708525116</v>
      </c>
      <c r="P71" s="6">
        <f t="shared" si="10"/>
        <v>10.663885213801114</v>
      </c>
      <c r="U71" s="18">
        <v>16</v>
      </c>
      <c r="V71" s="20">
        <f t="shared" si="6"/>
        <v>1.8614056636911178</v>
      </c>
    </row>
    <row r="72" spans="1:22" x14ac:dyDescent="0.15">
      <c r="A72" s="6">
        <v>35.5</v>
      </c>
      <c r="B72" s="6">
        <v>70</v>
      </c>
      <c r="D72">
        <v>627.89959716796898</v>
      </c>
      <c r="E72">
        <v>522.66693115234398</v>
      </c>
      <c r="F72">
        <v>466.60601806640602</v>
      </c>
      <c r="G72">
        <v>462.17141723632801</v>
      </c>
      <c r="I72" s="7">
        <f t="shared" si="7"/>
        <v>161.29357910156295</v>
      </c>
      <c r="J72" s="7">
        <f t="shared" si="7"/>
        <v>60.495513916015966</v>
      </c>
      <c r="K72" s="7">
        <f t="shared" si="8"/>
        <v>118.94671936035178</v>
      </c>
      <c r="L72" s="8">
        <f t="shared" si="9"/>
        <v>1.9662072715917711</v>
      </c>
      <c r="M72" s="8">
        <f t="shared" si="5"/>
        <v>2.2668521437286886</v>
      </c>
      <c r="P72" s="6">
        <f t="shared" si="10"/>
        <v>12.396010940327153</v>
      </c>
      <c r="U72" s="18">
        <v>16.5</v>
      </c>
      <c r="V72" s="20">
        <f t="shared" si="6"/>
        <v>1.884005650691597</v>
      </c>
    </row>
    <row r="73" spans="1:22" x14ac:dyDescent="0.15">
      <c r="A73" s="6">
        <v>36</v>
      </c>
      <c r="B73" s="6">
        <v>71</v>
      </c>
      <c r="D73">
        <v>623.46087646484398</v>
      </c>
      <c r="E73">
        <v>521.24591064453102</v>
      </c>
      <c r="F73">
        <v>466.91619873046898</v>
      </c>
      <c r="G73">
        <v>462.01376342773398</v>
      </c>
      <c r="I73" s="7">
        <f t="shared" si="7"/>
        <v>156.544677734375</v>
      </c>
      <c r="J73" s="7">
        <f t="shared" si="7"/>
        <v>59.232147216797046</v>
      </c>
      <c r="K73" s="7">
        <f t="shared" si="8"/>
        <v>115.08217468261708</v>
      </c>
      <c r="L73" s="8">
        <f t="shared" si="9"/>
        <v>1.9429006053317968</v>
      </c>
      <c r="M73" s="8">
        <f t="shared" si="5"/>
        <v>2.2477799122875441</v>
      </c>
      <c r="P73" s="6">
        <f t="shared" si="10"/>
        <v>11.450363585405585</v>
      </c>
      <c r="U73" s="18">
        <v>17</v>
      </c>
      <c r="V73" s="20">
        <f t="shared" si="6"/>
        <v>1.8873210658511979</v>
      </c>
    </row>
    <row r="74" spans="1:22" x14ac:dyDescent="0.15">
      <c r="A74" s="6">
        <v>36.5</v>
      </c>
      <c r="B74" s="6">
        <v>72</v>
      </c>
      <c r="D74">
        <v>629.09533691406295</v>
      </c>
      <c r="E74">
        <v>523.94403076171898</v>
      </c>
      <c r="F74">
        <v>466.26446533203102</v>
      </c>
      <c r="G74">
        <v>461.43365478515602</v>
      </c>
      <c r="I74" s="7">
        <f t="shared" si="7"/>
        <v>162.83087158203193</v>
      </c>
      <c r="J74" s="7">
        <f t="shared" si="7"/>
        <v>62.510375976562955</v>
      </c>
      <c r="K74" s="7">
        <f t="shared" si="8"/>
        <v>119.07360839843787</v>
      </c>
      <c r="L74" s="8">
        <f t="shared" si="9"/>
        <v>1.904861497602929</v>
      </c>
      <c r="M74" s="8">
        <f t="shared" si="5"/>
        <v>2.2139752393775063</v>
      </c>
      <c r="P74" s="6">
        <f t="shared" si="10"/>
        <v>9.7742461567756465</v>
      </c>
      <c r="U74" s="18">
        <v>17.5</v>
      </c>
      <c r="V74" s="20">
        <f t="shared" si="6"/>
        <v>1.8757248105393649</v>
      </c>
    </row>
    <row r="75" spans="1:22" x14ac:dyDescent="0.15">
      <c r="A75" s="6">
        <v>37</v>
      </c>
      <c r="B75" s="6">
        <v>73</v>
      </c>
      <c r="D75">
        <v>624.40124511718795</v>
      </c>
      <c r="E75">
        <v>522.414794921875</v>
      </c>
      <c r="F75">
        <v>465.97760009765602</v>
      </c>
      <c r="G75">
        <v>460.91268920898398</v>
      </c>
      <c r="I75" s="7">
        <f t="shared" si="7"/>
        <v>158.42364501953193</v>
      </c>
      <c r="J75" s="7">
        <f t="shared" si="7"/>
        <v>61.502105712891023</v>
      </c>
      <c r="K75" s="7">
        <f t="shared" si="8"/>
        <v>115.37217102050822</v>
      </c>
      <c r="L75" s="8">
        <f t="shared" si="9"/>
        <v>1.8759060309105136</v>
      </c>
      <c r="M75" s="8">
        <f t="shared" si="5"/>
        <v>2.1892542075039207</v>
      </c>
      <c r="P75" s="6">
        <f t="shared" si="10"/>
        <v>8.5485176166030428</v>
      </c>
      <c r="U75" s="18">
        <v>18</v>
      </c>
      <c r="V75" s="20">
        <f t="shared" si="6"/>
        <v>1.8576638434945589</v>
      </c>
    </row>
    <row r="76" spans="1:22" x14ac:dyDescent="0.15">
      <c r="A76" s="6">
        <v>37.5</v>
      </c>
      <c r="B76" s="6">
        <v>74</v>
      </c>
      <c r="D76">
        <v>621.85607910156295</v>
      </c>
      <c r="E76">
        <v>521.110595703125</v>
      </c>
      <c r="F76">
        <v>465.80587768554699</v>
      </c>
      <c r="G76">
        <v>460.69714355468801</v>
      </c>
      <c r="I76" s="7">
        <f t="shared" si="7"/>
        <v>156.05020141601597</v>
      </c>
      <c r="J76" s="7">
        <f t="shared" si="7"/>
        <v>60.413452148436988</v>
      </c>
      <c r="K76" s="7">
        <f t="shared" si="8"/>
        <v>113.76078491211007</v>
      </c>
      <c r="L76" s="8">
        <f t="shared" si="9"/>
        <v>1.883037318122422</v>
      </c>
      <c r="M76" s="8">
        <f t="shared" si="5"/>
        <v>2.2006199295346591</v>
      </c>
      <c r="P76" s="6">
        <f t="shared" si="10"/>
        <v>9.1120575992374313</v>
      </c>
      <c r="U76" s="18">
        <v>18.5</v>
      </c>
      <c r="V76" s="20">
        <f t="shared" si="6"/>
        <v>1.8428983774971985</v>
      </c>
    </row>
    <row r="77" spans="1:22" x14ac:dyDescent="0.15">
      <c r="A77" s="6">
        <v>38</v>
      </c>
      <c r="B77" s="6">
        <v>75</v>
      </c>
      <c r="D77">
        <v>626.94403076171898</v>
      </c>
      <c r="E77">
        <v>522.96429443359398</v>
      </c>
      <c r="F77">
        <v>466.46817016601602</v>
      </c>
      <c r="G77">
        <v>461.61111450195301</v>
      </c>
      <c r="I77" s="7">
        <f t="shared" si="7"/>
        <v>160.47586059570295</v>
      </c>
      <c r="J77" s="7">
        <f t="shared" si="7"/>
        <v>61.353179931640966</v>
      </c>
      <c r="K77" s="7">
        <f t="shared" si="8"/>
        <v>117.52863464355428</v>
      </c>
      <c r="L77" s="8">
        <f t="shared" si="9"/>
        <v>1.9156078751664281</v>
      </c>
      <c r="M77" s="8">
        <f t="shared" si="5"/>
        <v>2.237424921397495</v>
      </c>
      <c r="P77" s="6">
        <f t="shared" si="10"/>
        <v>10.936938096855394</v>
      </c>
      <c r="U77" s="18">
        <v>19</v>
      </c>
      <c r="V77" s="20">
        <f t="shared" si="6"/>
        <v>1.8351984448022152</v>
      </c>
    </row>
    <row r="78" spans="1:22" x14ac:dyDescent="0.15">
      <c r="A78" s="6">
        <v>38.5</v>
      </c>
      <c r="B78" s="6">
        <v>76</v>
      </c>
      <c r="D78">
        <v>620.22314453125</v>
      </c>
      <c r="E78">
        <v>521.30041503906295</v>
      </c>
      <c r="F78">
        <v>467.20819091796898</v>
      </c>
      <c r="G78">
        <v>462.31277465820301</v>
      </c>
      <c r="I78" s="7">
        <f t="shared" si="7"/>
        <v>153.01495361328102</v>
      </c>
      <c r="J78" s="7">
        <f t="shared" si="7"/>
        <v>58.987640380859943</v>
      </c>
      <c r="K78" s="7">
        <f t="shared" si="8"/>
        <v>111.72360534667907</v>
      </c>
      <c r="L78" s="8">
        <f t="shared" si="9"/>
        <v>1.8940171979303424</v>
      </c>
      <c r="M78" s="8">
        <f t="shared" si="5"/>
        <v>2.2200686789802391</v>
      </c>
      <c r="P78" s="6">
        <f t="shared" si="10"/>
        <v>10.076373627306845</v>
      </c>
      <c r="U78" s="18">
        <v>19.5</v>
      </c>
      <c r="V78" s="20">
        <f t="shared" si="6"/>
        <v>1.8583790068701036</v>
      </c>
    </row>
    <row r="79" spans="1:22" x14ac:dyDescent="0.15">
      <c r="A79" s="6">
        <v>39</v>
      </c>
      <c r="B79" s="6">
        <v>77</v>
      </c>
      <c r="D79">
        <v>588.22161865234398</v>
      </c>
      <c r="E79">
        <v>509.35830688476602</v>
      </c>
      <c r="F79">
        <v>466.06045532226602</v>
      </c>
      <c r="G79">
        <v>461.4365234375</v>
      </c>
      <c r="I79" s="7">
        <f t="shared" si="7"/>
        <v>122.16116333007795</v>
      </c>
      <c r="J79" s="7">
        <f t="shared" si="7"/>
        <v>47.921783447266023</v>
      </c>
      <c r="K79" s="7">
        <f t="shared" si="8"/>
        <v>88.615914916991741</v>
      </c>
      <c r="L79" s="8">
        <f t="shared" si="9"/>
        <v>1.8491781511951921</v>
      </c>
      <c r="M79" s="8">
        <f t="shared" si="5"/>
        <v>2.1794640670639187</v>
      </c>
      <c r="P79" s="6">
        <f t="shared" si="10"/>
        <v>8.0630987792756859</v>
      </c>
      <c r="U79" s="18">
        <v>20</v>
      </c>
      <c r="V79" s="20">
        <f t="shared" si="6"/>
        <v>1.8596749967125583</v>
      </c>
    </row>
    <row r="80" spans="1:22" x14ac:dyDescent="0.15">
      <c r="A80" s="6">
        <v>39.5</v>
      </c>
      <c r="B80" s="6">
        <v>78</v>
      </c>
      <c r="D80">
        <v>630.53857421875</v>
      </c>
      <c r="E80">
        <v>525.46826171875</v>
      </c>
      <c r="F80">
        <v>465.94372558593801</v>
      </c>
      <c r="G80">
        <v>461.19985961914102</v>
      </c>
      <c r="I80" s="7">
        <f t="shared" si="7"/>
        <v>164.59484863281199</v>
      </c>
      <c r="J80" s="7">
        <f t="shared" si="7"/>
        <v>64.268402099608977</v>
      </c>
      <c r="K80" s="7">
        <f t="shared" si="8"/>
        <v>119.6069671630857</v>
      </c>
      <c r="L80" s="8">
        <f t="shared" si="9"/>
        <v>1.8610540056326281</v>
      </c>
      <c r="M80" s="8">
        <f t="shared" si="5"/>
        <v>2.1955743563201846</v>
      </c>
      <c r="P80" s="6">
        <f t="shared" si="10"/>
        <v>8.8618858781645748</v>
      </c>
      <c r="U80" s="18">
        <v>20.5</v>
      </c>
      <c r="V80" s="20">
        <f t="shared" si="6"/>
        <v>1.8418485605170469</v>
      </c>
    </row>
    <row r="81" spans="1:22" x14ac:dyDescent="0.15">
      <c r="A81" s="6">
        <v>40</v>
      </c>
      <c r="B81" s="6">
        <v>79</v>
      </c>
      <c r="D81">
        <v>629.90710449218795</v>
      </c>
      <c r="E81">
        <v>525.00494384765602</v>
      </c>
      <c r="F81">
        <v>465.88455200195301</v>
      </c>
      <c r="G81">
        <v>461.18099975585898</v>
      </c>
      <c r="I81" s="7">
        <f t="shared" si="7"/>
        <v>164.02255249023494</v>
      </c>
      <c r="J81" s="7">
        <f t="shared" si="7"/>
        <v>63.823944091797046</v>
      </c>
      <c r="K81" s="7">
        <f t="shared" si="8"/>
        <v>119.34579162597701</v>
      </c>
      <c r="L81" s="8">
        <f t="shared" si="9"/>
        <v>1.8699219129160007</v>
      </c>
      <c r="M81" s="8">
        <f t="shared" si="5"/>
        <v>2.2086766984223867</v>
      </c>
      <c r="P81" s="6">
        <f t="shared" si="10"/>
        <v>9.5115316834003263</v>
      </c>
      <c r="U81" s="18">
        <v>21</v>
      </c>
      <c r="V81" s="20">
        <f t="shared" si="6"/>
        <v>1.8527315261616761</v>
      </c>
    </row>
    <row r="82" spans="1:22" x14ac:dyDescent="0.15">
      <c r="A82" s="6">
        <v>40.5</v>
      </c>
      <c r="B82" s="6">
        <v>80</v>
      </c>
      <c r="D82">
        <v>631.787109375</v>
      </c>
      <c r="E82">
        <v>526.74371337890602</v>
      </c>
      <c r="F82">
        <v>466.03262329101602</v>
      </c>
      <c r="G82">
        <v>461.55868530273398</v>
      </c>
      <c r="I82" s="7">
        <f t="shared" si="7"/>
        <v>165.75448608398398</v>
      </c>
      <c r="J82" s="7">
        <f t="shared" si="7"/>
        <v>65.185028076172046</v>
      </c>
      <c r="K82" s="7">
        <f t="shared" si="8"/>
        <v>120.12496643066355</v>
      </c>
      <c r="L82" s="8">
        <f t="shared" si="9"/>
        <v>1.8428306311426508</v>
      </c>
      <c r="M82" s="8">
        <f t="shared" si="5"/>
        <v>2.1858198514678668</v>
      </c>
      <c r="P82" s="6">
        <f t="shared" si="10"/>
        <v>8.3782339394478331</v>
      </c>
      <c r="U82" s="18">
        <v>21.5</v>
      </c>
      <c r="V82" s="20">
        <f t="shared" si="6"/>
        <v>1.8393054575353427</v>
      </c>
    </row>
    <row r="83" spans="1:22" x14ac:dyDescent="0.15">
      <c r="A83" s="6">
        <v>41</v>
      </c>
      <c r="B83" s="6">
        <v>81</v>
      </c>
      <c r="D83">
        <v>629.247802734375</v>
      </c>
      <c r="E83">
        <v>525.90496826171898</v>
      </c>
      <c r="F83">
        <v>466.26254272460898</v>
      </c>
      <c r="G83">
        <v>461.64886474609398</v>
      </c>
      <c r="I83" s="7">
        <f t="shared" si="7"/>
        <v>162.98526000976602</v>
      </c>
      <c r="J83" s="7">
        <f t="shared" si="7"/>
        <v>64.256103515625</v>
      </c>
      <c r="K83" s="7">
        <f t="shared" si="8"/>
        <v>118.00598754882853</v>
      </c>
      <c r="L83" s="8">
        <f t="shared" si="9"/>
        <v>1.8364946066194832</v>
      </c>
      <c r="M83" s="8">
        <f t="shared" si="5"/>
        <v>2.1837182617635289</v>
      </c>
      <c r="P83" s="6">
        <f t="shared" si="10"/>
        <v>8.2740320398866594</v>
      </c>
      <c r="U83" s="18">
        <v>22</v>
      </c>
      <c r="V83" s="20">
        <f t="shared" si="6"/>
        <v>1.832758327515857</v>
      </c>
    </row>
    <row r="84" spans="1:22" x14ac:dyDescent="0.15">
      <c r="A84" s="6">
        <v>41.5</v>
      </c>
      <c r="B84" s="6">
        <v>82</v>
      </c>
      <c r="D84">
        <v>623.60345458984398</v>
      </c>
      <c r="E84">
        <v>523.760498046875</v>
      </c>
      <c r="F84">
        <v>465.52542114257801</v>
      </c>
      <c r="G84">
        <v>460.92739868164102</v>
      </c>
      <c r="I84" s="7">
        <f t="shared" si="7"/>
        <v>158.07803344726597</v>
      </c>
      <c r="J84" s="7">
        <f t="shared" si="7"/>
        <v>62.833099365233977</v>
      </c>
      <c r="K84" s="7">
        <f t="shared" si="8"/>
        <v>114.09486389160219</v>
      </c>
      <c r="L84" s="8">
        <f t="shared" si="9"/>
        <v>1.8158401391024128</v>
      </c>
      <c r="M84" s="8">
        <f t="shared" si="5"/>
        <v>2.1672982290652882</v>
      </c>
      <c r="P84" s="6">
        <f t="shared" si="10"/>
        <v>7.4598871121295751</v>
      </c>
      <c r="U84" s="18">
        <v>65</v>
      </c>
      <c r="V84" s="20">
        <f t="shared" ref="V84:V104" si="11">L131</f>
        <v>1.4513922981833827</v>
      </c>
    </row>
    <row r="85" spans="1:22" x14ac:dyDescent="0.15">
      <c r="A85" s="6">
        <v>42</v>
      </c>
      <c r="B85" s="6">
        <v>83</v>
      </c>
      <c r="D85">
        <v>603.74066162109398</v>
      </c>
      <c r="E85">
        <v>516.64208984375</v>
      </c>
      <c r="F85">
        <v>466.29803466796898</v>
      </c>
      <c r="G85">
        <v>461.86120605468801</v>
      </c>
      <c r="I85" s="7">
        <f t="shared" si="7"/>
        <v>137.442626953125</v>
      </c>
      <c r="J85" s="7">
        <f t="shared" si="7"/>
        <v>54.780883789061988</v>
      </c>
      <c r="K85" s="7">
        <f t="shared" si="8"/>
        <v>99.096008300781619</v>
      </c>
      <c r="L85" s="8">
        <f t="shared" si="9"/>
        <v>1.8089523469967814</v>
      </c>
      <c r="M85" s="8">
        <f t="shared" si="5"/>
        <v>2.1646448717784867</v>
      </c>
      <c r="P85" s="6">
        <f t="shared" si="10"/>
        <v>7.3283272415570773</v>
      </c>
      <c r="U85" s="18">
        <v>65.5</v>
      </c>
      <c r="V85" s="20">
        <f t="shared" si="11"/>
        <v>1.4678528543054978</v>
      </c>
    </row>
    <row r="86" spans="1:22" x14ac:dyDescent="0.15">
      <c r="A86" s="6">
        <v>42.5</v>
      </c>
      <c r="B86" s="6">
        <v>84</v>
      </c>
      <c r="D86">
        <v>633.30767822265602</v>
      </c>
      <c r="E86">
        <v>527.53387451171898</v>
      </c>
      <c r="F86">
        <v>466.17428588867199</v>
      </c>
      <c r="G86">
        <v>461.70611572265602</v>
      </c>
      <c r="I86" s="7">
        <f t="shared" si="7"/>
        <v>167.13339233398403</v>
      </c>
      <c r="J86" s="7">
        <f t="shared" si="7"/>
        <v>65.827758789062955</v>
      </c>
      <c r="K86" s="7">
        <f t="shared" si="8"/>
        <v>121.05396118163998</v>
      </c>
      <c r="L86" s="8">
        <f t="shared" si="9"/>
        <v>1.838950063141944</v>
      </c>
      <c r="M86" s="8">
        <f t="shared" si="5"/>
        <v>2.1988770227424794</v>
      </c>
      <c r="P86" s="6">
        <f t="shared" si="10"/>
        <v>9.02564006582055</v>
      </c>
      <c r="U86" s="18">
        <v>66</v>
      </c>
      <c r="V86" s="20">
        <f t="shared" si="11"/>
        <v>1.4399949455029395</v>
      </c>
    </row>
    <row r="87" spans="1:22" x14ac:dyDescent="0.15">
      <c r="A87" s="6">
        <v>43</v>
      </c>
      <c r="B87" s="6">
        <v>85</v>
      </c>
      <c r="C87" s="6" t="s">
        <v>10</v>
      </c>
      <c r="D87">
        <v>636.39404296875</v>
      </c>
      <c r="E87">
        <v>529.37023925781295</v>
      </c>
      <c r="F87">
        <v>466.13079833984398</v>
      </c>
      <c r="G87">
        <v>461.54428100585898</v>
      </c>
      <c r="I87" s="7">
        <f t="shared" si="7"/>
        <v>170.26324462890602</v>
      </c>
      <c r="J87" s="7">
        <f t="shared" si="7"/>
        <v>67.825958251953978</v>
      </c>
      <c r="K87" s="7">
        <f t="shared" si="8"/>
        <v>122.78507385253823</v>
      </c>
      <c r="L87" s="8">
        <f t="shared" si="9"/>
        <v>1.8102961906771284</v>
      </c>
      <c r="M87" s="8">
        <f t="shared" si="5"/>
        <v>2.1744575850964933</v>
      </c>
      <c r="P87" s="6">
        <f t="shared" si="10"/>
        <v>7.8148652967611598</v>
      </c>
      <c r="U87" s="18">
        <v>66.5</v>
      </c>
      <c r="V87" s="20">
        <f t="shared" si="11"/>
        <v>1.4397939707386151</v>
      </c>
    </row>
    <row r="88" spans="1:22" x14ac:dyDescent="0.15">
      <c r="A88" s="6">
        <v>43.5</v>
      </c>
      <c r="B88" s="6">
        <v>86</v>
      </c>
      <c r="D88">
        <v>638.22796630859398</v>
      </c>
      <c r="E88">
        <v>529.97796630859398</v>
      </c>
      <c r="F88">
        <v>466.84457397460898</v>
      </c>
      <c r="G88">
        <v>462.38406372070301</v>
      </c>
      <c r="I88" s="7">
        <f t="shared" si="7"/>
        <v>171.383392333985</v>
      </c>
      <c r="J88" s="7">
        <f t="shared" si="7"/>
        <v>67.593902587890966</v>
      </c>
      <c r="K88" s="7">
        <f t="shared" si="8"/>
        <v>124.06766052246132</v>
      </c>
      <c r="L88" s="8">
        <f t="shared" si="9"/>
        <v>1.8354859798358096</v>
      </c>
      <c r="M88" s="8">
        <f t="shared" ref="M88:M151" si="12">L88+ABS($N$2)*A88</f>
        <v>2.2038818090740047</v>
      </c>
      <c r="P88" s="6">
        <f t="shared" si="10"/>
        <v>9.2737894746067973</v>
      </c>
      <c r="U88" s="18">
        <v>67</v>
      </c>
      <c r="V88" s="20">
        <f t="shared" si="11"/>
        <v>1.4566127838080938</v>
      </c>
    </row>
    <row r="89" spans="1:22" x14ac:dyDescent="0.15">
      <c r="A89" s="6">
        <v>44</v>
      </c>
      <c r="B89" s="6">
        <v>87</v>
      </c>
      <c r="D89">
        <v>642.10955810546898</v>
      </c>
      <c r="E89">
        <v>531.29400634765602</v>
      </c>
      <c r="F89">
        <v>466.13046264648398</v>
      </c>
      <c r="G89">
        <v>461.6728515625</v>
      </c>
      <c r="I89" s="7">
        <f t="shared" si="7"/>
        <v>175.979095458985</v>
      </c>
      <c r="J89" s="7">
        <f t="shared" si="7"/>
        <v>69.621154785156023</v>
      </c>
      <c r="K89" s="7">
        <f t="shared" si="8"/>
        <v>127.24428710937579</v>
      </c>
      <c r="L89" s="8">
        <f t="shared" si="9"/>
        <v>1.827667000095575</v>
      </c>
      <c r="M89" s="8">
        <f t="shared" si="12"/>
        <v>2.2002972641525997</v>
      </c>
      <c r="P89" s="6">
        <f t="shared" si="10"/>
        <v>9.0960590693322736</v>
      </c>
      <c r="U89" s="18">
        <v>67.5</v>
      </c>
      <c r="V89" s="20">
        <f t="shared" si="11"/>
        <v>1.4389866787255323</v>
      </c>
    </row>
    <row r="90" spans="1:22" x14ac:dyDescent="0.15">
      <c r="A90" s="6">
        <v>44.5</v>
      </c>
      <c r="B90" s="6">
        <v>88</v>
      </c>
      <c r="D90">
        <v>633.06982421875</v>
      </c>
      <c r="E90">
        <v>527.35711669921898</v>
      </c>
      <c r="F90">
        <v>466.80014038085898</v>
      </c>
      <c r="G90">
        <v>462.08923339843801</v>
      </c>
      <c r="I90" s="7">
        <f t="shared" si="7"/>
        <v>166.26968383789102</v>
      </c>
      <c r="J90" s="7">
        <f t="shared" si="7"/>
        <v>65.267883300780966</v>
      </c>
      <c r="K90" s="7">
        <f t="shared" si="8"/>
        <v>120.58216552734436</v>
      </c>
      <c r="L90" s="8">
        <f t="shared" si="9"/>
        <v>1.8474961869324407</v>
      </c>
      <c r="M90" s="8">
        <f t="shared" si="12"/>
        <v>2.2243608858082951</v>
      </c>
      <c r="P90" s="6">
        <f t="shared" si="10"/>
        <v>10.289191621166292</v>
      </c>
      <c r="U90" s="18">
        <v>68</v>
      </c>
      <c r="V90" s="20">
        <f t="shared" si="11"/>
        <v>1.4514282500485733</v>
      </c>
    </row>
    <row r="91" spans="1:22" x14ac:dyDescent="0.15">
      <c r="A91" s="6">
        <v>45</v>
      </c>
      <c r="B91" s="6">
        <v>89</v>
      </c>
      <c r="D91">
        <v>627.51953125</v>
      </c>
      <c r="E91">
        <v>524.81085205078102</v>
      </c>
      <c r="F91">
        <v>467.35656738281301</v>
      </c>
      <c r="G91">
        <v>462.33065795898398</v>
      </c>
      <c r="I91" s="7">
        <f t="shared" si="7"/>
        <v>160.16296386718699</v>
      </c>
      <c r="J91" s="7">
        <f t="shared" si="7"/>
        <v>62.480194091797046</v>
      </c>
      <c r="K91" s="7">
        <f t="shared" si="8"/>
        <v>116.42682800292906</v>
      </c>
      <c r="L91" s="8">
        <f t="shared" si="9"/>
        <v>1.8634197555768253</v>
      </c>
      <c r="M91" s="8">
        <f t="shared" si="12"/>
        <v>2.2445188892715096</v>
      </c>
      <c r="P91" s="6">
        <f t="shared" si="10"/>
        <v>11.288674178533201</v>
      </c>
      <c r="U91" s="18">
        <v>68.5</v>
      </c>
      <c r="V91" s="20">
        <f t="shared" si="11"/>
        <v>1.4133525001442575</v>
      </c>
    </row>
    <row r="92" spans="1:22" x14ac:dyDescent="0.15">
      <c r="A92" s="6">
        <v>45.5</v>
      </c>
      <c r="B92" s="6">
        <v>90</v>
      </c>
      <c r="D92">
        <v>630.464599609375</v>
      </c>
      <c r="E92">
        <v>525.94372558593795</v>
      </c>
      <c r="F92">
        <v>465.99743652343801</v>
      </c>
      <c r="G92">
        <v>461.35528564453102</v>
      </c>
      <c r="I92" s="7">
        <f t="shared" si="7"/>
        <v>164.46716308593699</v>
      </c>
      <c r="J92" s="7">
        <f t="shared" si="7"/>
        <v>64.588439941406932</v>
      </c>
      <c r="K92" s="7">
        <f t="shared" si="8"/>
        <v>119.25525512695214</v>
      </c>
      <c r="L92" s="8">
        <f t="shared" si="9"/>
        <v>1.8463869886799806</v>
      </c>
      <c r="M92" s="8">
        <f t="shared" si="12"/>
        <v>2.231720557193495</v>
      </c>
      <c r="P92" s="6">
        <f t="shared" si="10"/>
        <v>10.654101925447327</v>
      </c>
      <c r="U92" s="18">
        <v>69</v>
      </c>
      <c r="V92" s="20">
        <f t="shared" si="11"/>
        <v>1.4225466576371482</v>
      </c>
    </row>
    <row r="93" spans="1:22" x14ac:dyDescent="0.15">
      <c r="A93" s="6">
        <v>46</v>
      </c>
      <c r="B93" s="6">
        <v>91</v>
      </c>
      <c r="D93">
        <v>637.60211181640602</v>
      </c>
      <c r="E93">
        <v>528.85003662109398</v>
      </c>
      <c r="F93">
        <v>467.29644775390602</v>
      </c>
      <c r="G93">
        <v>462.52157592773398</v>
      </c>
      <c r="I93" s="7">
        <f t="shared" si="7"/>
        <v>170.3056640625</v>
      </c>
      <c r="J93" s="7">
        <f t="shared" si="7"/>
        <v>66.32846069336</v>
      </c>
      <c r="K93" s="7">
        <f t="shared" si="8"/>
        <v>123.87574157714801</v>
      </c>
      <c r="L93" s="8">
        <f t="shared" si="9"/>
        <v>1.8676106799738976</v>
      </c>
      <c r="M93" s="8">
        <f t="shared" si="12"/>
        <v>2.2571786833062415</v>
      </c>
      <c r="P93" s="6">
        <f t="shared" si="10"/>
        <v>11.91637738042334</v>
      </c>
      <c r="U93" s="18">
        <v>69.5</v>
      </c>
      <c r="V93" s="20">
        <f t="shared" si="11"/>
        <v>1.4268557817174647</v>
      </c>
    </row>
    <row r="94" spans="1:22" x14ac:dyDescent="0.15">
      <c r="A94" s="6">
        <v>46.5</v>
      </c>
      <c r="B94" s="6">
        <v>92</v>
      </c>
      <c r="D94">
        <v>643.31384277343795</v>
      </c>
      <c r="E94">
        <v>530.64221191406295</v>
      </c>
      <c r="F94">
        <v>466.90084838867199</v>
      </c>
      <c r="G94">
        <v>462.35400390625</v>
      </c>
      <c r="I94" s="7">
        <f t="shared" si="7"/>
        <v>176.41299438476597</v>
      </c>
      <c r="J94" s="7">
        <f t="shared" si="7"/>
        <v>68.288208007812955</v>
      </c>
      <c r="K94" s="7">
        <f t="shared" si="8"/>
        <v>128.61124877929689</v>
      </c>
      <c r="L94" s="8">
        <f t="shared" si="9"/>
        <v>1.8833595511040835</v>
      </c>
      <c r="M94" s="8">
        <f t="shared" si="12"/>
        <v>2.2771619892552573</v>
      </c>
      <c r="P94" s="6">
        <f t="shared" si="10"/>
        <v>12.907198012586413</v>
      </c>
      <c r="U94" s="18">
        <v>70</v>
      </c>
      <c r="V94" s="20">
        <f t="shared" si="11"/>
        <v>1.4240031628508927</v>
      </c>
    </row>
    <row r="95" spans="1:22" x14ac:dyDescent="0.15">
      <c r="A95" s="6">
        <v>47</v>
      </c>
      <c r="B95" s="6">
        <v>93</v>
      </c>
      <c r="D95">
        <v>653.514404296875</v>
      </c>
      <c r="E95">
        <v>534.70520019531295</v>
      </c>
      <c r="F95">
        <v>466.14871215820301</v>
      </c>
      <c r="G95">
        <v>461.97698974609398</v>
      </c>
      <c r="I95" s="7">
        <f t="shared" si="7"/>
        <v>187.36569213867199</v>
      </c>
      <c r="J95" s="7">
        <f t="shared" si="7"/>
        <v>72.728210449218977</v>
      </c>
      <c r="K95" s="7">
        <f t="shared" si="8"/>
        <v>136.4559448242187</v>
      </c>
      <c r="L95" s="8">
        <f t="shared" si="9"/>
        <v>1.876245049635813</v>
      </c>
      <c r="M95" s="8">
        <f t="shared" si="12"/>
        <v>2.2742819226058169</v>
      </c>
      <c r="P95" s="6">
        <f t="shared" si="10"/>
        <v>12.764397343590456</v>
      </c>
      <c r="U95" s="18">
        <v>70.5</v>
      </c>
      <c r="V95" s="20">
        <f t="shared" si="11"/>
        <v>1.4332604973501639</v>
      </c>
    </row>
    <row r="96" spans="1:22" x14ac:dyDescent="0.15">
      <c r="A96" s="6">
        <v>47.5</v>
      </c>
      <c r="B96" s="6">
        <v>94</v>
      </c>
      <c r="D96">
        <v>663.08776855468795</v>
      </c>
      <c r="E96">
        <v>538.55749511718795</v>
      </c>
      <c r="F96">
        <v>466.47299194335898</v>
      </c>
      <c r="G96">
        <v>462.03646850585898</v>
      </c>
      <c r="I96" s="7">
        <f t="shared" si="7"/>
        <v>196.61477661132898</v>
      </c>
      <c r="J96" s="7">
        <f t="shared" si="7"/>
        <v>76.521026611328978</v>
      </c>
      <c r="K96" s="7">
        <f t="shared" si="8"/>
        <v>143.05005798339869</v>
      </c>
      <c r="L96" s="8">
        <f t="shared" si="9"/>
        <v>1.8694215736282354</v>
      </c>
      <c r="M96" s="8">
        <f t="shared" si="12"/>
        <v>2.2716928814170689</v>
      </c>
      <c r="P96" s="6">
        <f t="shared" si="10"/>
        <v>12.636026420687294</v>
      </c>
      <c r="U96" s="18">
        <v>71</v>
      </c>
      <c r="V96" s="20">
        <f t="shared" si="11"/>
        <v>1.4048009545519347</v>
      </c>
    </row>
    <row r="97" spans="1:22" x14ac:dyDescent="0.15">
      <c r="A97" s="6">
        <v>48</v>
      </c>
      <c r="B97" s="6">
        <v>95</v>
      </c>
      <c r="D97">
        <v>657.084716796875</v>
      </c>
      <c r="E97">
        <v>537.70275878906295</v>
      </c>
      <c r="F97">
        <v>466.24111938476602</v>
      </c>
      <c r="G97">
        <v>461.75119018554699</v>
      </c>
      <c r="I97" s="7">
        <f t="shared" si="7"/>
        <v>190.84359741210898</v>
      </c>
      <c r="J97" s="7">
        <f t="shared" si="7"/>
        <v>75.951568603515966</v>
      </c>
      <c r="K97" s="7">
        <f t="shared" si="8"/>
        <v>137.67749938964781</v>
      </c>
      <c r="L97" s="8">
        <f t="shared" si="9"/>
        <v>1.8127011978956602</v>
      </c>
      <c r="M97" s="8">
        <f t="shared" si="12"/>
        <v>2.2192069405033235</v>
      </c>
      <c r="P97" s="6">
        <f t="shared" si="10"/>
        <v>10.033646549783477</v>
      </c>
      <c r="U97" s="18">
        <v>71.5</v>
      </c>
      <c r="V97" s="20">
        <f t="shared" si="11"/>
        <v>1.4184090898315795</v>
      </c>
    </row>
    <row r="98" spans="1:22" x14ac:dyDescent="0.15">
      <c r="A98" s="6">
        <v>48.5</v>
      </c>
      <c r="B98" s="6">
        <v>96</v>
      </c>
      <c r="D98">
        <v>664.58087158203102</v>
      </c>
      <c r="E98">
        <v>540.47979736328102</v>
      </c>
      <c r="F98">
        <v>466.20083618164102</v>
      </c>
      <c r="G98">
        <v>462.38632202148398</v>
      </c>
      <c r="I98" s="7">
        <f t="shared" si="7"/>
        <v>198.38003540039</v>
      </c>
      <c r="J98" s="7">
        <f t="shared" si="7"/>
        <v>78.093475341797046</v>
      </c>
      <c r="K98" s="7">
        <f t="shared" si="8"/>
        <v>143.71460266113206</v>
      </c>
      <c r="L98" s="8">
        <f t="shared" si="9"/>
        <v>1.8402894996301105</v>
      </c>
      <c r="M98" s="8">
        <f t="shared" si="12"/>
        <v>2.2510296770566036</v>
      </c>
      <c r="P98" s="6">
        <f t="shared" si="10"/>
        <v>11.611494781168485</v>
      </c>
      <c r="U98" s="18">
        <v>72</v>
      </c>
      <c r="V98" s="20">
        <f t="shared" si="11"/>
        <v>1.4055761451836257</v>
      </c>
    </row>
    <row r="99" spans="1:22" x14ac:dyDescent="0.15">
      <c r="A99" s="6">
        <v>49</v>
      </c>
      <c r="B99" s="6">
        <v>97</v>
      </c>
      <c r="D99">
        <v>663.32476806640602</v>
      </c>
      <c r="E99">
        <v>541.32946777343795</v>
      </c>
      <c r="F99">
        <v>465.85897827148398</v>
      </c>
      <c r="G99">
        <v>461.97024536132801</v>
      </c>
      <c r="I99" s="7">
        <f t="shared" si="7"/>
        <v>197.46578979492205</v>
      </c>
      <c r="J99" s="7">
        <f t="shared" si="7"/>
        <v>79.359222412109943</v>
      </c>
      <c r="K99" s="7">
        <f t="shared" si="8"/>
        <v>141.9143341064451</v>
      </c>
      <c r="L99" s="8">
        <f t="shared" si="9"/>
        <v>1.7882525785029548</v>
      </c>
      <c r="M99" s="8">
        <f t="shared" si="12"/>
        <v>2.2032271907482777</v>
      </c>
      <c r="P99" s="6">
        <f t="shared" si="10"/>
        <v>9.2413319150329638</v>
      </c>
      <c r="U99" s="18">
        <v>72.5</v>
      </c>
      <c r="V99" s="20">
        <f t="shared" si="11"/>
        <v>1.4257936445676416</v>
      </c>
    </row>
    <row r="100" spans="1:22" x14ac:dyDescent="0.15">
      <c r="A100" s="6">
        <v>49.5</v>
      </c>
      <c r="B100" s="6">
        <v>98</v>
      </c>
      <c r="D100">
        <v>674.27746582031295</v>
      </c>
      <c r="E100">
        <v>545.69860839843795</v>
      </c>
      <c r="F100">
        <v>466.03549194335898</v>
      </c>
      <c r="G100">
        <v>461.85162353515602</v>
      </c>
      <c r="I100" s="7">
        <f t="shared" si="7"/>
        <v>208.24197387695398</v>
      </c>
      <c r="J100" s="7">
        <f t="shared" si="7"/>
        <v>83.846984863281932</v>
      </c>
      <c r="K100" s="7">
        <f t="shared" si="8"/>
        <v>149.54908447265663</v>
      </c>
      <c r="L100" s="8">
        <f t="shared" si="9"/>
        <v>1.7835952564842532</v>
      </c>
      <c r="M100" s="8">
        <f t="shared" si="12"/>
        <v>2.202804303548406</v>
      </c>
      <c r="P100" s="6">
        <f t="shared" si="10"/>
        <v>9.2203641450463749</v>
      </c>
      <c r="U100" s="18">
        <v>73</v>
      </c>
      <c r="V100" s="20">
        <f t="shared" si="11"/>
        <v>1.4092855016169206</v>
      </c>
    </row>
    <row r="101" spans="1:22" x14ac:dyDescent="0.15">
      <c r="A101" s="6">
        <v>50</v>
      </c>
      <c r="B101" s="6">
        <v>99</v>
      </c>
      <c r="D101">
        <v>661.10809326171898</v>
      </c>
      <c r="E101">
        <v>542.39532470703102</v>
      </c>
      <c r="F101">
        <v>466.89288330078102</v>
      </c>
      <c r="G101">
        <v>462.84457397460898</v>
      </c>
      <c r="I101" s="7">
        <f t="shared" si="7"/>
        <v>194.21520996093795</v>
      </c>
      <c r="J101" s="7">
        <f t="shared" si="7"/>
        <v>79.550750732422046</v>
      </c>
      <c r="K101" s="7">
        <f t="shared" si="8"/>
        <v>138.52968444824253</v>
      </c>
      <c r="L101" s="8">
        <f t="shared" si="9"/>
        <v>1.741400089537845</v>
      </c>
      <c r="M101" s="8">
        <f t="shared" si="12"/>
        <v>2.1648435714208274</v>
      </c>
      <c r="P101" s="6">
        <f t="shared" si="10"/>
        <v>7.3381792503156298</v>
      </c>
      <c r="U101" s="18">
        <v>73.5</v>
      </c>
      <c r="V101" s="20">
        <f t="shared" si="11"/>
        <v>1.4099726689446765</v>
      </c>
    </row>
    <row r="102" spans="1:22" x14ac:dyDescent="0.15">
      <c r="A102" s="6">
        <v>50.5</v>
      </c>
      <c r="B102" s="6">
        <v>100</v>
      </c>
      <c r="D102">
        <v>653.854736328125</v>
      </c>
      <c r="E102">
        <v>540.1181640625</v>
      </c>
      <c r="F102">
        <v>465.87561035156301</v>
      </c>
      <c r="G102">
        <v>461.759521484375</v>
      </c>
      <c r="I102" s="7">
        <f t="shared" si="7"/>
        <v>187.97912597656199</v>
      </c>
      <c r="J102" s="7">
        <f t="shared" si="7"/>
        <v>78.358642578125</v>
      </c>
      <c r="K102" s="7">
        <f t="shared" si="8"/>
        <v>133.12807617187448</v>
      </c>
      <c r="L102" s="8">
        <f t="shared" si="9"/>
        <v>1.6989584274528922</v>
      </c>
      <c r="M102" s="8">
        <f t="shared" si="12"/>
        <v>2.1266363441547047</v>
      </c>
      <c r="P102" s="6">
        <f t="shared" si="10"/>
        <v>5.4437725305464966</v>
      </c>
      <c r="U102" s="18">
        <v>74</v>
      </c>
      <c r="V102" s="20">
        <f t="shared" si="11"/>
        <v>1.4158716925342505</v>
      </c>
    </row>
    <row r="103" spans="1:22" x14ac:dyDescent="0.15">
      <c r="A103" s="6">
        <v>51</v>
      </c>
      <c r="B103" s="6">
        <v>101</v>
      </c>
      <c r="D103">
        <v>654.76666259765602</v>
      </c>
      <c r="E103">
        <v>541.70037841796898</v>
      </c>
      <c r="F103">
        <v>465.50912475585898</v>
      </c>
      <c r="G103">
        <v>461.52670288085898</v>
      </c>
      <c r="I103" s="7">
        <f t="shared" si="7"/>
        <v>189.25753784179705</v>
      </c>
      <c r="J103" s="7">
        <f t="shared" si="7"/>
        <v>80.17367553711</v>
      </c>
      <c r="K103" s="7">
        <f t="shared" si="8"/>
        <v>133.13596496582005</v>
      </c>
      <c r="L103" s="8">
        <f t="shared" si="9"/>
        <v>1.6605945040426067</v>
      </c>
      <c r="M103" s="8">
        <f t="shared" si="12"/>
        <v>2.0925068555632489</v>
      </c>
      <c r="P103" s="6">
        <f t="shared" si="10"/>
        <v>3.7515499549693936</v>
      </c>
      <c r="U103" s="18">
        <v>74.5</v>
      </c>
      <c r="V103" s="20">
        <f t="shared" si="11"/>
        <v>1.4002552858975594</v>
      </c>
    </row>
    <row r="104" spans="1:22" x14ac:dyDescent="0.15">
      <c r="A104" s="6">
        <v>51.5</v>
      </c>
      <c r="B104" s="6">
        <v>102</v>
      </c>
      <c r="D104">
        <v>650.71270751953102</v>
      </c>
      <c r="E104">
        <v>540.10900878906295</v>
      </c>
      <c r="F104">
        <v>466.40133666992199</v>
      </c>
      <c r="G104">
        <v>462.42630004882801</v>
      </c>
      <c r="I104" s="7">
        <f t="shared" si="7"/>
        <v>184.31137084960903</v>
      </c>
      <c r="J104" s="7">
        <f t="shared" si="7"/>
        <v>77.682708740234943</v>
      </c>
      <c r="K104" s="7">
        <f t="shared" si="8"/>
        <v>129.93347473144456</v>
      </c>
      <c r="L104" s="8">
        <f t="shared" si="9"/>
        <v>1.672617714270652</v>
      </c>
      <c r="M104" s="8">
        <f t="shared" si="12"/>
        <v>2.1087645006101239</v>
      </c>
      <c r="P104" s="6">
        <f t="shared" si="10"/>
        <v>4.5576433102893592</v>
      </c>
      <c r="U104" s="18">
        <v>75</v>
      </c>
      <c r="V104" s="20">
        <f t="shared" si="11"/>
        <v>1.3984943531473406</v>
      </c>
    </row>
    <row r="105" spans="1:22" x14ac:dyDescent="0.15">
      <c r="A105" s="6">
        <v>52</v>
      </c>
      <c r="B105" s="6">
        <v>103</v>
      </c>
      <c r="D105">
        <v>649.531494140625</v>
      </c>
      <c r="E105">
        <v>539.60882568359398</v>
      </c>
      <c r="F105">
        <v>465.51712036132801</v>
      </c>
      <c r="G105">
        <v>461.89447021484398</v>
      </c>
      <c r="I105" s="7">
        <f t="shared" si="7"/>
        <v>184.01437377929699</v>
      </c>
      <c r="J105" s="7">
        <f t="shared" si="7"/>
        <v>77.71435546875</v>
      </c>
      <c r="K105" s="7">
        <f t="shared" si="8"/>
        <v>129.61432495117199</v>
      </c>
      <c r="L105" s="8">
        <f t="shared" si="9"/>
        <v>1.6678298902355522</v>
      </c>
      <c r="M105" s="8">
        <f t="shared" si="12"/>
        <v>2.108211111393854</v>
      </c>
      <c r="P105" s="6">
        <f t="shared" si="10"/>
        <v>4.530204934752514</v>
      </c>
      <c r="U105" s="18"/>
      <c r="V105" s="20"/>
    </row>
    <row r="106" spans="1:22" x14ac:dyDescent="0.15">
      <c r="A106" s="6">
        <v>52.5</v>
      </c>
      <c r="B106" s="6">
        <v>104</v>
      </c>
      <c r="D106">
        <v>652.27307128906295</v>
      </c>
      <c r="E106">
        <v>541.91827392578102</v>
      </c>
      <c r="F106">
        <v>466.52157592773398</v>
      </c>
      <c r="G106">
        <v>462.00320434570301</v>
      </c>
      <c r="I106" s="7">
        <f t="shared" si="7"/>
        <v>185.75149536132898</v>
      </c>
      <c r="J106" s="7">
        <f t="shared" si="7"/>
        <v>79.915069580078011</v>
      </c>
      <c r="K106" s="7">
        <f t="shared" si="8"/>
        <v>129.81094665527436</v>
      </c>
      <c r="L106" s="8">
        <f t="shared" si="9"/>
        <v>1.6243613042869061</v>
      </c>
      <c r="M106" s="8">
        <f t="shared" si="12"/>
        <v>2.0689769602640378</v>
      </c>
      <c r="P106" s="6">
        <f t="shared" si="10"/>
        <v>2.5848808465357309</v>
      </c>
    </row>
    <row r="107" spans="1:22" x14ac:dyDescent="0.15">
      <c r="A107" s="6">
        <v>53</v>
      </c>
      <c r="B107" s="6">
        <v>105</v>
      </c>
      <c r="D107">
        <v>645.96270751953102</v>
      </c>
      <c r="E107">
        <v>539.23077392578102</v>
      </c>
      <c r="F107">
        <v>466.73968505859398</v>
      </c>
      <c r="G107">
        <v>462.65078735351602</v>
      </c>
      <c r="I107" s="7">
        <f t="shared" si="7"/>
        <v>179.22302246093705</v>
      </c>
      <c r="J107" s="7">
        <f t="shared" si="7"/>
        <v>76.579986572265</v>
      </c>
      <c r="K107" s="7">
        <f t="shared" si="8"/>
        <v>125.61703186035155</v>
      </c>
      <c r="L107" s="8">
        <f t="shared" si="9"/>
        <v>1.6403376062466732</v>
      </c>
      <c r="M107" s="8">
        <f t="shared" si="12"/>
        <v>2.0891876970426351</v>
      </c>
      <c r="P107" s="6">
        <f t="shared" si="10"/>
        <v>3.5869780491979157</v>
      </c>
    </row>
    <row r="108" spans="1:22" x14ac:dyDescent="0.15">
      <c r="A108" s="6">
        <v>53.5</v>
      </c>
      <c r="B108" s="6">
        <v>106</v>
      </c>
      <c r="D108">
        <v>652.36553955078102</v>
      </c>
      <c r="E108">
        <v>542.87554931640602</v>
      </c>
      <c r="F108">
        <v>465.25775146484398</v>
      </c>
      <c r="G108">
        <v>461.613037109375</v>
      </c>
      <c r="I108" s="7">
        <f t="shared" si="7"/>
        <v>187.10778808593705</v>
      </c>
      <c r="J108" s="7">
        <f t="shared" si="7"/>
        <v>81.262512207031023</v>
      </c>
      <c r="K108" s="7">
        <f t="shared" si="8"/>
        <v>130.22402954101534</v>
      </c>
      <c r="L108" s="8">
        <f t="shared" si="9"/>
        <v>1.6025105058190419</v>
      </c>
      <c r="M108" s="8">
        <f t="shared" si="12"/>
        <v>2.0555950314338332</v>
      </c>
      <c r="P108" s="6">
        <f t="shared" si="10"/>
        <v>1.9213724552348579</v>
      </c>
    </row>
    <row r="109" spans="1:22" x14ac:dyDescent="0.15">
      <c r="A109" s="6">
        <v>54</v>
      </c>
      <c r="B109" s="6">
        <v>107</v>
      </c>
      <c r="D109">
        <v>642.87341308593795</v>
      </c>
      <c r="E109">
        <v>539.23773193359398</v>
      </c>
      <c r="F109">
        <v>466.56539916992199</v>
      </c>
      <c r="G109">
        <v>462.90789794921898</v>
      </c>
      <c r="I109" s="7">
        <f t="shared" si="7"/>
        <v>176.30801391601597</v>
      </c>
      <c r="J109" s="7">
        <f t="shared" si="7"/>
        <v>76.329833984375</v>
      </c>
      <c r="K109" s="7">
        <f t="shared" si="8"/>
        <v>122.87713012695346</v>
      </c>
      <c r="L109" s="8">
        <f t="shared" si="9"/>
        <v>1.6098178616778711</v>
      </c>
      <c r="M109" s="8">
        <f t="shared" si="12"/>
        <v>2.0671368221114923</v>
      </c>
      <c r="P109" s="6">
        <f t="shared" si="10"/>
        <v>2.4936423471490818</v>
      </c>
    </row>
    <row r="110" spans="1:22" x14ac:dyDescent="0.15">
      <c r="A110" s="6">
        <v>54.5</v>
      </c>
      <c r="B110" s="6">
        <v>108</v>
      </c>
      <c r="D110">
        <v>645.03112792968795</v>
      </c>
      <c r="E110">
        <v>540.70574951171898</v>
      </c>
      <c r="F110">
        <v>465.38406372070301</v>
      </c>
      <c r="G110">
        <v>461.60922241210898</v>
      </c>
      <c r="I110" s="7">
        <f t="shared" si="7"/>
        <v>179.64706420898494</v>
      </c>
      <c r="J110" s="7">
        <f t="shared" si="7"/>
        <v>79.09652709961</v>
      </c>
      <c r="K110" s="7">
        <f t="shared" si="8"/>
        <v>124.27949523925795</v>
      </c>
      <c r="L110" s="8">
        <f t="shared" si="9"/>
        <v>1.5712383311437543</v>
      </c>
      <c r="M110" s="8">
        <f t="shared" si="12"/>
        <v>2.0327917263962054</v>
      </c>
      <c r="P110" s="6">
        <f t="shared" si="10"/>
        <v>0.79072944899581488</v>
      </c>
    </row>
    <row r="111" spans="1:22" x14ac:dyDescent="0.15">
      <c r="A111" s="6">
        <v>55</v>
      </c>
      <c r="B111" s="6">
        <v>109</v>
      </c>
      <c r="D111">
        <v>645.83020019531295</v>
      </c>
      <c r="E111">
        <v>540.40447998046898</v>
      </c>
      <c r="F111">
        <v>465.33578491210898</v>
      </c>
      <c r="G111">
        <v>461.78668212890602</v>
      </c>
      <c r="I111" s="7">
        <f t="shared" si="7"/>
        <v>180.49441528320398</v>
      </c>
      <c r="J111" s="7">
        <f t="shared" si="7"/>
        <v>78.617797851562955</v>
      </c>
      <c r="K111" s="7">
        <f t="shared" si="8"/>
        <v>125.46195678710991</v>
      </c>
      <c r="L111" s="8">
        <f t="shared" si="9"/>
        <v>1.5958467448298754</v>
      </c>
      <c r="M111" s="8">
        <f t="shared" si="12"/>
        <v>2.0616345749011562</v>
      </c>
      <c r="P111" s="6">
        <f t="shared" si="10"/>
        <v>2.2208276250419403</v>
      </c>
    </row>
    <row r="112" spans="1:22" x14ac:dyDescent="0.15">
      <c r="A112" s="6">
        <v>55.5</v>
      </c>
      <c r="B112" s="6">
        <v>110</v>
      </c>
      <c r="D112">
        <v>645.82318115234398</v>
      </c>
      <c r="E112">
        <v>541.49377441406295</v>
      </c>
      <c r="F112">
        <v>465.52062988281301</v>
      </c>
      <c r="G112">
        <v>462.06939697265602</v>
      </c>
      <c r="I112" s="7">
        <f t="shared" si="7"/>
        <v>180.30255126953097</v>
      </c>
      <c r="J112" s="7">
        <f t="shared" si="7"/>
        <v>79.424377441406932</v>
      </c>
      <c r="K112" s="7">
        <f t="shared" si="8"/>
        <v>124.70548706054612</v>
      </c>
      <c r="L112" s="8">
        <f t="shared" si="9"/>
        <v>1.5701160157351441</v>
      </c>
      <c r="M112" s="8">
        <f t="shared" si="12"/>
        <v>2.0401382806252548</v>
      </c>
      <c r="P112" s="6">
        <f t="shared" si="10"/>
        <v>1.1549893729552712</v>
      </c>
    </row>
    <row r="113" spans="1:16" x14ac:dyDescent="0.15">
      <c r="A113" s="6">
        <v>56</v>
      </c>
      <c r="B113" s="6">
        <v>111</v>
      </c>
      <c r="D113">
        <v>645.33416748046898</v>
      </c>
      <c r="E113">
        <v>541.80224609375</v>
      </c>
      <c r="F113">
        <v>466.25808715820301</v>
      </c>
      <c r="G113">
        <v>462.88613891601602</v>
      </c>
      <c r="I113" s="7">
        <f t="shared" si="7"/>
        <v>179.07608032226597</v>
      </c>
      <c r="J113" s="7">
        <f t="shared" si="7"/>
        <v>78.916107177733977</v>
      </c>
      <c r="K113" s="7">
        <f t="shared" si="8"/>
        <v>123.83480529785218</v>
      </c>
      <c r="L113" s="8">
        <f t="shared" si="9"/>
        <v>1.5691955638277091</v>
      </c>
      <c r="M113" s="8">
        <f t="shared" si="12"/>
        <v>2.0434522635366497</v>
      </c>
      <c r="P113" s="6">
        <f t="shared" si="10"/>
        <v>1.3193046595061229</v>
      </c>
    </row>
    <row r="114" spans="1:16" x14ac:dyDescent="0.15">
      <c r="A114" s="6">
        <v>56.5</v>
      </c>
      <c r="B114" s="6">
        <v>112</v>
      </c>
      <c r="D114">
        <v>646.23895263671898</v>
      </c>
      <c r="E114">
        <v>542.09210205078102</v>
      </c>
      <c r="F114">
        <v>465.31915283203102</v>
      </c>
      <c r="G114">
        <v>461.455078125</v>
      </c>
      <c r="I114" s="7">
        <f t="shared" si="7"/>
        <v>180.91979980468795</v>
      </c>
      <c r="J114" s="7">
        <f t="shared" si="7"/>
        <v>80.637023925781023</v>
      </c>
      <c r="K114" s="7">
        <f t="shared" si="8"/>
        <v>124.47388305664124</v>
      </c>
      <c r="L114" s="8">
        <f t="shared" si="9"/>
        <v>1.5436319074871616</v>
      </c>
      <c r="M114" s="8">
        <f t="shared" si="12"/>
        <v>2.0221230420149321</v>
      </c>
      <c r="P114" s="6">
        <f t="shared" si="10"/>
        <v>0.2617502785837138</v>
      </c>
    </row>
    <row r="115" spans="1:16" x14ac:dyDescent="0.15">
      <c r="A115" s="6">
        <v>57</v>
      </c>
      <c r="B115" s="6">
        <v>113</v>
      </c>
      <c r="D115">
        <v>643.64990234375</v>
      </c>
      <c r="E115">
        <v>541.116943359375</v>
      </c>
      <c r="F115">
        <v>465.67126464843801</v>
      </c>
      <c r="G115">
        <v>462.16500854492199</v>
      </c>
      <c r="I115" s="7">
        <f t="shared" si="7"/>
        <v>177.97863769531199</v>
      </c>
      <c r="J115" s="7">
        <f t="shared" si="7"/>
        <v>78.951934814453011</v>
      </c>
      <c r="K115" s="7">
        <f t="shared" si="8"/>
        <v>122.71228332519487</v>
      </c>
      <c r="L115" s="8">
        <f t="shared" si="9"/>
        <v>1.5542656885304229</v>
      </c>
      <c r="M115" s="8">
        <f t="shared" si="12"/>
        <v>2.0369912578770233</v>
      </c>
      <c r="P115" s="6">
        <f t="shared" si="10"/>
        <v>0.99895237503361756</v>
      </c>
    </row>
    <row r="116" spans="1:16" x14ac:dyDescent="0.15">
      <c r="A116" s="6">
        <v>57.5</v>
      </c>
      <c r="B116" s="6">
        <v>114</v>
      </c>
      <c r="D116">
        <v>646.44934082031295</v>
      </c>
      <c r="E116">
        <v>542.71783447265602</v>
      </c>
      <c r="F116">
        <v>465.27853393554699</v>
      </c>
      <c r="G116">
        <v>461.97634887695301</v>
      </c>
      <c r="I116" s="7">
        <f t="shared" si="7"/>
        <v>181.17080688476597</v>
      </c>
      <c r="J116" s="7">
        <f t="shared" si="7"/>
        <v>80.741485595703011</v>
      </c>
      <c r="K116" s="7">
        <f t="shared" si="8"/>
        <v>124.65176696777385</v>
      </c>
      <c r="L116" s="8">
        <f t="shared" si="9"/>
        <v>1.5438379173742589</v>
      </c>
      <c r="M116" s="8">
        <f t="shared" si="12"/>
        <v>2.0307979215396887</v>
      </c>
      <c r="P116" s="6">
        <f t="shared" si="10"/>
        <v>0.69187178283267614</v>
      </c>
    </row>
    <row r="117" spans="1:16" x14ac:dyDescent="0.15">
      <c r="A117" s="6">
        <v>58</v>
      </c>
      <c r="B117" s="6">
        <v>115</v>
      </c>
      <c r="D117">
        <v>646.76397705078102</v>
      </c>
      <c r="E117">
        <v>543.26849365234398</v>
      </c>
      <c r="F117">
        <v>465.30093383789102</v>
      </c>
      <c r="G117">
        <v>461.82763671875</v>
      </c>
      <c r="I117" s="7">
        <f t="shared" si="7"/>
        <v>181.46304321289</v>
      </c>
      <c r="J117" s="7">
        <f t="shared" si="7"/>
        <v>81.440856933593977</v>
      </c>
      <c r="K117" s="7">
        <f t="shared" si="8"/>
        <v>124.45444335937421</v>
      </c>
      <c r="L117" s="8">
        <f t="shared" si="9"/>
        <v>1.5281573407417981</v>
      </c>
      <c r="M117" s="8">
        <f t="shared" si="12"/>
        <v>2.0193517797260578</v>
      </c>
      <c r="P117" s="6">
        <f t="shared" si="10"/>
        <v>0.12434439289304722</v>
      </c>
    </row>
    <row r="118" spans="1:16" x14ac:dyDescent="0.15">
      <c r="A118" s="6">
        <v>58.5</v>
      </c>
      <c r="B118" s="6">
        <v>116</v>
      </c>
      <c r="D118">
        <v>646.3955078125</v>
      </c>
      <c r="E118">
        <v>543.13854980468795</v>
      </c>
      <c r="F118">
        <v>465.75280761718801</v>
      </c>
      <c r="G118">
        <v>461.97634887695301</v>
      </c>
      <c r="I118" s="7">
        <f t="shared" si="7"/>
        <v>180.64270019531199</v>
      </c>
      <c r="J118" s="7">
        <f t="shared" si="7"/>
        <v>81.162200927734943</v>
      </c>
      <c r="K118" s="7">
        <f t="shared" si="8"/>
        <v>123.82915954589754</v>
      </c>
      <c r="L118" s="8">
        <f t="shared" si="9"/>
        <v>1.5256998717438963</v>
      </c>
      <c r="M118" s="8">
        <f t="shared" si="12"/>
        <v>2.021128745546986</v>
      </c>
      <c r="P118" s="6">
        <f t="shared" si="10"/>
        <v>0.21245065531610227</v>
      </c>
    </row>
    <row r="119" spans="1:16" x14ac:dyDescent="0.15">
      <c r="A119" s="6">
        <v>59</v>
      </c>
      <c r="B119" s="6">
        <v>117</v>
      </c>
      <c r="D119">
        <v>646.22766113281295</v>
      </c>
      <c r="E119">
        <v>543.33062744140602</v>
      </c>
      <c r="F119">
        <v>465.97280883789102</v>
      </c>
      <c r="G119">
        <v>462.75119018554699</v>
      </c>
      <c r="I119" s="7">
        <f t="shared" si="7"/>
        <v>180.25485229492193</v>
      </c>
      <c r="J119" s="7">
        <f t="shared" si="7"/>
        <v>80.579437255859034</v>
      </c>
      <c r="K119" s="7">
        <f t="shared" si="8"/>
        <v>123.84924621582061</v>
      </c>
      <c r="L119" s="8">
        <f t="shared" si="9"/>
        <v>1.5369832606620168</v>
      </c>
      <c r="M119" s="8">
        <f t="shared" si="12"/>
        <v>2.0366465692839366</v>
      </c>
      <c r="P119" s="6">
        <f t="shared" si="10"/>
        <v>0.98186188106966166</v>
      </c>
    </row>
    <row r="120" spans="1:16" x14ac:dyDescent="0.15">
      <c r="A120" s="6">
        <v>59.5</v>
      </c>
      <c r="B120" s="6">
        <v>118</v>
      </c>
      <c r="D120">
        <v>644.33642578125</v>
      </c>
      <c r="E120">
        <v>542.87310791015602</v>
      </c>
      <c r="F120">
        <v>465.99807739257801</v>
      </c>
      <c r="G120">
        <v>462.63192749023398</v>
      </c>
      <c r="I120" s="7">
        <f t="shared" si="7"/>
        <v>178.33834838867199</v>
      </c>
      <c r="J120" s="7">
        <f t="shared" si="7"/>
        <v>80.241180419922046</v>
      </c>
      <c r="K120" s="7">
        <f t="shared" si="8"/>
        <v>122.16952209472656</v>
      </c>
      <c r="L120" s="8">
        <f t="shared" si="9"/>
        <v>1.5225289739680183</v>
      </c>
      <c r="M120" s="8">
        <f t="shared" si="12"/>
        <v>2.0264267174087678</v>
      </c>
      <c r="P120" s="6">
        <f t="shared" si="10"/>
        <v>0.47513691166756422</v>
      </c>
    </row>
    <row r="121" spans="1:16" x14ac:dyDescent="0.15">
      <c r="A121" s="6">
        <v>60</v>
      </c>
      <c r="B121" s="6">
        <v>119</v>
      </c>
      <c r="D121">
        <v>643.20941162109398</v>
      </c>
      <c r="E121">
        <v>542.50958251953102</v>
      </c>
      <c r="F121">
        <v>466.04797363281301</v>
      </c>
      <c r="G121">
        <v>462.23056030273398</v>
      </c>
      <c r="I121" s="7">
        <f t="shared" si="7"/>
        <v>177.16143798828097</v>
      </c>
      <c r="J121" s="7">
        <f t="shared" si="7"/>
        <v>80.279022216797046</v>
      </c>
      <c r="K121" s="7">
        <f t="shared" si="8"/>
        <v>120.96612243652304</v>
      </c>
      <c r="L121" s="8">
        <f t="shared" si="9"/>
        <v>1.5068210735034699</v>
      </c>
      <c r="M121" s="8">
        <f t="shared" si="12"/>
        <v>2.0149532517630488</v>
      </c>
      <c r="P121" s="6">
        <f t="shared" si="10"/>
        <v>-9.3745259940906517E-2</v>
      </c>
    </row>
    <row r="122" spans="1:16" x14ac:dyDescent="0.15">
      <c r="A122" s="6">
        <v>60.5</v>
      </c>
      <c r="B122" s="6">
        <v>120</v>
      </c>
      <c r="D122">
        <v>646.20904541015602</v>
      </c>
      <c r="E122">
        <v>544.16619873046898</v>
      </c>
      <c r="F122">
        <v>465.48321533203102</v>
      </c>
      <c r="G122">
        <v>461.99359130859398</v>
      </c>
      <c r="I122" s="7">
        <f t="shared" si="7"/>
        <v>180.725830078125</v>
      </c>
      <c r="J122" s="7">
        <f t="shared" si="7"/>
        <v>82.172607421875</v>
      </c>
      <c r="K122" s="7">
        <f t="shared" si="8"/>
        <v>123.2050048828125</v>
      </c>
      <c r="L122" s="8">
        <f t="shared" si="9"/>
        <v>1.499343987592809</v>
      </c>
      <c r="M122" s="8">
        <f t="shared" si="12"/>
        <v>2.011710600671218</v>
      </c>
      <c r="P122" s="6">
        <f t="shared" si="10"/>
        <v>-0.25452374238466768</v>
      </c>
    </row>
    <row r="123" spans="1:16" x14ac:dyDescent="0.15">
      <c r="A123" s="6">
        <v>61</v>
      </c>
      <c r="B123" s="6">
        <v>121</v>
      </c>
      <c r="D123">
        <v>640.83001708984398</v>
      </c>
      <c r="E123">
        <v>541.64691162109398</v>
      </c>
      <c r="F123">
        <v>465.61431884765602</v>
      </c>
      <c r="G123">
        <v>462.18933105468801</v>
      </c>
      <c r="I123" s="7">
        <f t="shared" si="7"/>
        <v>175.21569824218795</v>
      </c>
      <c r="J123" s="7">
        <f t="shared" si="7"/>
        <v>79.457580566405966</v>
      </c>
      <c r="K123" s="7">
        <f t="shared" si="8"/>
        <v>119.59539184570377</v>
      </c>
      <c r="L123" s="8">
        <f t="shared" si="9"/>
        <v>1.5051476648694706</v>
      </c>
      <c r="M123" s="8">
        <f t="shared" si="12"/>
        <v>2.0217487127667093</v>
      </c>
      <c r="P123" s="6">
        <f t="shared" si="10"/>
        <v>0.24319012926169972</v>
      </c>
    </row>
    <row r="124" spans="1:16" x14ac:dyDescent="0.15">
      <c r="A124" s="6">
        <v>61.5</v>
      </c>
      <c r="B124" s="6">
        <v>122</v>
      </c>
      <c r="D124">
        <v>641.40863037109398</v>
      </c>
      <c r="E124">
        <v>542.316162109375</v>
      </c>
      <c r="F124">
        <v>466.313720703125</v>
      </c>
      <c r="G124">
        <v>462.77038574218801</v>
      </c>
      <c r="I124" s="7">
        <f t="shared" si="7"/>
        <v>175.09490966796898</v>
      </c>
      <c r="J124" s="7">
        <f t="shared" si="7"/>
        <v>79.545776367186988</v>
      </c>
      <c r="K124" s="7">
        <f t="shared" si="8"/>
        <v>119.41286621093809</v>
      </c>
      <c r="L124" s="8">
        <f t="shared" si="9"/>
        <v>1.501184244650813</v>
      </c>
      <c r="M124" s="8">
        <f t="shared" si="12"/>
        <v>2.0220197273668816</v>
      </c>
      <c r="P124" s="6">
        <f t="shared" si="10"/>
        <v>0.25662768850005896</v>
      </c>
    </row>
    <row r="125" spans="1:16" x14ac:dyDescent="0.15">
      <c r="A125" s="6">
        <v>62</v>
      </c>
      <c r="B125" s="6">
        <v>123</v>
      </c>
      <c r="D125">
        <v>641.182861328125</v>
      </c>
      <c r="E125">
        <v>542.126708984375</v>
      </c>
      <c r="F125">
        <v>466.487060546875</v>
      </c>
      <c r="G125">
        <v>462.67892456054699</v>
      </c>
      <c r="I125" s="7">
        <f t="shared" si="7"/>
        <v>174.69580078125</v>
      </c>
      <c r="J125" s="7">
        <f t="shared" si="7"/>
        <v>79.447784423828011</v>
      </c>
      <c r="K125" s="7">
        <f t="shared" si="8"/>
        <v>119.0823516845704</v>
      </c>
      <c r="L125" s="8">
        <f t="shared" si="9"/>
        <v>1.4988756772536902</v>
      </c>
      <c r="M125" s="8">
        <f t="shared" si="12"/>
        <v>2.0239455947885885</v>
      </c>
      <c r="P125" s="6">
        <f t="shared" si="10"/>
        <v>0.35211685236044854</v>
      </c>
    </row>
    <row r="126" spans="1:16" x14ac:dyDescent="0.15">
      <c r="A126" s="6">
        <v>62.5</v>
      </c>
      <c r="B126" s="6">
        <v>124</v>
      </c>
      <c r="D126">
        <v>641.32177734375</v>
      </c>
      <c r="E126">
        <v>543.15869140625</v>
      </c>
      <c r="F126">
        <v>465.85354614257801</v>
      </c>
      <c r="G126">
        <v>462.23025512695301</v>
      </c>
      <c r="I126" s="7">
        <f t="shared" si="7"/>
        <v>175.46823120117199</v>
      </c>
      <c r="J126" s="7">
        <f t="shared" si="7"/>
        <v>80.928436279296989</v>
      </c>
      <c r="K126" s="7">
        <f t="shared" si="8"/>
        <v>118.8183258056641</v>
      </c>
      <c r="L126" s="8">
        <f t="shared" si="9"/>
        <v>1.4681900611004399</v>
      </c>
      <c r="M126" s="8">
        <f t="shared" si="12"/>
        <v>1.9974944134541683</v>
      </c>
      <c r="P126" s="6">
        <f t="shared" si="10"/>
        <v>-0.95939668189143212</v>
      </c>
    </row>
    <row r="127" spans="1:16" x14ac:dyDescent="0.15">
      <c r="A127" s="6">
        <v>63</v>
      </c>
      <c r="B127" s="6">
        <v>125</v>
      </c>
      <c r="D127">
        <v>640.8818359375</v>
      </c>
      <c r="E127">
        <v>542.84948730468795</v>
      </c>
      <c r="F127">
        <v>464.72497558593801</v>
      </c>
      <c r="G127">
        <v>461.22802734375</v>
      </c>
      <c r="I127" s="7">
        <f t="shared" si="7"/>
        <v>176.15686035156199</v>
      </c>
      <c r="J127" s="7">
        <f t="shared" si="7"/>
        <v>81.621459960937955</v>
      </c>
      <c r="K127" s="7">
        <f t="shared" si="8"/>
        <v>119.02183837890541</v>
      </c>
      <c r="L127" s="8">
        <f t="shared" si="9"/>
        <v>1.4582174643269843</v>
      </c>
      <c r="M127" s="8">
        <f t="shared" si="12"/>
        <v>1.9917562514995424</v>
      </c>
      <c r="P127" s="6">
        <f t="shared" si="10"/>
        <v>-1.2439086275045463</v>
      </c>
    </row>
    <row r="128" spans="1:16" x14ac:dyDescent="0.15">
      <c r="A128" s="6">
        <v>63.5</v>
      </c>
      <c r="B128" s="6">
        <v>126</v>
      </c>
      <c r="D128">
        <v>640.247802734375</v>
      </c>
      <c r="E128">
        <v>542.78814697265602</v>
      </c>
      <c r="F128">
        <v>466.28302001953102</v>
      </c>
      <c r="G128">
        <v>462.68307495117199</v>
      </c>
      <c r="I128" s="7">
        <f t="shared" si="7"/>
        <v>173.96478271484398</v>
      </c>
      <c r="J128" s="7">
        <f t="shared" si="7"/>
        <v>80.105072021484034</v>
      </c>
      <c r="K128" s="7">
        <f t="shared" si="8"/>
        <v>117.89123229980515</v>
      </c>
      <c r="L128" s="8">
        <f t="shared" si="9"/>
        <v>1.4717074627707336</v>
      </c>
      <c r="M128" s="8">
        <f t="shared" si="12"/>
        <v>2.0094806847621216</v>
      </c>
      <c r="P128" s="6">
        <f t="shared" si="10"/>
        <v>-0.36508836549349793</v>
      </c>
    </row>
    <row r="129" spans="1:16" x14ac:dyDescent="0.15">
      <c r="A129" s="6">
        <v>64</v>
      </c>
      <c r="B129" s="6">
        <v>127</v>
      </c>
      <c r="D129">
        <v>641.22808837890602</v>
      </c>
      <c r="E129">
        <v>543.17156982421898</v>
      </c>
      <c r="F129">
        <v>466.23184204101602</v>
      </c>
      <c r="G129">
        <v>462.91845703125</v>
      </c>
      <c r="I129" s="7">
        <f t="shared" si="7"/>
        <v>174.99624633789</v>
      </c>
      <c r="J129" s="7">
        <f t="shared" si="7"/>
        <v>80.253112792968977</v>
      </c>
      <c r="K129" s="7">
        <f t="shared" si="8"/>
        <v>118.81906738281171</v>
      </c>
      <c r="L129" s="8">
        <f t="shared" si="9"/>
        <v>1.4805540028002693</v>
      </c>
      <c r="M129" s="8">
        <f t="shared" si="12"/>
        <v>2.0225616596104872</v>
      </c>
      <c r="P129" s="6">
        <f t="shared" si="10"/>
        <v>0.28349799962719502</v>
      </c>
    </row>
    <row r="130" spans="1:16" x14ac:dyDescent="0.15">
      <c r="A130" s="6">
        <v>64.5</v>
      </c>
      <c r="B130" s="6">
        <v>128</v>
      </c>
      <c r="D130">
        <v>640.86682128906295</v>
      </c>
      <c r="E130">
        <v>543.01745605468795</v>
      </c>
      <c r="F130">
        <v>465.25137329101602</v>
      </c>
      <c r="G130">
        <v>462.02590942382801</v>
      </c>
      <c r="I130" s="7">
        <f t="shared" ref="I130:J152" si="13">D130-F130</f>
        <v>175.61544799804693</v>
      </c>
      <c r="J130" s="7">
        <f t="shared" si="13"/>
        <v>80.991546630859943</v>
      </c>
      <c r="K130" s="7">
        <f t="shared" ref="K130:K152" si="14">I130-0.7*J130</f>
        <v>118.92136535644497</v>
      </c>
      <c r="L130" s="8">
        <f t="shared" ref="L130:L152" si="15">K130/J130</f>
        <v>1.4683182418834406</v>
      </c>
      <c r="M130" s="8">
        <f t="shared" si="12"/>
        <v>2.0145603335124882</v>
      </c>
      <c r="P130" s="6">
        <f t="shared" si="10"/>
        <v>-0.11322709695036717</v>
      </c>
    </row>
    <row r="131" spans="1:16" x14ac:dyDescent="0.15">
      <c r="A131" s="6">
        <v>65</v>
      </c>
      <c r="B131" s="6">
        <v>129</v>
      </c>
      <c r="D131">
        <v>640.41094970703102</v>
      </c>
      <c r="E131">
        <v>543.14929199218795</v>
      </c>
      <c r="F131">
        <v>465.29931640625</v>
      </c>
      <c r="G131">
        <v>461.75473022460898</v>
      </c>
      <c r="I131" s="7">
        <f t="shared" si="13"/>
        <v>175.11163330078102</v>
      </c>
      <c r="J131" s="7">
        <f t="shared" si="13"/>
        <v>81.394561767578978</v>
      </c>
      <c r="K131" s="7">
        <f t="shared" si="14"/>
        <v>118.13544006347574</v>
      </c>
      <c r="L131" s="8">
        <f t="shared" si="15"/>
        <v>1.4513922981833827</v>
      </c>
      <c r="M131" s="8">
        <f t="shared" si="12"/>
        <v>2.0018688246312601</v>
      </c>
      <c r="P131" s="6">
        <f t="shared" si="10"/>
        <v>-0.74250279762195759</v>
      </c>
    </row>
    <row r="132" spans="1:16" x14ac:dyDescent="0.15">
      <c r="A132" s="6">
        <v>65.5</v>
      </c>
      <c r="B132" s="6">
        <v>130</v>
      </c>
      <c r="D132">
        <v>640.75646972656295</v>
      </c>
      <c r="E132">
        <v>543.65783691406295</v>
      </c>
      <c r="F132">
        <v>466.38119506835898</v>
      </c>
      <c r="G132">
        <v>463.22097778320301</v>
      </c>
      <c r="I132" s="7">
        <f t="shared" si="13"/>
        <v>174.37527465820398</v>
      </c>
      <c r="J132" s="7">
        <f t="shared" si="13"/>
        <v>80.436859130859943</v>
      </c>
      <c r="K132" s="7">
        <f t="shared" si="14"/>
        <v>118.06947326660202</v>
      </c>
      <c r="L132" s="8">
        <f t="shared" si="15"/>
        <v>1.4678528543054978</v>
      </c>
      <c r="M132" s="8">
        <f t="shared" si="12"/>
        <v>2.0225638155722052</v>
      </c>
      <c r="P132" s="6">
        <f t="shared" si="10"/>
        <v>0.28360489742267686</v>
      </c>
    </row>
    <row r="133" spans="1:16" x14ac:dyDescent="0.15">
      <c r="A133" s="6">
        <v>66</v>
      </c>
      <c r="B133" s="6">
        <v>131</v>
      </c>
      <c r="D133">
        <v>639.555908203125</v>
      </c>
      <c r="E133">
        <v>543.28179931640602</v>
      </c>
      <c r="F133">
        <v>465.38534545898398</v>
      </c>
      <c r="G133">
        <v>461.89349365234398</v>
      </c>
      <c r="I133" s="7">
        <f t="shared" si="13"/>
        <v>174.17056274414102</v>
      </c>
      <c r="J133" s="7">
        <f t="shared" si="13"/>
        <v>81.388305664062045</v>
      </c>
      <c r="K133" s="7">
        <f t="shared" si="14"/>
        <v>117.1987487792976</v>
      </c>
      <c r="L133" s="8">
        <f t="shared" si="15"/>
        <v>1.4399949455029395</v>
      </c>
      <c r="M133" s="8">
        <f t="shared" si="12"/>
        <v>1.9989403415884766</v>
      </c>
      <c r="P133" s="6">
        <f t="shared" si="10"/>
        <v>-0.88770406847937522</v>
      </c>
    </row>
    <row r="134" spans="1:16" x14ac:dyDescent="0.15">
      <c r="A134" s="6">
        <v>66.5</v>
      </c>
      <c r="B134" s="6">
        <v>132</v>
      </c>
      <c r="D134">
        <v>640.107421875</v>
      </c>
      <c r="E134">
        <v>543.69354248046898</v>
      </c>
      <c r="F134">
        <v>465.58746337890602</v>
      </c>
      <c r="G134">
        <v>462.13430786132801</v>
      </c>
      <c r="I134" s="7">
        <f t="shared" si="13"/>
        <v>174.51995849609398</v>
      </c>
      <c r="J134" s="7">
        <f t="shared" si="13"/>
        <v>81.559234619140966</v>
      </c>
      <c r="K134" s="7">
        <f t="shared" si="14"/>
        <v>117.4284942626953</v>
      </c>
      <c r="L134" s="8">
        <f t="shared" si="15"/>
        <v>1.4397939707386151</v>
      </c>
      <c r="M134" s="8">
        <f t="shared" si="12"/>
        <v>2.0029738016429821</v>
      </c>
      <c r="P134" s="6">
        <f t="shared" ref="P134:P152" si="16">(M134-$O$2)/$O$2*100</f>
        <v>-0.68771536534857325</v>
      </c>
    </row>
    <row r="135" spans="1:16" x14ac:dyDescent="0.15">
      <c r="A135" s="6">
        <v>67</v>
      </c>
      <c r="B135" s="6">
        <v>133</v>
      </c>
      <c r="D135">
        <v>639.27294921875</v>
      </c>
      <c r="E135">
        <v>543.02337646484398</v>
      </c>
      <c r="F135">
        <v>466.37832641601602</v>
      </c>
      <c r="G135">
        <v>462.85385131835898</v>
      </c>
      <c r="I135" s="7">
        <f t="shared" si="13"/>
        <v>172.89462280273398</v>
      </c>
      <c r="J135" s="7">
        <f t="shared" si="13"/>
        <v>80.169525146485</v>
      </c>
      <c r="K135" s="7">
        <f t="shared" si="14"/>
        <v>116.77595520019449</v>
      </c>
      <c r="L135" s="8">
        <f t="shared" si="15"/>
        <v>1.4566127838080938</v>
      </c>
      <c r="M135" s="8">
        <f t="shared" si="12"/>
        <v>2.0240270495312904</v>
      </c>
      <c r="P135" s="6">
        <f t="shared" si="16"/>
        <v>0.35615557547575905</v>
      </c>
    </row>
    <row r="136" spans="1:16" x14ac:dyDescent="0.15">
      <c r="A136" s="6">
        <v>67.5</v>
      </c>
      <c r="B136" s="6">
        <v>134</v>
      </c>
      <c r="D136">
        <v>638.94390869140602</v>
      </c>
      <c r="E136">
        <v>543.063232421875</v>
      </c>
      <c r="F136">
        <v>465.722412109375</v>
      </c>
      <c r="G136">
        <v>462.08026123046898</v>
      </c>
      <c r="I136" s="7">
        <f t="shared" si="13"/>
        <v>173.22149658203102</v>
      </c>
      <c r="J136" s="7">
        <f t="shared" si="13"/>
        <v>80.982971191406023</v>
      </c>
      <c r="K136" s="7">
        <f t="shared" si="14"/>
        <v>116.53341674804682</v>
      </c>
      <c r="L136" s="8">
        <f t="shared" si="15"/>
        <v>1.4389866787255323</v>
      </c>
      <c r="M136" s="8">
        <f t="shared" si="12"/>
        <v>2.0106353792675589</v>
      </c>
      <c r="P136" s="6">
        <f t="shared" si="16"/>
        <v>-0.30783581965590967</v>
      </c>
    </row>
    <row r="137" spans="1:16" x14ac:dyDescent="0.15">
      <c r="A137" s="6">
        <v>68</v>
      </c>
      <c r="B137" s="6">
        <v>135</v>
      </c>
      <c r="D137">
        <v>639.76965332031295</v>
      </c>
      <c r="E137">
        <v>543.82196044921898</v>
      </c>
      <c r="F137">
        <v>466.41061401367199</v>
      </c>
      <c r="G137">
        <v>463.24337768554699</v>
      </c>
      <c r="I137" s="7">
        <f t="shared" si="13"/>
        <v>173.35903930664097</v>
      </c>
      <c r="J137" s="7">
        <f t="shared" si="13"/>
        <v>80.578582763671989</v>
      </c>
      <c r="K137" s="7">
        <f t="shared" si="14"/>
        <v>116.95403137207057</v>
      </c>
      <c r="L137" s="8">
        <f t="shared" si="15"/>
        <v>1.4514282500485733</v>
      </c>
      <c r="M137" s="8">
        <f t="shared" si="12"/>
        <v>2.0273113854094298</v>
      </c>
      <c r="P137" s="6">
        <f t="shared" si="16"/>
        <v>0.51900089042597086</v>
      </c>
    </row>
    <row r="138" spans="1:16" x14ac:dyDescent="0.15">
      <c r="A138" s="6">
        <v>68.5</v>
      </c>
      <c r="B138" s="6">
        <v>136</v>
      </c>
      <c r="D138">
        <v>639.64154052734398</v>
      </c>
      <c r="E138">
        <v>544.18939208984398</v>
      </c>
      <c r="F138">
        <v>465.29486083984398</v>
      </c>
      <c r="G138">
        <v>461.69171142578102</v>
      </c>
      <c r="I138" s="7">
        <f t="shared" si="13"/>
        <v>174.3466796875</v>
      </c>
      <c r="J138" s="7">
        <f t="shared" si="13"/>
        <v>82.497680664062955</v>
      </c>
      <c r="K138" s="7">
        <f t="shared" si="14"/>
        <v>116.59830322265594</v>
      </c>
      <c r="L138" s="8">
        <f t="shared" si="15"/>
        <v>1.4133525001442575</v>
      </c>
      <c r="M138" s="8">
        <f t="shared" si="12"/>
        <v>1.9934700703239439</v>
      </c>
      <c r="P138" s="6">
        <f t="shared" si="16"/>
        <v>-1.1589333458700237</v>
      </c>
    </row>
    <row r="139" spans="1:16" x14ac:dyDescent="0.15">
      <c r="A139" s="6">
        <v>69</v>
      </c>
      <c r="B139" s="6">
        <v>137</v>
      </c>
      <c r="D139">
        <v>642.8681640625</v>
      </c>
      <c r="E139">
        <v>545.61590576171898</v>
      </c>
      <c r="F139">
        <v>465.82122802734398</v>
      </c>
      <c r="G139">
        <v>462.20339965820301</v>
      </c>
      <c r="I139" s="7">
        <f t="shared" si="13"/>
        <v>177.04693603515602</v>
      </c>
      <c r="J139" s="7">
        <f t="shared" si="13"/>
        <v>83.412506103515966</v>
      </c>
      <c r="K139" s="7">
        <f t="shared" si="14"/>
        <v>118.65818176269485</v>
      </c>
      <c r="L139" s="8">
        <f t="shared" si="15"/>
        <v>1.4225466576371482</v>
      </c>
      <c r="M139" s="8">
        <f t="shared" si="12"/>
        <v>2.0068986626356642</v>
      </c>
      <c r="P139" s="6">
        <f t="shared" si="16"/>
        <v>-0.49311126631495028</v>
      </c>
    </row>
    <row r="140" spans="1:16" x14ac:dyDescent="0.15">
      <c r="A140" s="6">
        <v>69.5</v>
      </c>
      <c r="B140" s="6">
        <v>138</v>
      </c>
      <c r="D140">
        <v>645.40100097656295</v>
      </c>
      <c r="E140">
        <v>546.84588623046898</v>
      </c>
      <c r="F140">
        <v>465.06845092773398</v>
      </c>
      <c r="G140">
        <v>462.05755615234398</v>
      </c>
      <c r="I140" s="7">
        <f t="shared" si="13"/>
        <v>180.33255004882898</v>
      </c>
      <c r="J140" s="7">
        <f t="shared" si="13"/>
        <v>84.788330078125</v>
      </c>
      <c r="K140" s="7">
        <f t="shared" si="14"/>
        <v>120.98071899414148</v>
      </c>
      <c r="L140" s="8">
        <f t="shared" si="15"/>
        <v>1.4268557817174647</v>
      </c>
      <c r="M140" s="8">
        <f t="shared" si="12"/>
        <v>2.0154422215348107</v>
      </c>
      <c r="P140" s="6">
        <f t="shared" si="16"/>
        <v>-6.9500956240519551E-2</v>
      </c>
    </row>
    <row r="141" spans="1:16" x14ac:dyDescent="0.15">
      <c r="A141" s="6">
        <v>70</v>
      </c>
      <c r="B141" s="6">
        <v>139</v>
      </c>
      <c r="D141">
        <v>644.97741699218795</v>
      </c>
      <c r="E141">
        <v>546.36285400390602</v>
      </c>
      <c r="F141">
        <v>464.63031005859398</v>
      </c>
      <c r="G141">
        <v>461.45379638671898</v>
      </c>
      <c r="I141" s="7">
        <f t="shared" si="13"/>
        <v>180.34710693359398</v>
      </c>
      <c r="J141" s="7">
        <f t="shared" si="13"/>
        <v>84.909057617187045</v>
      </c>
      <c r="K141" s="7">
        <f t="shared" si="14"/>
        <v>120.91076660156304</v>
      </c>
      <c r="L141" s="8">
        <f t="shared" si="15"/>
        <v>1.4240031628508927</v>
      </c>
      <c r="M141" s="8">
        <f t="shared" si="12"/>
        <v>2.0168240374870683</v>
      </c>
      <c r="P141" s="6">
        <f t="shared" si="16"/>
        <v>-9.8717984926410449E-4</v>
      </c>
    </row>
    <row r="142" spans="1:16" x14ac:dyDescent="0.15">
      <c r="A142" s="6">
        <v>70.5</v>
      </c>
      <c r="B142" s="6">
        <v>140</v>
      </c>
      <c r="D142">
        <v>645.38287353515602</v>
      </c>
      <c r="E142">
        <v>546.79431152343795</v>
      </c>
      <c r="F142">
        <v>465.72592163085898</v>
      </c>
      <c r="G142">
        <v>462.57723999023398</v>
      </c>
      <c r="I142" s="7">
        <f t="shared" si="13"/>
        <v>179.65695190429705</v>
      </c>
      <c r="J142" s="7">
        <f t="shared" si="13"/>
        <v>84.217071533203978</v>
      </c>
      <c r="K142" s="7">
        <f t="shared" si="14"/>
        <v>120.70500183105426</v>
      </c>
      <c r="L142" s="8">
        <f t="shared" si="15"/>
        <v>1.4332604973501639</v>
      </c>
      <c r="M142" s="8">
        <f t="shared" si="12"/>
        <v>2.0303158068051692</v>
      </c>
      <c r="P142" s="6">
        <f t="shared" si="16"/>
        <v>0.66796736845546922</v>
      </c>
    </row>
    <row r="143" spans="1:16" x14ac:dyDescent="0.15">
      <c r="A143" s="6">
        <v>71</v>
      </c>
      <c r="B143" s="6">
        <v>141</v>
      </c>
      <c r="D143">
        <v>644.35882568359398</v>
      </c>
      <c r="E143">
        <v>546.90765380859398</v>
      </c>
      <c r="F143">
        <v>464.60922241210898</v>
      </c>
      <c r="G143">
        <v>461.50784301757801</v>
      </c>
      <c r="I143" s="7">
        <f t="shared" si="13"/>
        <v>179.749603271485</v>
      </c>
      <c r="J143" s="7">
        <f t="shared" si="13"/>
        <v>85.399810791015966</v>
      </c>
      <c r="K143" s="7">
        <f t="shared" si="14"/>
        <v>119.96973571777383</v>
      </c>
      <c r="L143" s="8">
        <f t="shared" si="15"/>
        <v>1.4048009545519347</v>
      </c>
      <c r="M143" s="8">
        <f t="shared" si="12"/>
        <v>2.0060906988257701</v>
      </c>
      <c r="P143" s="6">
        <f t="shared" si="16"/>
        <v>-0.53317206581062171</v>
      </c>
    </row>
    <row r="144" spans="1:16" x14ac:dyDescent="0.15">
      <c r="A144" s="6">
        <v>71.5</v>
      </c>
      <c r="B144" s="6">
        <v>142</v>
      </c>
      <c r="D144">
        <v>643.25933837890602</v>
      </c>
      <c r="E144">
        <v>546.01947021484398</v>
      </c>
      <c r="F144">
        <v>465.98913574218801</v>
      </c>
      <c r="G144">
        <v>462.33865356445301</v>
      </c>
      <c r="I144" s="7">
        <f t="shared" si="13"/>
        <v>177.27020263671801</v>
      </c>
      <c r="J144" s="7">
        <f t="shared" si="13"/>
        <v>83.680816650390966</v>
      </c>
      <c r="K144" s="7">
        <f t="shared" si="14"/>
        <v>118.69363098144433</v>
      </c>
      <c r="L144" s="8">
        <f t="shared" si="15"/>
        <v>1.4184090898315795</v>
      </c>
      <c r="M144" s="8">
        <f t="shared" si="12"/>
        <v>2.0239332689242446</v>
      </c>
      <c r="P144" s="6">
        <f t="shared" si="16"/>
        <v>0.35150570620013388</v>
      </c>
    </row>
    <row r="145" spans="1:16" x14ac:dyDescent="0.15">
      <c r="A145" s="6">
        <v>72</v>
      </c>
      <c r="B145" s="6">
        <v>143</v>
      </c>
      <c r="D145">
        <v>643.94860839843795</v>
      </c>
      <c r="E145">
        <v>546.52154541015602</v>
      </c>
      <c r="F145">
        <v>464.968017578125</v>
      </c>
      <c r="G145">
        <v>461.51840209960898</v>
      </c>
      <c r="I145" s="7">
        <f t="shared" si="13"/>
        <v>178.98059082031295</v>
      </c>
      <c r="J145" s="7">
        <f t="shared" si="13"/>
        <v>85.003143310547046</v>
      </c>
      <c r="K145" s="7">
        <f t="shared" si="14"/>
        <v>119.47839050293003</v>
      </c>
      <c r="L145" s="8">
        <f t="shared" si="15"/>
        <v>1.4055761451836257</v>
      </c>
      <c r="M145" s="8">
        <f t="shared" si="12"/>
        <v>2.0153347590951207</v>
      </c>
      <c r="P145" s="6">
        <f t="shared" si="16"/>
        <v>-7.4829203863762822E-2</v>
      </c>
    </row>
    <row r="146" spans="1:16" x14ac:dyDescent="0.15">
      <c r="A146" s="6">
        <v>72.5</v>
      </c>
      <c r="B146" s="6">
        <v>144</v>
      </c>
      <c r="D146">
        <v>643.92053222656295</v>
      </c>
      <c r="E146">
        <v>546.46746826171898</v>
      </c>
      <c r="F146">
        <v>466.12152099609398</v>
      </c>
      <c r="G146">
        <v>462.82858276367199</v>
      </c>
      <c r="I146" s="7">
        <f t="shared" si="13"/>
        <v>177.79901123046898</v>
      </c>
      <c r="J146" s="7">
        <f t="shared" si="13"/>
        <v>83.638885498046989</v>
      </c>
      <c r="K146" s="7">
        <f t="shared" si="14"/>
        <v>119.25179138183609</v>
      </c>
      <c r="L146" s="8">
        <f t="shared" si="15"/>
        <v>1.4257936445676416</v>
      </c>
      <c r="M146" s="8">
        <f t="shared" si="12"/>
        <v>2.0397866932979665</v>
      </c>
      <c r="P146" s="6">
        <f t="shared" si="16"/>
        <v>1.1375568230672219</v>
      </c>
    </row>
    <row r="147" spans="1:16" x14ac:dyDescent="0.15">
      <c r="A147" s="6">
        <v>73</v>
      </c>
      <c r="B147" s="6">
        <v>145</v>
      </c>
      <c r="D147">
        <v>643.41656494140602</v>
      </c>
      <c r="E147">
        <v>546.81658935546898</v>
      </c>
      <c r="F147">
        <v>465.48480224609398</v>
      </c>
      <c r="G147">
        <v>462.46017456054699</v>
      </c>
      <c r="I147" s="7">
        <f t="shared" si="13"/>
        <v>177.93176269531205</v>
      </c>
      <c r="J147" s="7">
        <f t="shared" si="13"/>
        <v>84.356414794921989</v>
      </c>
      <c r="K147" s="7">
        <f t="shared" si="14"/>
        <v>118.88227233886666</v>
      </c>
      <c r="L147" s="8">
        <f t="shared" si="15"/>
        <v>1.4092855016169206</v>
      </c>
      <c r="M147" s="8">
        <f t="shared" si="12"/>
        <v>2.0275129851660751</v>
      </c>
      <c r="P147" s="6">
        <f t="shared" si="16"/>
        <v>0.52899669386474624</v>
      </c>
    </row>
    <row r="148" spans="1:16" x14ac:dyDescent="0.15">
      <c r="A148" s="6">
        <v>73.5</v>
      </c>
      <c r="B148" s="6">
        <v>146</v>
      </c>
      <c r="D148">
        <v>643.78106689453102</v>
      </c>
      <c r="E148">
        <v>546.76104736328102</v>
      </c>
      <c r="F148">
        <v>465.83435058593801</v>
      </c>
      <c r="G148">
        <v>462.42501831054699</v>
      </c>
      <c r="I148" s="7">
        <f t="shared" si="13"/>
        <v>177.94671630859301</v>
      </c>
      <c r="J148" s="7">
        <f t="shared" si="13"/>
        <v>84.336029052734034</v>
      </c>
      <c r="K148" s="7">
        <f t="shared" si="14"/>
        <v>118.91149597167919</v>
      </c>
      <c r="L148" s="8">
        <f t="shared" si="15"/>
        <v>1.4099726689446765</v>
      </c>
      <c r="M148" s="8">
        <f t="shared" si="12"/>
        <v>2.032434587312661</v>
      </c>
      <c r="P148" s="6">
        <f t="shared" si="16"/>
        <v>0.77302162960745036</v>
      </c>
    </row>
    <row r="149" spans="1:16" x14ac:dyDescent="0.15">
      <c r="A149" s="6">
        <v>74</v>
      </c>
      <c r="B149" s="6">
        <v>147</v>
      </c>
      <c r="D149">
        <v>643.57696533203102</v>
      </c>
      <c r="E149">
        <v>546.465576171875</v>
      </c>
      <c r="F149">
        <v>465.904052734375</v>
      </c>
      <c r="G149">
        <v>462.49407958984398</v>
      </c>
      <c r="I149" s="7">
        <f t="shared" si="13"/>
        <v>177.67291259765602</v>
      </c>
      <c r="J149" s="7">
        <f t="shared" si="13"/>
        <v>83.971496582031023</v>
      </c>
      <c r="K149" s="7">
        <f t="shared" si="14"/>
        <v>118.8928649902343</v>
      </c>
      <c r="L149" s="8">
        <f t="shared" si="15"/>
        <v>1.4158716925342505</v>
      </c>
      <c r="M149" s="8">
        <f t="shared" si="12"/>
        <v>2.0425680457210649</v>
      </c>
      <c r="P149" s="6">
        <f t="shared" si="16"/>
        <v>1.2754630020124729</v>
      </c>
    </row>
    <row r="150" spans="1:16" x14ac:dyDescent="0.15">
      <c r="A150" s="6">
        <v>74.5</v>
      </c>
      <c r="B150" s="6">
        <v>148</v>
      </c>
      <c r="D150">
        <v>643.86993408203102</v>
      </c>
      <c r="E150">
        <v>547.15881347656295</v>
      </c>
      <c r="F150">
        <v>465.38406372070301</v>
      </c>
      <c r="G150">
        <v>462.17587280273398</v>
      </c>
      <c r="I150" s="7">
        <f t="shared" si="13"/>
        <v>178.48587036132801</v>
      </c>
      <c r="J150" s="7">
        <f t="shared" si="13"/>
        <v>84.982940673828978</v>
      </c>
      <c r="K150" s="7">
        <f t="shared" si="14"/>
        <v>118.99781188964772</v>
      </c>
      <c r="L150" s="8">
        <f t="shared" si="15"/>
        <v>1.4002552858975594</v>
      </c>
      <c r="M150" s="8">
        <f t="shared" si="12"/>
        <v>2.0311860739032035</v>
      </c>
      <c r="P150" s="6">
        <f t="shared" si="16"/>
        <v>0.71111731563763325</v>
      </c>
    </row>
    <row r="151" spans="1:16" x14ac:dyDescent="0.15">
      <c r="A151" s="6">
        <v>75</v>
      </c>
      <c r="B151" s="6">
        <v>149</v>
      </c>
      <c r="D151">
        <v>642.885498046875</v>
      </c>
      <c r="E151">
        <v>547.025634765625</v>
      </c>
      <c r="F151">
        <v>465.50656127929699</v>
      </c>
      <c r="G151">
        <v>462.49887084960898</v>
      </c>
      <c r="I151" s="7">
        <f t="shared" si="13"/>
        <v>177.37893676757801</v>
      </c>
      <c r="J151" s="7">
        <f t="shared" si="13"/>
        <v>84.526763916016023</v>
      </c>
      <c r="K151" s="7">
        <f t="shared" si="14"/>
        <v>118.2102020263668</v>
      </c>
      <c r="L151" s="8">
        <f t="shared" si="15"/>
        <v>1.3984943531473406</v>
      </c>
      <c r="M151" s="8">
        <f t="shared" si="12"/>
        <v>2.0336595759718143</v>
      </c>
      <c r="P151" s="6">
        <f t="shared" si="16"/>
        <v>0.83375952957012778</v>
      </c>
    </row>
    <row r="152" spans="1:16" x14ac:dyDescent="0.15">
      <c r="A152" s="6">
        <v>75.5</v>
      </c>
      <c r="B152" s="6">
        <v>150</v>
      </c>
      <c r="D152">
        <v>641.59844970703102</v>
      </c>
      <c r="E152">
        <v>546.04510498046898</v>
      </c>
      <c r="F152">
        <v>466.19635009765602</v>
      </c>
      <c r="G152">
        <v>462.98977661132801</v>
      </c>
      <c r="I152" s="7">
        <f t="shared" si="13"/>
        <v>175.402099609375</v>
      </c>
      <c r="J152" s="7">
        <f t="shared" si="13"/>
        <v>83.055328369140966</v>
      </c>
      <c r="K152" s="7">
        <f t="shared" si="14"/>
        <v>117.26336975097632</v>
      </c>
      <c r="L152" s="8">
        <f t="shared" si="15"/>
        <v>1.411870521175921</v>
      </c>
      <c r="M152" s="8">
        <f t="shared" ref="M152:M158" si="17">L152+ABS($N$2)*A152</f>
        <v>2.0512701788192249</v>
      </c>
      <c r="P152" s="6">
        <f t="shared" si="16"/>
        <v>1.706935804334794</v>
      </c>
    </row>
    <row r="153" spans="1:16" x14ac:dyDescent="0.15">
      <c r="A153" s="18">
        <v>76</v>
      </c>
      <c r="B153" s="18">
        <v>151</v>
      </c>
      <c r="D153">
        <v>643.18670654296898</v>
      </c>
      <c r="E153">
        <v>546.96252441406295</v>
      </c>
      <c r="F153">
        <v>465.95138549804699</v>
      </c>
      <c r="G153">
        <v>462.45379638671898</v>
      </c>
      <c r="I153" s="19">
        <f t="shared" ref="I153:I191" si="18">D153-F153</f>
        <v>177.23532104492199</v>
      </c>
      <c r="J153" s="19">
        <f t="shared" ref="J153:J191" si="19">E153-G153</f>
        <v>84.508728027343977</v>
      </c>
      <c r="K153" s="19">
        <f t="shared" ref="K153:K191" si="20">I153-0.7*J153</f>
        <v>118.07921142578121</v>
      </c>
      <c r="L153" s="20">
        <f t="shared" ref="L153:L191" si="21">K153/J153</f>
        <v>1.3972427958870122</v>
      </c>
      <c r="M153" s="20">
        <f t="shared" si="17"/>
        <v>2.0408768883491457</v>
      </c>
      <c r="N153" s="18"/>
      <c r="O153" s="18"/>
      <c r="P153" s="18">
        <f t="shared" ref="P153:P191" si="22">(M153-$O$2)/$O$2*100</f>
        <v>1.1916113299914717</v>
      </c>
    </row>
    <row r="154" spans="1:16" x14ac:dyDescent="0.15">
      <c r="A154" s="18">
        <v>76.5</v>
      </c>
      <c r="B154" s="18">
        <v>152</v>
      </c>
      <c r="D154">
        <v>643.06671142578102</v>
      </c>
      <c r="E154">
        <v>547.17437744140602</v>
      </c>
      <c r="F154">
        <v>465.77197265625</v>
      </c>
      <c r="G154">
        <v>462.34313964843801</v>
      </c>
      <c r="I154" s="19">
        <f t="shared" si="18"/>
        <v>177.29473876953102</v>
      </c>
      <c r="J154" s="19">
        <f t="shared" si="19"/>
        <v>84.831237792968011</v>
      </c>
      <c r="K154" s="19">
        <f t="shared" si="20"/>
        <v>117.91287231445341</v>
      </c>
      <c r="L154" s="20">
        <f t="shared" si="21"/>
        <v>1.389969961327473</v>
      </c>
      <c r="M154" s="20">
        <f t="shared" si="17"/>
        <v>2.0378384886084362</v>
      </c>
      <c r="N154" s="18"/>
      <c r="O154" s="18"/>
      <c r="P154" s="18">
        <f t="shared" si="22"/>
        <v>1.0409601234526356</v>
      </c>
    </row>
    <row r="155" spans="1:16" x14ac:dyDescent="0.15">
      <c r="A155" s="18">
        <v>77</v>
      </c>
      <c r="B155" s="18">
        <v>153</v>
      </c>
      <c r="D155">
        <v>643.26434326171898</v>
      </c>
      <c r="E155">
        <v>546.72991943359398</v>
      </c>
      <c r="F155">
        <v>466.29357910156301</v>
      </c>
      <c r="G155">
        <v>462.84970092773398</v>
      </c>
      <c r="I155" s="19">
        <f t="shared" si="18"/>
        <v>176.97076416015597</v>
      </c>
      <c r="J155" s="19">
        <f t="shared" si="19"/>
        <v>83.88021850586</v>
      </c>
      <c r="K155" s="19">
        <f t="shared" si="20"/>
        <v>118.25461120605397</v>
      </c>
      <c r="L155" s="20">
        <f t="shared" si="21"/>
        <v>1.4098033280372597</v>
      </c>
      <c r="M155" s="20">
        <f t="shared" si="17"/>
        <v>2.0619062901370531</v>
      </c>
      <c r="N155" s="18"/>
      <c r="O155" s="18"/>
      <c r="P155" s="18">
        <f t="shared" si="22"/>
        <v>2.2342999234937855</v>
      </c>
    </row>
    <row r="156" spans="1:16" x14ac:dyDescent="0.15">
      <c r="A156" s="18">
        <v>77.5</v>
      </c>
      <c r="B156" s="18">
        <v>154</v>
      </c>
      <c r="D156">
        <v>643.21441650390602</v>
      </c>
      <c r="E156">
        <v>547.2275390625</v>
      </c>
      <c r="F156">
        <v>466.75726318359398</v>
      </c>
      <c r="G156">
        <v>463.41638183593801</v>
      </c>
      <c r="I156" s="19">
        <f t="shared" si="18"/>
        <v>176.45715332031205</v>
      </c>
      <c r="J156" s="19">
        <f t="shared" si="19"/>
        <v>83.811157226561988</v>
      </c>
      <c r="K156" s="19">
        <f t="shared" si="20"/>
        <v>117.78934326171866</v>
      </c>
      <c r="L156" s="20">
        <f t="shared" si="21"/>
        <v>1.405413636555636</v>
      </c>
      <c r="M156" s="20">
        <f t="shared" si="17"/>
        <v>2.061751033474259</v>
      </c>
      <c r="N156" s="18"/>
      <c r="O156" s="18"/>
      <c r="P156" s="18">
        <f t="shared" si="22"/>
        <v>2.2266019227140545</v>
      </c>
    </row>
    <row r="157" spans="1:16" x14ac:dyDescent="0.15">
      <c r="A157" s="18">
        <v>78</v>
      </c>
      <c r="B157" s="18">
        <v>155</v>
      </c>
      <c r="D157">
        <v>642.31317138671898</v>
      </c>
      <c r="E157">
        <v>547.18646240234398</v>
      </c>
      <c r="F157">
        <v>465.87878417968801</v>
      </c>
      <c r="G157">
        <v>461.914306640625</v>
      </c>
      <c r="I157" s="19">
        <f t="shared" si="18"/>
        <v>176.43438720703097</v>
      </c>
      <c r="J157" s="19">
        <f t="shared" si="19"/>
        <v>85.272155761718977</v>
      </c>
      <c r="K157" s="19">
        <f t="shared" si="20"/>
        <v>116.74387817382768</v>
      </c>
      <c r="L157" s="20">
        <f t="shared" si="21"/>
        <v>1.3690738451605704</v>
      </c>
      <c r="M157" s="20">
        <f t="shared" si="17"/>
        <v>2.0296456768980233</v>
      </c>
      <c r="N157" s="18"/>
      <c r="O157" s="18"/>
      <c r="P157" s="18">
        <f t="shared" si="22"/>
        <v>0.63474070716510533</v>
      </c>
    </row>
    <row r="158" spans="1:16" x14ac:dyDescent="0.15">
      <c r="A158" s="18">
        <v>78.5</v>
      </c>
      <c r="B158" s="18">
        <v>156</v>
      </c>
      <c r="D158">
        <v>642.057861328125</v>
      </c>
      <c r="E158">
        <v>546.31237792968795</v>
      </c>
      <c r="F158">
        <v>466.44387817382801</v>
      </c>
      <c r="G158">
        <v>463.277587890625</v>
      </c>
      <c r="I158" s="19">
        <f t="shared" si="18"/>
        <v>175.61398315429699</v>
      </c>
      <c r="J158" s="19">
        <f t="shared" si="19"/>
        <v>83.034790039062955</v>
      </c>
      <c r="K158" s="19">
        <f t="shared" si="20"/>
        <v>117.48963012695293</v>
      </c>
      <c r="L158" s="20">
        <f t="shared" si="21"/>
        <v>1.4149446282899134</v>
      </c>
      <c r="M158" s="20">
        <f t="shared" si="17"/>
        <v>2.079750894846196</v>
      </c>
      <c r="N158" s="18"/>
      <c r="O158" s="18"/>
      <c r="P158" s="18">
        <f t="shared" si="22"/>
        <v>3.1190785764215323</v>
      </c>
    </row>
    <row r="159" spans="1:16" x14ac:dyDescent="0.15">
      <c r="A159" s="18">
        <v>79</v>
      </c>
      <c r="B159" s="18">
        <v>157</v>
      </c>
      <c r="D159">
        <v>643.88787841796898</v>
      </c>
      <c r="E159">
        <v>548.05731201171898</v>
      </c>
      <c r="F159">
        <v>466.39590454101602</v>
      </c>
      <c r="G159">
        <v>463.07034301757801</v>
      </c>
      <c r="I159" s="19">
        <f t="shared" si="18"/>
        <v>177.49197387695295</v>
      </c>
      <c r="J159" s="19">
        <f t="shared" si="19"/>
        <v>84.986968994140966</v>
      </c>
      <c r="K159" s="19">
        <f t="shared" si="20"/>
        <v>118.00109558105427</v>
      </c>
      <c r="L159" s="20">
        <f t="shared" si="21"/>
        <v>1.388461042647483</v>
      </c>
      <c r="M159" s="20">
        <f t="shared" ref="M159:M191" si="23">L159+ABS($N$2)*A159</f>
        <v>2.0575017440225958</v>
      </c>
      <c r="N159" s="18"/>
      <c r="O159" s="18"/>
      <c r="P159" s="18">
        <f t="shared" si="22"/>
        <v>2.0159118761580572</v>
      </c>
    </row>
    <row r="160" spans="1:16" x14ac:dyDescent="0.15">
      <c r="A160" s="18">
        <v>79.5</v>
      </c>
      <c r="B160" s="18">
        <v>158</v>
      </c>
      <c r="D160">
        <v>641.65179443359398</v>
      </c>
      <c r="E160">
        <v>546.61322021484398</v>
      </c>
      <c r="F160">
        <v>466.02941894531301</v>
      </c>
      <c r="G160">
        <v>462.36199951171898</v>
      </c>
      <c r="I160" s="19">
        <f t="shared" si="18"/>
        <v>175.62237548828097</v>
      </c>
      <c r="J160" s="19">
        <f t="shared" si="19"/>
        <v>84.251220703125</v>
      </c>
      <c r="K160" s="19">
        <f t="shared" si="20"/>
        <v>116.64652099609347</v>
      </c>
      <c r="L160" s="20">
        <f t="shared" si="21"/>
        <v>1.3845083789007568</v>
      </c>
      <c r="M160" s="20">
        <f t="shared" si="23"/>
        <v>2.057783515094699</v>
      </c>
      <c r="N160" s="18"/>
      <c r="O160" s="18"/>
      <c r="P160" s="18">
        <f t="shared" si="22"/>
        <v>2.0298827672858271</v>
      </c>
    </row>
    <row r="161" spans="1:16" x14ac:dyDescent="0.15">
      <c r="A161" s="18">
        <v>80</v>
      </c>
      <c r="B161" s="18">
        <v>159</v>
      </c>
      <c r="D161">
        <v>641.21441650390602</v>
      </c>
      <c r="E161">
        <v>546.33416748046898</v>
      </c>
      <c r="F161">
        <v>466.31884765625</v>
      </c>
      <c r="G161">
        <v>463.08380126953102</v>
      </c>
      <c r="I161" s="19">
        <f t="shared" si="18"/>
        <v>174.89556884765602</v>
      </c>
      <c r="J161" s="19">
        <f t="shared" si="19"/>
        <v>83.250366210937955</v>
      </c>
      <c r="K161" s="19">
        <f t="shared" si="20"/>
        <v>116.62031249999946</v>
      </c>
      <c r="L161" s="20">
        <f t="shared" si="21"/>
        <v>1.4008384324041225</v>
      </c>
      <c r="M161" s="20">
        <f t="shared" si="23"/>
        <v>2.0783480034168949</v>
      </c>
      <c r="N161" s="18"/>
      <c r="O161" s="18"/>
      <c r="P161" s="18">
        <f t="shared" si="22"/>
        <v>3.0495198269141812</v>
      </c>
    </row>
    <row r="162" spans="1:16" x14ac:dyDescent="0.15">
      <c r="A162" s="18">
        <v>80.5</v>
      </c>
      <c r="B162" s="18">
        <v>160</v>
      </c>
      <c r="D162">
        <v>640.92736816406295</v>
      </c>
      <c r="E162">
        <v>546.76226806640602</v>
      </c>
      <c r="F162">
        <v>466.76846313476602</v>
      </c>
      <c r="G162">
        <v>463.149658203125</v>
      </c>
      <c r="I162" s="19">
        <f t="shared" si="18"/>
        <v>174.15890502929693</v>
      </c>
      <c r="J162" s="19">
        <f t="shared" si="19"/>
        <v>83.612609863281023</v>
      </c>
      <c r="K162" s="19">
        <f t="shared" si="20"/>
        <v>115.63007812500021</v>
      </c>
      <c r="L162" s="20">
        <f t="shared" si="21"/>
        <v>1.3829263111637404</v>
      </c>
      <c r="M162" s="20">
        <f t="shared" si="23"/>
        <v>2.0646703169953424</v>
      </c>
      <c r="N162" s="18"/>
      <c r="O162" s="18"/>
      <c r="P162" s="18">
        <f t="shared" si="22"/>
        <v>2.3713470590394863</v>
      </c>
    </row>
    <row r="163" spans="1:16" x14ac:dyDescent="0.15">
      <c r="A163" s="18">
        <v>81</v>
      </c>
      <c r="B163" s="18">
        <v>161</v>
      </c>
      <c r="D163">
        <v>640.81658935546898</v>
      </c>
      <c r="E163">
        <v>546.67510986328102</v>
      </c>
      <c r="F163">
        <v>466.01791381835898</v>
      </c>
      <c r="G163">
        <v>462.80813598632801</v>
      </c>
      <c r="I163" s="19">
        <f t="shared" si="18"/>
        <v>174.79867553711</v>
      </c>
      <c r="J163" s="19">
        <f t="shared" si="19"/>
        <v>83.866973876953011</v>
      </c>
      <c r="K163" s="19">
        <f t="shared" si="20"/>
        <v>116.0917938232429</v>
      </c>
      <c r="L163" s="20">
        <f t="shared" si="21"/>
        <v>1.3842373041093521</v>
      </c>
      <c r="M163" s="20">
        <f t="shared" si="23"/>
        <v>2.0702157447597838</v>
      </c>
      <c r="N163" s="18"/>
      <c r="O163" s="18"/>
      <c r="P163" s="18">
        <f t="shared" si="22"/>
        <v>2.6463027774374748</v>
      </c>
    </row>
    <row r="164" spans="1:16" x14ac:dyDescent="0.15">
      <c r="A164" s="18">
        <v>81.5</v>
      </c>
      <c r="B164" s="18">
        <v>162</v>
      </c>
      <c r="D164">
        <v>641.65295410156295</v>
      </c>
      <c r="E164">
        <v>547.24188232421898</v>
      </c>
      <c r="F164">
        <v>465.96643066406301</v>
      </c>
      <c r="G164">
        <v>462.27471923828102</v>
      </c>
      <c r="I164" s="19">
        <f t="shared" si="18"/>
        <v>175.68652343749994</v>
      </c>
      <c r="J164" s="19">
        <f t="shared" si="19"/>
        <v>84.967163085937955</v>
      </c>
      <c r="K164" s="19">
        <f t="shared" si="20"/>
        <v>116.20950927734339</v>
      </c>
      <c r="L164" s="20">
        <f t="shared" si="21"/>
        <v>1.3676990622813443</v>
      </c>
      <c r="M164" s="20">
        <f t="shared" si="23"/>
        <v>2.0579119377506059</v>
      </c>
      <c r="N164" s="18"/>
      <c r="O164" s="18"/>
      <c r="P164" s="18">
        <f t="shared" si="22"/>
        <v>2.0362502731146588</v>
      </c>
    </row>
    <row r="165" spans="1:16" x14ac:dyDescent="0.15">
      <c r="A165" s="18">
        <v>82</v>
      </c>
      <c r="B165" s="18">
        <v>163</v>
      </c>
      <c r="D165">
        <v>639.69470214843795</v>
      </c>
      <c r="E165">
        <v>545.60504150390602</v>
      </c>
      <c r="F165">
        <v>466.93859863281301</v>
      </c>
      <c r="G165">
        <v>463.32522583007801</v>
      </c>
      <c r="I165" s="19">
        <f t="shared" si="18"/>
        <v>172.75610351562494</v>
      </c>
      <c r="J165" s="19">
        <f t="shared" si="19"/>
        <v>82.279815673828011</v>
      </c>
      <c r="K165" s="19">
        <f t="shared" si="20"/>
        <v>115.16023254394534</v>
      </c>
      <c r="L165" s="20">
        <f t="shared" si="21"/>
        <v>1.3996170458191255</v>
      </c>
      <c r="M165" s="20">
        <f t="shared" si="23"/>
        <v>2.094064356107217</v>
      </c>
      <c r="N165" s="18"/>
      <c r="O165" s="18"/>
      <c r="P165" s="18">
        <f t="shared" si="22"/>
        <v>3.8287745982544448</v>
      </c>
    </row>
    <row r="166" spans="1:16" x14ac:dyDescent="0.15">
      <c r="A166" s="18">
        <v>82.5</v>
      </c>
      <c r="B166" s="18">
        <v>164</v>
      </c>
      <c r="D166">
        <v>640.68951416015602</v>
      </c>
      <c r="E166">
        <v>546.56085205078102</v>
      </c>
      <c r="F166">
        <v>466.96865844726602</v>
      </c>
      <c r="G166">
        <v>463.47360229492199</v>
      </c>
      <c r="I166" s="19">
        <f t="shared" si="18"/>
        <v>173.72085571289</v>
      </c>
      <c r="J166" s="19">
        <f t="shared" si="19"/>
        <v>83.087249755859034</v>
      </c>
      <c r="K166" s="19">
        <f t="shared" si="20"/>
        <v>115.55978088378868</v>
      </c>
      <c r="L166" s="20">
        <f t="shared" si="21"/>
        <v>1.3908244793677238</v>
      </c>
      <c r="M166" s="20">
        <f t="shared" si="23"/>
        <v>2.0895062244746452</v>
      </c>
      <c r="N166" s="18"/>
      <c r="O166" s="18"/>
      <c r="P166" s="18">
        <f t="shared" si="22"/>
        <v>3.6027714095333243</v>
      </c>
    </row>
    <row r="167" spans="1:16" x14ac:dyDescent="0.15">
      <c r="A167" s="18">
        <v>83</v>
      </c>
      <c r="B167" s="18">
        <v>165</v>
      </c>
      <c r="D167">
        <v>641.15704345703102</v>
      </c>
      <c r="E167">
        <v>547.11328125</v>
      </c>
      <c r="F167">
        <v>466.45635986328102</v>
      </c>
      <c r="G167">
        <v>462.50622558593801</v>
      </c>
      <c r="I167" s="19">
        <f t="shared" si="18"/>
        <v>174.70068359375</v>
      </c>
      <c r="J167" s="19">
        <f t="shared" si="19"/>
        <v>84.607055664061988</v>
      </c>
      <c r="K167" s="19">
        <f t="shared" si="20"/>
        <v>115.47574462890661</v>
      </c>
      <c r="L167" s="20">
        <f t="shared" si="21"/>
        <v>1.3648476917505654</v>
      </c>
      <c r="M167" s="20">
        <f t="shared" si="23"/>
        <v>2.0677638716763167</v>
      </c>
      <c r="N167" s="18"/>
      <c r="O167" s="18"/>
      <c r="P167" s="18">
        <f t="shared" si="22"/>
        <v>2.5247329808911676</v>
      </c>
    </row>
    <row r="168" spans="1:16" x14ac:dyDescent="0.15">
      <c r="A168" s="18">
        <v>83.5</v>
      </c>
      <c r="B168" s="18">
        <v>166</v>
      </c>
      <c r="D168">
        <v>640.73956298828102</v>
      </c>
      <c r="E168">
        <v>547.2236328125</v>
      </c>
      <c r="F168">
        <v>466.33578491210898</v>
      </c>
      <c r="G168">
        <v>462.50720214843801</v>
      </c>
      <c r="I168" s="19">
        <f t="shared" si="18"/>
        <v>174.40377807617205</v>
      </c>
      <c r="J168" s="19">
        <f t="shared" si="19"/>
        <v>84.716430664061988</v>
      </c>
      <c r="K168" s="19">
        <f t="shared" si="20"/>
        <v>115.10227661132865</v>
      </c>
      <c r="L168" s="20">
        <f t="shared" si="21"/>
        <v>1.358677126846384</v>
      </c>
      <c r="M168" s="20">
        <f t="shared" si="23"/>
        <v>2.0658277415909652</v>
      </c>
      <c r="N168" s="18"/>
      <c r="O168" s="18"/>
      <c r="P168" s="18">
        <f t="shared" si="22"/>
        <v>2.4287349693503173</v>
      </c>
    </row>
    <row r="169" spans="1:16" x14ac:dyDescent="0.15">
      <c r="A169" s="18">
        <v>84</v>
      </c>
      <c r="B169" s="18">
        <v>167</v>
      </c>
      <c r="D169">
        <v>639.87609863281295</v>
      </c>
      <c r="E169">
        <v>546.181884765625</v>
      </c>
      <c r="F169">
        <v>466.84555053710898</v>
      </c>
      <c r="G169">
        <v>463.20947265625</v>
      </c>
      <c r="I169" s="19">
        <f t="shared" si="18"/>
        <v>173.03054809570398</v>
      </c>
      <c r="J169" s="19">
        <f t="shared" si="19"/>
        <v>82.972412109375</v>
      </c>
      <c r="K169" s="19">
        <f t="shared" si="20"/>
        <v>114.94985961914148</v>
      </c>
      <c r="L169" s="20">
        <f t="shared" si="21"/>
        <v>1.3853985523237955</v>
      </c>
      <c r="M169" s="20">
        <f t="shared" si="23"/>
        <v>2.0967836018872061</v>
      </c>
      <c r="N169" s="18"/>
      <c r="O169" s="18"/>
      <c r="P169" s="18">
        <f t="shared" si="22"/>
        <v>3.9636013796493592</v>
      </c>
    </row>
    <row r="170" spans="1:16" x14ac:dyDescent="0.15">
      <c r="A170" s="18">
        <v>84.5</v>
      </c>
      <c r="B170" s="18">
        <v>168</v>
      </c>
      <c r="D170">
        <v>639.37506103515602</v>
      </c>
      <c r="E170">
        <v>546.57897949218795</v>
      </c>
      <c r="F170">
        <v>466.822509765625</v>
      </c>
      <c r="G170">
        <v>463.25646972656301</v>
      </c>
      <c r="I170" s="19">
        <f t="shared" si="18"/>
        <v>172.55255126953102</v>
      </c>
      <c r="J170" s="19">
        <f t="shared" si="19"/>
        <v>83.322509765624943</v>
      </c>
      <c r="K170" s="19">
        <f t="shared" si="20"/>
        <v>114.22679443359357</v>
      </c>
      <c r="L170" s="20">
        <f t="shared" si="21"/>
        <v>1.3708995894974627</v>
      </c>
      <c r="M170" s="20">
        <f t="shared" si="23"/>
        <v>2.0865190738797033</v>
      </c>
      <c r="N170" s="18"/>
      <c r="O170" s="18"/>
      <c r="P170" s="18">
        <f t="shared" si="22"/>
        <v>3.454661259571254</v>
      </c>
    </row>
    <row r="171" spans="1:16" x14ac:dyDescent="0.15">
      <c r="A171" s="18">
        <v>85</v>
      </c>
      <c r="B171" s="18">
        <v>169</v>
      </c>
      <c r="D171">
        <v>641.06335449218795</v>
      </c>
      <c r="E171">
        <v>547.07421875</v>
      </c>
      <c r="F171">
        <v>465.959716796875</v>
      </c>
      <c r="G171">
        <v>462.51486206054699</v>
      </c>
      <c r="I171" s="19">
        <f t="shared" si="18"/>
        <v>175.10363769531295</v>
      </c>
      <c r="J171" s="19">
        <f t="shared" si="19"/>
        <v>84.559356689453011</v>
      </c>
      <c r="K171" s="19">
        <f t="shared" si="20"/>
        <v>115.91208801269585</v>
      </c>
      <c r="L171" s="20">
        <f t="shared" si="21"/>
        <v>1.3707777891261255</v>
      </c>
      <c r="M171" s="20">
        <f t="shared" si="23"/>
        <v>2.0906317083271961</v>
      </c>
      <c r="N171" s="18"/>
      <c r="O171" s="18"/>
      <c r="P171" s="18">
        <f t="shared" si="22"/>
        <v>3.6585756205642221</v>
      </c>
    </row>
    <row r="172" spans="1:16" x14ac:dyDescent="0.15">
      <c r="A172" s="18">
        <v>85.5</v>
      </c>
      <c r="B172" s="18">
        <v>170</v>
      </c>
      <c r="D172">
        <v>646.57525634765602</v>
      </c>
      <c r="E172">
        <v>549.85784912109398</v>
      </c>
      <c r="F172">
        <v>466.33322143554699</v>
      </c>
      <c r="G172">
        <v>462.78158569335898</v>
      </c>
      <c r="I172" s="19">
        <f t="shared" si="18"/>
        <v>180.24203491210903</v>
      </c>
      <c r="J172" s="19">
        <f t="shared" si="19"/>
        <v>87.076263427735</v>
      </c>
      <c r="K172" s="19">
        <f t="shared" si="20"/>
        <v>119.28865051269455</v>
      </c>
      <c r="L172" s="20">
        <f t="shared" si="21"/>
        <v>1.3699330427940648</v>
      </c>
      <c r="M172" s="20">
        <f t="shared" si="23"/>
        <v>2.0940213968139654</v>
      </c>
      <c r="N172" s="18"/>
      <c r="O172" s="18"/>
      <c r="P172" s="18">
        <f t="shared" si="22"/>
        <v>3.8266445726117695</v>
      </c>
    </row>
    <row r="173" spans="1:16" x14ac:dyDescent="0.15">
      <c r="A173" s="18">
        <v>86</v>
      </c>
      <c r="B173" s="18">
        <v>171</v>
      </c>
      <c r="D173">
        <v>644.71551513671898</v>
      </c>
      <c r="E173">
        <v>549.047119140625</v>
      </c>
      <c r="F173">
        <v>466.576904296875</v>
      </c>
      <c r="G173">
        <v>463.13815307617199</v>
      </c>
      <c r="I173" s="19">
        <f t="shared" si="18"/>
        <v>178.13861083984398</v>
      </c>
      <c r="J173" s="19">
        <f t="shared" si="19"/>
        <v>85.908966064453011</v>
      </c>
      <c r="K173" s="19">
        <f t="shared" si="20"/>
        <v>118.00233459472688</v>
      </c>
      <c r="L173" s="20">
        <f t="shared" si="21"/>
        <v>1.3735741448243701</v>
      </c>
      <c r="M173" s="20">
        <f t="shared" si="23"/>
        <v>2.1018969336631002</v>
      </c>
      <c r="N173" s="18"/>
      <c r="O173" s="18"/>
      <c r="P173" s="18">
        <f t="shared" si="22"/>
        <v>4.2171327340497244</v>
      </c>
    </row>
    <row r="174" spans="1:16" x14ac:dyDescent="0.15">
      <c r="A174" s="18">
        <v>86.5</v>
      </c>
      <c r="B174" s="18">
        <v>172</v>
      </c>
      <c r="D174">
        <v>646.37860107421898</v>
      </c>
      <c r="E174">
        <v>550.32232666015602</v>
      </c>
      <c r="F174">
        <v>466.37225341796898</v>
      </c>
      <c r="G174">
        <v>462.95779418945301</v>
      </c>
      <c r="I174" s="19">
        <f t="shared" si="18"/>
        <v>180.00634765625</v>
      </c>
      <c r="J174" s="19">
        <f t="shared" si="19"/>
        <v>87.364532470703011</v>
      </c>
      <c r="K174" s="19">
        <f t="shared" si="20"/>
        <v>118.85117492675789</v>
      </c>
      <c r="L174" s="20">
        <f t="shared" si="21"/>
        <v>1.3604053219950976</v>
      </c>
      <c r="M174" s="20">
        <f t="shared" si="23"/>
        <v>2.0929625456526573</v>
      </c>
      <c r="N174" s="18"/>
      <c r="O174" s="18"/>
      <c r="P174" s="18">
        <f t="shared" si="22"/>
        <v>3.7741441715424671</v>
      </c>
    </row>
    <row r="175" spans="1:16" x14ac:dyDescent="0.15">
      <c r="A175" s="18">
        <v>87</v>
      </c>
      <c r="B175" s="18">
        <v>173</v>
      </c>
      <c r="D175">
        <v>646.42236328125</v>
      </c>
      <c r="E175">
        <v>549.906982421875</v>
      </c>
      <c r="F175">
        <v>465.19891357421898</v>
      </c>
      <c r="G175">
        <v>462.08825683593801</v>
      </c>
      <c r="I175" s="19">
        <f t="shared" si="18"/>
        <v>181.22344970703102</v>
      </c>
      <c r="J175" s="19">
        <f t="shared" si="19"/>
        <v>87.818725585936988</v>
      </c>
      <c r="K175" s="19">
        <f t="shared" si="20"/>
        <v>119.75034179687513</v>
      </c>
      <c r="L175" s="20">
        <f t="shared" si="21"/>
        <v>1.3636082851110238</v>
      </c>
      <c r="M175" s="20">
        <f t="shared" si="23"/>
        <v>2.1003999435874139</v>
      </c>
      <c r="N175" s="18"/>
      <c r="O175" s="18"/>
      <c r="P175" s="18">
        <f t="shared" si="22"/>
        <v>4.1429083461072294</v>
      </c>
    </row>
    <row r="176" spans="1:16" x14ac:dyDescent="0.15">
      <c r="A176" s="18">
        <v>87.5</v>
      </c>
      <c r="B176" s="18">
        <v>174</v>
      </c>
      <c r="D176">
        <v>644.69030761718795</v>
      </c>
      <c r="E176">
        <v>549.19207763671898</v>
      </c>
      <c r="F176">
        <v>466.33099365234398</v>
      </c>
      <c r="G176">
        <v>463.03549194335898</v>
      </c>
      <c r="I176" s="19">
        <f t="shared" si="18"/>
        <v>178.35931396484398</v>
      </c>
      <c r="J176" s="19">
        <f t="shared" si="19"/>
        <v>86.15658569336</v>
      </c>
      <c r="K176" s="19">
        <f t="shared" si="20"/>
        <v>118.04970397949198</v>
      </c>
      <c r="L176" s="20">
        <f t="shared" si="21"/>
        <v>1.3701762091599452</v>
      </c>
      <c r="M176" s="20">
        <f t="shared" si="23"/>
        <v>2.1112023024551649</v>
      </c>
      <c r="N176" s="18"/>
      <c r="O176" s="18"/>
      <c r="P176" s="18">
        <f t="shared" si="22"/>
        <v>4.6785154208077318</v>
      </c>
    </row>
    <row r="177" spans="1:16" x14ac:dyDescent="0.15">
      <c r="A177" s="18">
        <v>88</v>
      </c>
      <c r="B177" s="18">
        <v>175</v>
      </c>
      <c r="D177">
        <v>644.13531494140602</v>
      </c>
      <c r="E177">
        <v>549.17987060546898</v>
      </c>
      <c r="F177">
        <v>467.00286865234398</v>
      </c>
      <c r="G177">
        <v>463.34954833984398</v>
      </c>
      <c r="I177" s="19">
        <f t="shared" si="18"/>
        <v>177.13244628906205</v>
      </c>
      <c r="J177" s="19">
        <f t="shared" si="19"/>
        <v>85.830322265625</v>
      </c>
      <c r="K177" s="19">
        <f t="shared" si="20"/>
        <v>117.05122070312456</v>
      </c>
      <c r="L177" s="20">
        <f t="shared" si="21"/>
        <v>1.3637513831170072</v>
      </c>
      <c r="M177" s="20">
        <f t="shared" si="23"/>
        <v>2.1090119112310566</v>
      </c>
      <c r="N177" s="18"/>
      <c r="O177" s="18"/>
      <c r="P177" s="18">
        <f t="shared" si="22"/>
        <v>4.5699105271583722</v>
      </c>
    </row>
    <row r="178" spans="1:16" x14ac:dyDescent="0.15">
      <c r="A178" s="18">
        <v>88.5</v>
      </c>
      <c r="B178" s="18">
        <v>176</v>
      </c>
      <c r="D178">
        <v>644.76721191406295</v>
      </c>
      <c r="E178">
        <v>549.58264160156295</v>
      </c>
      <c r="F178">
        <v>466.30221557617199</v>
      </c>
      <c r="G178">
        <v>462.92166137695301</v>
      </c>
      <c r="I178" s="19">
        <f t="shared" si="18"/>
        <v>178.46499633789097</v>
      </c>
      <c r="J178" s="19">
        <f t="shared" si="19"/>
        <v>86.660980224609943</v>
      </c>
      <c r="K178" s="19">
        <f t="shared" si="20"/>
        <v>117.80231018066401</v>
      </c>
      <c r="L178" s="20">
        <f t="shared" si="21"/>
        <v>1.3593466156895668</v>
      </c>
      <c r="M178" s="20">
        <f t="shared" si="23"/>
        <v>2.1088415786224459</v>
      </c>
      <c r="N178" s="18"/>
      <c r="O178" s="18"/>
      <c r="P178" s="18">
        <f t="shared" si="22"/>
        <v>4.5614650245287169</v>
      </c>
    </row>
    <row r="179" spans="1:16" x14ac:dyDescent="0.15">
      <c r="A179" s="18">
        <v>89</v>
      </c>
      <c r="B179" s="18">
        <v>177</v>
      </c>
      <c r="D179">
        <v>645.67138671875</v>
      </c>
      <c r="E179">
        <v>550.40270996093795</v>
      </c>
      <c r="F179">
        <v>466.00030517578102</v>
      </c>
      <c r="G179">
        <v>462.532470703125</v>
      </c>
      <c r="I179" s="19">
        <f t="shared" si="18"/>
        <v>179.67108154296898</v>
      </c>
      <c r="J179" s="19">
        <f t="shared" si="19"/>
        <v>87.870239257812955</v>
      </c>
      <c r="K179" s="19">
        <f t="shared" si="20"/>
        <v>118.1619140624999</v>
      </c>
      <c r="L179" s="20">
        <f t="shared" si="21"/>
        <v>1.3447319030941818</v>
      </c>
      <c r="M179" s="20">
        <f t="shared" si="23"/>
        <v>2.0984613008458908</v>
      </c>
      <c r="N179" s="18"/>
      <c r="O179" s="18"/>
      <c r="P179" s="18">
        <f t="shared" si="22"/>
        <v>4.0467857509973397</v>
      </c>
    </row>
    <row r="180" spans="1:16" x14ac:dyDescent="0.15">
      <c r="A180" s="18">
        <v>89.5</v>
      </c>
      <c r="B180" s="18">
        <v>178</v>
      </c>
      <c r="D180">
        <v>643.87127685546898</v>
      </c>
      <c r="E180">
        <v>549.274658203125</v>
      </c>
      <c r="F180">
        <v>465.94754028320301</v>
      </c>
      <c r="G180">
        <v>462.544921875</v>
      </c>
      <c r="I180" s="19">
        <f t="shared" si="18"/>
        <v>177.92373657226597</v>
      </c>
      <c r="J180" s="19">
        <f t="shared" si="19"/>
        <v>86.729736328125</v>
      </c>
      <c r="K180" s="19">
        <f t="shared" si="20"/>
        <v>117.21292114257847</v>
      </c>
      <c r="L180" s="20">
        <f t="shared" si="21"/>
        <v>1.3514732790046344</v>
      </c>
      <c r="M180" s="20">
        <f t="shared" si="23"/>
        <v>2.1094371115751733</v>
      </c>
      <c r="N180" s="18"/>
      <c r="O180" s="18"/>
      <c r="P180" s="18">
        <f t="shared" si="22"/>
        <v>4.5909929884302247</v>
      </c>
    </row>
    <row r="181" spans="1:16" x14ac:dyDescent="0.15">
      <c r="A181" s="18">
        <v>90</v>
      </c>
      <c r="B181" s="18">
        <v>179</v>
      </c>
      <c r="D181">
        <v>642.94763183593795</v>
      </c>
      <c r="E181">
        <v>548.43243408203102</v>
      </c>
      <c r="F181">
        <v>466.38632202148398</v>
      </c>
      <c r="G181">
        <v>462.94979858398398</v>
      </c>
      <c r="I181" s="19">
        <f t="shared" si="18"/>
        <v>176.56130981445398</v>
      </c>
      <c r="J181" s="19">
        <f t="shared" si="19"/>
        <v>85.482635498047046</v>
      </c>
      <c r="K181" s="19">
        <f t="shared" si="20"/>
        <v>116.72346496582105</v>
      </c>
      <c r="L181" s="20">
        <f t="shared" si="21"/>
        <v>1.365464041740825</v>
      </c>
      <c r="M181" s="20">
        <f t="shared" si="23"/>
        <v>2.1276623091301938</v>
      </c>
      <c r="N181" s="18"/>
      <c r="O181" s="18"/>
      <c r="P181" s="18">
        <f t="shared" si="22"/>
        <v>5.4946423549982093</v>
      </c>
    </row>
    <row r="182" spans="1:16" x14ac:dyDescent="0.15">
      <c r="A182" s="18">
        <v>90.5</v>
      </c>
      <c r="B182" s="18">
        <v>180</v>
      </c>
      <c r="D182">
        <v>643.46142578125</v>
      </c>
      <c r="E182">
        <v>549.021484375</v>
      </c>
      <c r="F182">
        <v>466.81036376953102</v>
      </c>
      <c r="G182">
        <v>463.16851806640602</v>
      </c>
      <c r="I182" s="19">
        <f t="shared" si="18"/>
        <v>176.65106201171898</v>
      </c>
      <c r="J182" s="19">
        <f t="shared" si="19"/>
        <v>85.852966308593977</v>
      </c>
      <c r="K182" s="19">
        <f t="shared" si="20"/>
        <v>116.5539855957032</v>
      </c>
      <c r="L182" s="20">
        <f t="shared" si="21"/>
        <v>1.3575999829377592</v>
      </c>
      <c r="M182" s="20">
        <f t="shared" si="23"/>
        <v>2.1240326851459579</v>
      </c>
      <c r="N182" s="18"/>
      <c r="O182" s="18"/>
      <c r="P182" s="18">
        <f t="shared" si="22"/>
        <v>5.3146768207792805</v>
      </c>
    </row>
    <row r="183" spans="1:16" x14ac:dyDescent="0.15">
      <c r="A183" s="18">
        <v>91</v>
      </c>
      <c r="B183" s="18">
        <v>181</v>
      </c>
      <c r="D183">
        <v>641.96203613281295</v>
      </c>
      <c r="E183">
        <v>548.37347412109398</v>
      </c>
      <c r="F183">
        <v>466.36871337890602</v>
      </c>
      <c r="G183">
        <v>462.93923950195301</v>
      </c>
      <c r="I183" s="19">
        <f t="shared" si="18"/>
        <v>175.59332275390693</v>
      </c>
      <c r="J183" s="19">
        <f t="shared" si="19"/>
        <v>85.434234619140966</v>
      </c>
      <c r="K183" s="19">
        <f t="shared" si="20"/>
        <v>115.78935852050826</v>
      </c>
      <c r="L183" s="20">
        <f t="shared" si="21"/>
        <v>1.3553039836628493</v>
      </c>
      <c r="M183" s="20">
        <f t="shared" si="23"/>
        <v>2.1259711206898775</v>
      </c>
      <c r="N183" s="18"/>
      <c r="O183" s="18"/>
      <c r="P183" s="18">
        <f t="shared" si="22"/>
        <v>5.4107891425309473</v>
      </c>
    </row>
    <row r="184" spans="1:16" x14ac:dyDescent="0.15">
      <c r="A184" s="18">
        <v>91.5</v>
      </c>
      <c r="B184" s="18">
        <v>182</v>
      </c>
      <c r="D184">
        <v>638.93029785156295</v>
      </c>
      <c r="E184">
        <v>546.86279296875</v>
      </c>
      <c r="F184">
        <v>466.57467651367199</v>
      </c>
      <c r="G184">
        <v>462.59609985351602</v>
      </c>
      <c r="I184" s="19">
        <f t="shared" si="18"/>
        <v>172.35562133789097</v>
      </c>
      <c r="J184" s="19">
        <f t="shared" si="19"/>
        <v>84.266693115233977</v>
      </c>
      <c r="K184" s="19">
        <f t="shared" si="20"/>
        <v>113.36893615722718</v>
      </c>
      <c r="L184" s="20">
        <f t="shared" si="21"/>
        <v>1.3453587884621998</v>
      </c>
      <c r="M184" s="20">
        <f t="shared" si="23"/>
        <v>2.1202603603080581</v>
      </c>
      <c r="N184" s="18"/>
      <c r="O184" s="18"/>
      <c r="P184" s="18">
        <f t="shared" si="22"/>
        <v>5.1276358331594905</v>
      </c>
    </row>
    <row r="185" spans="1:16" x14ac:dyDescent="0.15">
      <c r="A185" s="18">
        <v>92</v>
      </c>
      <c r="B185" s="18">
        <v>183</v>
      </c>
      <c r="D185">
        <v>638.31506347656295</v>
      </c>
      <c r="E185">
        <v>546.43493652343795</v>
      </c>
      <c r="F185">
        <v>466.68179321289102</v>
      </c>
      <c r="G185">
        <v>462.68020629882801</v>
      </c>
      <c r="I185" s="19">
        <f t="shared" si="18"/>
        <v>171.63327026367193</v>
      </c>
      <c r="J185" s="19">
        <f t="shared" si="19"/>
        <v>83.754730224609943</v>
      </c>
      <c r="K185" s="19">
        <f t="shared" si="20"/>
        <v>113.00495910644497</v>
      </c>
      <c r="L185" s="20">
        <f t="shared" si="21"/>
        <v>1.3492367392670597</v>
      </c>
      <c r="M185" s="20">
        <f t="shared" si="23"/>
        <v>2.1283727459317476</v>
      </c>
      <c r="N185" s="18"/>
      <c r="O185" s="18"/>
      <c r="P185" s="18">
        <f t="shared" si="22"/>
        <v>5.5298675295826039</v>
      </c>
    </row>
    <row r="186" spans="1:16" x14ac:dyDescent="0.15">
      <c r="A186" s="18">
        <v>92.5</v>
      </c>
      <c r="B186" s="18">
        <v>184</v>
      </c>
      <c r="D186">
        <v>639.17718505859398</v>
      </c>
      <c r="E186">
        <v>546.629638671875</v>
      </c>
      <c r="F186">
        <v>466.513916015625</v>
      </c>
      <c r="G186">
        <v>463.10394287109398</v>
      </c>
      <c r="I186" s="19">
        <f t="shared" si="18"/>
        <v>172.66326904296898</v>
      </c>
      <c r="J186" s="19">
        <f t="shared" si="19"/>
        <v>83.525695800781023</v>
      </c>
      <c r="K186" s="19">
        <f t="shared" si="20"/>
        <v>114.19528198242227</v>
      </c>
      <c r="L186" s="20">
        <f t="shared" si="21"/>
        <v>1.3671874372024624</v>
      </c>
      <c r="M186" s="20">
        <f t="shared" si="23"/>
        <v>2.15055787868598</v>
      </c>
      <c r="N186" s="18"/>
      <c r="O186" s="18"/>
      <c r="P186" s="18">
        <f t="shared" si="22"/>
        <v>6.6298600591596699</v>
      </c>
    </row>
    <row r="187" spans="1:16" x14ac:dyDescent="0.15">
      <c r="A187" s="18">
        <v>93</v>
      </c>
      <c r="B187" s="18">
        <v>185</v>
      </c>
      <c r="D187">
        <v>638.575927734375</v>
      </c>
      <c r="E187">
        <v>547.09649658203102</v>
      </c>
      <c r="F187">
        <v>467.25518798828102</v>
      </c>
      <c r="G187">
        <v>463.587158203125</v>
      </c>
      <c r="I187" s="19">
        <f t="shared" si="18"/>
        <v>171.32073974609398</v>
      </c>
      <c r="J187" s="19">
        <f t="shared" si="19"/>
        <v>83.509338378906023</v>
      </c>
      <c r="K187" s="19">
        <f t="shared" si="20"/>
        <v>112.86420288085976</v>
      </c>
      <c r="L187" s="20">
        <f t="shared" si="21"/>
        <v>1.3515159510516324</v>
      </c>
      <c r="M187" s="20">
        <f t="shared" si="23"/>
        <v>2.1391208273539801</v>
      </c>
      <c r="N187" s="18"/>
      <c r="O187" s="18"/>
      <c r="P187" s="18">
        <f t="shared" si="22"/>
        <v>6.0627833972817182</v>
      </c>
    </row>
    <row r="188" spans="1:16" x14ac:dyDescent="0.15">
      <c r="A188" s="18">
        <v>93.5</v>
      </c>
      <c r="B188" s="18">
        <v>186</v>
      </c>
      <c r="D188">
        <v>639.40972900390602</v>
      </c>
      <c r="E188">
        <v>547.26257324218795</v>
      </c>
      <c r="F188">
        <v>466.92324829101602</v>
      </c>
      <c r="G188">
        <v>463.19668579101602</v>
      </c>
      <c r="I188" s="19">
        <f t="shared" si="18"/>
        <v>172.48648071289</v>
      </c>
      <c r="J188" s="19">
        <f t="shared" si="19"/>
        <v>84.065887451171932</v>
      </c>
      <c r="K188" s="19">
        <f t="shared" si="20"/>
        <v>113.64035949706965</v>
      </c>
      <c r="L188" s="20">
        <f t="shared" si="21"/>
        <v>1.3518011043786993</v>
      </c>
      <c r="M188" s="20">
        <f t="shared" si="23"/>
        <v>2.1436404154998767</v>
      </c>
      <c r="N188" s="18"/>
      <c r="O188" s="18"/>
      <c r="P188" s="18">
        <f t="shared" si="22"/>
        <v>6.2868755067284319</v>
      </c>
    </row>
    <row r="189" spans="1:16" x14ac:dyDescent="0.15">
      <c r="A189" s="18">
        <v>94</v>
      </c>
      <c r="B189" s="18">
        <v>187</v>
      </c>
      <c r="D189">
        <v>636.96105957031295</v>
      </c>
      <c r="E189">
        <v>546.498046875</v>
      </c>
      <c r="F189">
        <v>466.53085327148398</v>
      </c>
      <c r="G189">
        <v>462.67987060546898</v>
      </c>
      <c r="I189" s="19">
        <f t="shared" si="18"/>
        <v>170.43020629882898</v>
      </c>
      <c r="J189" s="19">
        <f t="shared" si="19"/>
        <v>83.818176269531023</v>
      </c>
      <c r="K189" s="19">
        <f t="shared" si="20"/>
        <v>111.75748291015726</v>
      </c>
      <c r="L189" s="20">
        <f t="shared" si="21"/>
        <v>1.3333323138740556</v>
      </c>
      <c r="M189" s="20">
        <f t="shared" si="23"/>
        <v>2.1294060598140629</v>
      </c>
      <c r="N189" s="18"/>
      <c r="O189" s="18"/>
      <c r="P189" s="18">
        <f t="shared" si="22"/>
        <v>5.5811017306057327</v>
      </c>
    </row>
    <row r="190" spans="1:16" x14ac:dyDescent="0.15">
      <c r="A190" s="18">
        <v>94.5</v>
      </c>
      <c r="B190" s="18">
        <v>188</v>
      </c>
      <c r="D190">
        <v>637.88214111328102</v>
      </c>
      <c r="E190">
        <v>546.56060791015602</v>
      </c>
      <c r="F190">
        <v>467.33291625976602</v>
      </c>
      <c r="G190">
        <v>463.64022827148398</v>
      </c>
      <c r="I190" s="19">
        <f t="shared" si="18"/>
        <v>170.549224853515</v>
      </c>
      <c r="J190" s="19">
        <f t="shared" si="19"/>
        <v>82.920379638672046</v>
      </c>
      <c r="K190" s="19">
        <f t="shared" si="20"/>
        <v>112.50495910644457</v>
      </c>
      <c r="L190" s="20">
        <f t="shared" si="21"/>
        <v>1.3567829717698856</v>
      </c>
      <c r="M190" s="20">
        <f t="shared" si="23"/>
        <v>2.1570911525287229</v>
      </c>
      <c r="N190" s="18"/>
      <c r="O190" s="18"/>
      <c r="P190" s="18">
        <f t="shared" si="22"/>
        <v>6.9537955749084919</v>
      </c>
    </row>
    <row r="191" spans="1:16" x14ac:dyDescent="0.15">
      <c r="A191" s="18">
        <v>95</v>
      </c>
      <c r="B191" s="18">
        <v>189</v>
      </c>
      <c r="I191" s="19">
        <f t="shared" si="18"/>
        <v>0</v>
      </c>
      <c r="J191" s="19">
        <f t="shared" si="19"/>
        <v>0</v>
      </c>
      <c r="K191" s="19">
        <f t="shared" si="20"/>
        <v>0</v>
      </c>
      <c r="L191" s="20" t="e">
        <f t="shared" si="21"/>
        <v>#DIV/0!</v>
      </c>
      <c r="M191" s="20" t="e">
        <f t="shared" si="23"/>
        <v>#DIV/0!</v>
      </c>
      <c r="N191" s="18"/>
      <c r="O191" s="18"/>
      <c r="P191" s="18" t="e">
        <f t="shared" si="22"/>
        <v>#DIV/0!</v>
      </c>
    </row>
    <row r="192" spans="1:16" x14ac:dyDescent="0.15">
      <c r="I192" s="7"/>
      <c r="J192" s="7"/>
      <c r="K192" s="7"/>
      <c r="L192" s="7"/>
    </row>
    <row r="193" spans="9:12" x14ac:dyDescent="0.15">
      <c r="I193" s="7"/>
      <c r="J193" s="7"/>
      <c r="K193" s="7"/>
      <c r="L193" s="7"/>
    </row>
    <row r="194" spans="9:12" x14ac:dyDescent="0.15">
      <c r="I194" s="7"/>
      <c r="J194" s="7"/>
      <c r="K194" s="7"/>
      <c r="L194" s="7"/>
    </row>
    <row r="195" spans="9:12" x14ac:dyDescent="0.15">
      <c r="I195" s="7"/>
      <c r="J195" s="7"/>
      <c r="K195" s="7"/>
      <c r="L195" s="7"/>
    </row>
    <row r="196" spans="9:12" x14ac:dyDescent="0.15">
      <c r="I196" s="7"/>
      <c r="J196" s="7"/>
      <c r="K196" s="7"/>
      <c r="L196" s="7"/>
    </row>
    <row r="197" spans="9:12" x14ac:dyDescent="0.15">
      <c r="I197" s="7"/>
      <c r="J197" s="7"/>
      <c r="K197" s="7"/>
      <c r="L197" s="7"/>
    </row>
    <row r="198" spans="9:12" x14ac:dyDescent="0.15">
      <c r="I198" s="7"/>
      <c r="J198" s="7"/>
      <c r="K198" s="7"/>
      <c r="L198" s="7"/>
    </row>
    <row r="199" spans="9:12" x14ac:dyDescent="0.15">
      <c r="I199" s="7"/>
      <c r="J199" s="7"/>
      <c r="K199" s="7"/>
      <c r="L199" s="7"/>
    </row>
    <row r="200" spans="9:12" x14ac:dyDescent="0.15">
      <c r="I200" s="7"/>
      <c r="J200" s="7"/>
      <c r="K200" s="7"/>
      <c r="L200" s="7"/>
    </row>
    <row r="201" spans="9:12" x14ac:dyDescent="0.15">
      <c r="I201" s="7"/>
      <c r="J201" s="7"/>
      <c r="K201" s="7"/>
      <c r="L201" s="7"/>
    </row>
    <row r="202" spans="9:12" x14ac:dyDescent="0.15">
      <c r="I202" s="7"/>
      <c r="J202" s="7"/>
      <c r="K202" s="7"/>
      <c r="L202" s="7"/>
    </row>
    <row r="203" spans="9:12" x14ac:dyDescent="0.15">
      <c r="I203" s="7"/>
      <c r="J203" s="7"/>
      <c r="K203" s="7"/>
      <c r="L203" s="7"/>
    </row>
    <row r="204" spans="9:12" x14ac:dyDescent="0.15">
      <c r="I204" s="7"/>
      <c r="J204" s="7"/>
      <c r="K204" s="7"/>
      <c r="L204" s="7"/>
    </row>
    <row r="205" spans="9:12" x14ac:dyDescent="0.15">
      <c r="I205" s="7"/>
      <c r="J205" s="7"/>
      <c r="K205" s="7"/>
      <c r="L205" s="7"/>
    </row>
    <row r="206" spans="9:12" x14ac:dyDescent="0.15">
      <c r="I206" s="7"/>
      <c r="J206" s="7"/>
      <c r="K206" s="7"/>
      <c r="L206" s="7"/>
    </row>
    <row r="207" spans="9:12" x14ac:dyDescent="0.15">
      <c r="I207" s="7"/>
      <c r="J207" s="7"/>
      <c r="K207" s="7"/>
      <c r="L207" s="7"/>
    </row>
    <row r="208" spans="9:12" x14ac:dyDescent="0.15">
      <c r="I208" s="7"/>
      <c r="J208" s="7"/>
      <c r="K208" s="7"/>
      <c r="L208" s="7"/>
    </row>
    <row r="209" spans="9:12" x14ac:dyDescent="0.15">
      <c r="I209" s="7"/>
      <c r="J209" s="7"/>
      <c r="K209" s="7"/>
      <c r="L209" s="7"/>
    </row>
    <row r="210" spans="9:12" x14ac:dyDescent="0.15">
      <c r="I210" s="7"/>
      <c r="J210" s="7"/>
      <c r="K210" s="7"/>
      <c r="L210" s="7"/>
    </row>
    <row r="211" spans="9:12" x14ac:dyDescent="0.15">
      <c r="I211" s="7"/>
      <c r="J211" s="7"/>
      <c r="K211" s="7"/>
      <c r="L211" s="7"/>
    </row>
    <row r="212" spans="9:12" x14ac:dyDescent="0.15">
      <c r="I212" s="7"/>
      <c r="J212" s="7"/>
      <c r="K212" s="7"/>
      <c r="L212" s="7"/>
    </row>
    <row r="213" spans="9:12" x14ac:dyDescent="0.15">
      <c r="I213" s="7"/>
      <c r="J213" s="7"/>
      <c r="K213" s="7"/>
      <c r="L213" s="7"/>
    </row>
    <row r="214" spans="9:12" x14ac:dyDescent="0.15">
      <c r="I214" s="7"/>
      <c r="J214" s="7"/>
      <c r="K214" s="7"/>
      <c r="L214" s="7"/>
    </row>
    <row r="215" spans="9:12" x14ac:dyDescent="0.15">
      <c r="I215" s="7"/>
      <c r="J215" s="7"/>
      <c r="K215" s="7"/>
      <c r="L215" s="7"/>
    </row>
    <row r="216" spans="9:12" x14ac:dyDescent="0.15">
      <c r="I216" s="7"/>
      <c r="J216" s="7"/>
      <c r="K216" s="7"/>
      <c r="L216" s="7"/>
    </row>
    <row r="217" spans="9:12" x14ac:dyDescent="0.15">
      <c r="I217" s="7"/>
      <c r="J217" s="7"/>
      <c r="K217" s="7"/>
      <c r="L217" s="7"/>
    </row>
    <row r="218" spans="9:12" x14ac:dyDescent="0.15">
      <c r="I218" s="7"/>
      <c r="J218" s="7"/>
      <c r="K218" s="7"/>
      <c r="L218" s="7"/>
    </row>
    <row r="219" spans="9:12" x14ac:dyDescent="0.15">
      <c r="I219" s="7"/>
      <c r="J219" s="7"/>
      <c r="K219" s="7"/>
      <c r="L219" s="7"/>
    </row>
    <row r="220" spans="9:12" x14ac:dyDescent="0.15">
      <c r="I220" s="7"/>
      <c r="J220" s="7"/>
      <c r="K220" s="7"/>
      <c r="L220" s="7"/>
    </row>
    <row r="221" spans="9:12" x14ac:dyDescent="0.15">
      <c r="I221" s="7"/>
      <c r="J221" s="7"/>
      <c r="K221" s="7"/>
      <c r="L221" s="7"/>
    </row>
    <row r="222" spans="9:12" x14ac:dyDescent="0.15">
      <c r="I222" s="7"/>
      <c r="J222" s="7"/>
      <c r="K222" s="7"/>
      <c r="L222" s="7"/>
    </row>
    <row r="223" spans="9:12" x14ac:dyDescent="0.15">
      <c r="I223" s="7"/>
      <c r="J223" s="7"/>
      <c r="K223" s="7"/>
      <c r="L223" s="7"/>
    </row>
    <row r="224" spans="9:12" x14ac:dyDescent="0.15">
      <c r="I224" s="7"/>
      <c r="J224" s="7"/>
      <c r="K224" s="7"/>
      <c r="L224" s="7"/>
    </row>
    <row r="225" spans="9:12" x14ac:dyDescent="0.15">
      <c r="I225" s="7"/>
      <c r="J225" s="7"/>
      <c r="K225" s="7"/>
      <c r="L225" s="7"/>
    </row>
    <row r="226" spans="9:12" x14ac:dyDescent="0.15">
      <c r="I226" s="7"/>
      <c r="J226" s="7"/>
      <c r="K226" s="7"/>
      <c r="L226" s="7"/>
    </row>
    <row r="227" spans="9:12" x14ac:dyDescent="0.15">
      <c r="I227" s="7"/>
      <c r="J227" s="7"/>
      <c r="K227" s="7"/>
      <c r="L227" s="7"/>
    </row>
    <row r="228" spans="9:12" x14ac:dyDescent="0.15">
      <c r="I228" s="7"/>
      <c r="J228" s="7"/>
      <c r="K228" s="7"/>
      <c r="L228" s="7"/>
    </row>
    <row r="229" spans="9:12" x14ac:dyDescent="0.15">
      <c r="I229" s="7"/>
      <c r="J229" s="7"/>
      <c r="K229" s="7"/>
      <c r="L229" s="7"/>
    </row>
    <row r="230" spans="9:12" x14ac:dyDescent="0.15">
      <c r="I230" s="7"/>
      <c r="J230" s="7"/>
      <c r="K230" s="7"/>
      <c r="L230" s="7"/>
    </row>
    <row r="231" spans="9:12" x14ac:dyDescent="0.15">
      <c r="I231" s="7"/>
      <c r="J231" s="7"/>
      <c r="K231" s="7"/>
      <c r="L231" s="7"/>
    </row>
    <row r="232" spans="9:12" x14ac:dyDescent="0.15">
      <c r="I232" s="7"/>
      <c r="J232" s="7"/>
      <c r="K232" s="7"/>
      <c r="L232" s="7"/>
    </row>
    <row r="233" spans="9:12" x14ac:dyDescent="0.15">
      <c r="I233" s="7"/>
      <c r="J233" s="7"/>
      <c r="K233" s="7"/>
      <c r="L233" s="7"/>
    </row>
    <row r="234" spans="9:12" x14ac:dyDescent="0.15">
      <c r="I234" s="7"/>
      <c r="J234" s="7"/>
      <c r="K234" s="7"/>
      <c r="L234" s="7"/>
    </row>
    <row r="235" spans="9:12" x14ac:dyDescent="0.15">
      <c r="I235" s="7"/>
      <c r="J235" s="7"/>
      <c r="K235" s="7"/>
      <c r="L235" s="7"/>
    </row>
    <row r="236" spans="9:12" x14ac:dyDescent="0.15">
      <c r="I236" s="7"/>
      <c r="J236" s="7"/>
      <c r="K236" s="7"/>
      <c r="L236" s="7"/>
    </row>
    <row r="237" spans="9:12" x14ac:dyDescent="0.15">
      <c r="I237" s="7"/>
      <c r="J237" s="7"/>
      <c r="K237" s="7"/>
      <c r="L237" s="7"/>
    </row>
    <row r="238" spans="9:12" x14ac:dyDescent="0.15">
      <c r="I238" s="7"/>
      <c r="J238" s="7"/>
      <c r="K238" s="7"/>
      <c r="L238" s="7"/>
    </row>
    <row r="239" spans="9:12" x14ac:dyDescent="0.15">
      <c r="I239" s="7"/>
      <c r="J239" s="7"/>
      <c r="K239" s="7"/>
      <c r="L239" s="7"/>
    </row>
    <row r="240" spans="9:12" x14ac:dyDescent="0.15">
      <c r="I240" s="7"/>
      <c r="J240" s="7"/>
      <c r="K240" s="7"/>
      <c r="L240" s="7"/>
    </row>
    <row r="241" spans="9:12" x14ac:dyDescent="0.15">
      <c r="I241" s="7"/>
      <c r="J241" s="7"/>
      <c r="K241" s="7"/>
      <c r="L241" s="7"/>
    </row>
    <row r="242" spans="9:12" x14ac:dyDescent="0.15">
      <c r="I242" s="7"/>
      <c r="J242" s="7"/>
      <c r="K242" s="7"/>
      <c r="L242" s="7"/>
    </row>
    <row r="243" spans="9:12" x14ac:dyDescent="0.15">
      <c r="I243" s="7"/>
      <c r="J243" s="7"/>
      <c r="K243" s="7"/>
      <c r="L243" s="7"/>
    </row>
    <row r="244" spans="9:12" x14ac:dyDescent="0.15">
      <c r="I244" s="7"/>
      <c r="J244" s="7"/>
      <c r="K244" s="7"/>
      <c r="L244" s="7"/>
    </row>
    <row r="245" spans="9:12" x14ac:dyDescent="0.15">
      <c r="I245" s="7"/>
      <c r="J245" s="7"/>
      <c r="K245" s="7"/>
      <c r="L245" s="7"/>
    </row>
    <row r="246" spans="9:12" x14ac:dyDescent="0.15">
      <c r="I246" s="7"/>
      <c r="J246" s="7"/>
      <c r="K246" s="7"/>
      <c r="L246" s="7"/>
    </row>
    <row r="247" spans="9:12" x14ac:dyDescent="0.15">
      <c r="I247" s="7"/>
      <c r="J247" s="7"/>
      <c r="K247" s="7"/>
      <c r="L247" s="7"/>
    </row>
    <row r="248" spans="9:12" x14ac:dyDescent="0.15">
      <c r="I248" s="7"/>
      <c r="J248" s="7"/>
      <c r="K248" s="7"/>
      <c r="L248" s="7"/>
    </row>
    <row r="249" spans="9:12" x14ac:dyDescent="0.15">
      <c r="I249" s="7"/>
      <c r="J249" s="7"/>
      <c r="K249" s="7"/>
      <c r="L249" s="7"/>
    </row>
    <row r="250" spans="9:12" x14ac:dyDescent="0.15">
      <c r="I250" s="7"/>
      <c r="J250" s="7"/>
      <c r="K250" s="7"/>
      <c r="L250" s="7"/>
    </row>
    <row r="251" spans="9:12" x14ac:dyDescent="0.15">
      <c r="I251" s="7"/>
      <c r="J251" s="7"/>
      <c r="K251" s="7"/>
      <c r="L251" s="7"/>
    </row>
    <row r="252" spans="9:12" x14ac:dyDescent="0.15">
      <c r="I252" s="7"/>
      <c r="J252" s="7"/>
      <c r="K252" s="7"/>
      <c r="L252" s="7"/>
    </row>
    <row r="253" spans="9:12" x14ac:dyDescent="0.15">
      <c r="I253" s="7"/>
      <c r="J253" s="7"/>
      <c r="K253" s="7"/>
      <c r="L253" s="7"/>
    </row>
    <row r="254" spans="9:12" x14ac:dyDescent="0.15">
      <c r="I254" s="7"/>
      <c r="J254" s="7"/>
      <c r="K254" s="7"/>
      <c r="L254" s="7"/>
    </row>
    <row r="255" spans="9:12" x14ac:dyDescent="0.15">
      <c r="I255" s="7"/>
      <c r="J255" s="7"/>
      <c r="K255" s="7"/>
      <c r="L255" s="7"/>
    </row>
    <row r="256" spans="9:12" x14ac:dyDescent="0.15">
      <c r="I256" s="7"/>
      <c r="J256" s="7"/>
      <c r="K256" s="7"/>
      <c r="L256" s="7"/>
    </row>
    <row r="257" spans="9:12" x14ac:dyDescent="0.15">
      <c r="I257" s="7"/>
      <c r="J257" s="7"/>
      <c r="K257" s="7"/>
      <c r="L257" s="7"/>
    </row>
    <row r="258" spans="9:12" x14ac:dyDescent="0.15">
      <c r="I258" s="7"/>
      <c r="J258" s="7"/>
      <c r="K258" s="7"/>
      <c r="L258" s="7"/>
    </row>
    <row r="259" spans="9:12" x14ac:dyDescent="0.15">
      <c r="I259" s="7"/>
      <c r="J259" s="7"/>
      <c r="K259" s="7"/>
      <c r="L259" s="7"/>
    </row>
    <row r="260" spans="9:12" x14ac:dyDescent="0.15">
      <c r="I260" s="7"/>
      <c r="J260" s="7"/>
      <c r="K260" s="7"/>
      <c r="L260" s="7"/>
    </row>
    <row r="261" spans="9:12" x14ac:dyDescent="0.15">
      <c r="I261" s="7"/>
      <c r="J261" s="7"/>
      <c r="K261" s="7"/>
      <c r="L261" s="7"/>
    </row>
    <row r="262" spans="9:12" x14ac:dyDescent="0.15">
      <c r="I262" s="7"/>
      <c r="J262" s="7"/>
      <c r="K262" s="7"/>
      <c r="L262" s="7"/>
    </row>
    <row r="263" spans="9:12" x14ac:dyDescent="0.15">
      <c r="I263" s="7"/>
      <c r="J263" s="7"/>
      <c r="K263" s="7"/>
      <c r="L263" s="7"/>
    </row>
    <row r="264" spans="9:12" x14ac:dyDescent="0.15">
      <c r="I264" s="7"/>
      <c r="J264" s="7"/>
      <c r="K264" s="7"/>
      <c r="L264" s="7"/>
    </row>
    <row r="265" spans="9:12" x14ac:dyDescent="0.15">
      <c r="I265" s="7"/>
      <c r="J265" s="7"/>
      <c r="K265" s="7"/>
      <c r="L265" s="7"/>
    </row>
    <row r="266" spans="9:12" x14ac:dyDescent="0.15">
      <c r="I266" s="7"/>
      <c r="J266" s="7"/>
      <c r="K266" s="7"/>
      <c r="L266" s="7"/>
    </row>
    <row r="267" spans="9:12" x14ac:dyDescent="0.15">
      <c r="I267" s="7"/>
      <c r="J267" s="7"/>
      <c r="K267" s="7"/>
      <c r="L267" s="7"/>
    </row>
    <row r="268" spans="9:12" x14ac:dyDescent="0.15">
      <c r="I268" s="7"/>
      <c r="J268" s="7"/>
      <c r="K268" s="7"/>
      <c r="L268" s="7"/>
    </row>
    <row r="269" spans="9:12" x14ac:dyDescent="0.15">
      <c r="I269" s="7"/>
      <c r="J269" s="7"/>
      <c r="K269" s="7"/>
      <c r="L269" s="7"/>
    </row>
    <row r="270" spans="9:12" x14ac:dyDescent="0.15">
      <c r="I270" s="7"/>
      <c r="J270" s="7"/>
      <c r="K270" s="7"/>
      <c r="L270" s="7"/>
    </row>
    <row r="271" spans="9:12" x14ac:dyDescent="0.15">
      <c r="I271" s="7"/>
      <c r="J271" s="7"/>
      <c r="K271" s="7"/>
      <c r="L271" s="7"/>
    </row>
    <row r="272" spans="9:12" x14ac:dyDescent="0.15">
      <c r="I272" s="7"/>
      <c r="J272" s="7"/>
      <c r="K272" s="7"/>
      <c r="L272" s="7"/>
    </row>
    <row r="273" spans="9:12" x14ac:dyDescent="0.15">
      <c r="I273" s="7"/>
      <c r="J273" s="7"/>
      <c r="K273" s="7"/>
      <c r="L273" s="7"/>
    </row>
    <row r="274" spans="9:12" x14ac:dyDescent="0.15">
      <c r="I274" s="7"/>
      <c r="J274" s="7"/>
      <c r="K274" s="7"/>
      <c r="L274" s="7"/>
    </row>
    <row r="275" spans="9:12" x14ac:dyDescent="0.15">
      <c r="I275" s="7"/>
      <c r="J275" s="7"/>
      <c r="K275" s="7"/>
      <c r="L275" s="7"/>
    </row>
    <row r="276" spans="9:12" x14ac:dyDescent="0.15">
      <c r="I276" s="7"/>
      <c r="J276" s="7"/>
      <c r="K276" s="7"/>
      <c r="L276" s="7"/>
    </row>
    <row r="277" spans="9:12" x14ac:dyDescent="0.15">
      <c r="I277" s="7"/>
      <c r="J277" s="7"/>
      <c r="K277" s="7"/>
      <c r="L277" s="7"/>
    </row>
    <row r="278" spans="9:12" x14ac:dyDescent="0.15">
      <c r="I278" s="7"/>
      <c r="J278" s="7"/>
      <c r="K278" s="7"/>
      <c r="L278" s="7"/>
    </row>
    <row r="279" spans="9:12" x14ac:dyDescent="0.15">
      <c r="I279" s="7"/>
      <c r="J279" s="7"/>
      <c r="K279" s="7"/>
      <c r="L279" s="7"/>
    </row>
    <row r="280" spans="9:12" x14ac:dyDescent="0.15">
      <c r="I280" s="7"/>
      <c r="J280" s="7"/>
      <c r="K280" s="7"/>
      <c r="L280" s="7"/>
    </row>
    <row r="281" spans="9:12" x14ac:dyDescent="0.15">
      <c r="I281" s="7"/>
      <c r="J281" s="7"/>
      <c r="K281" s="7"/>
      <c r="L281" s="7"/>
    </row>
    <row r="282" spans="9:12" x14ac:dyDescent="0.15">
      <c r="I282" s="7"/>
      <c r="J282" s="7"/>
      <c r="K282" s="7"/>
      <c r="L282" s="7"/>
    </row>
    <row r="283" spans="9:12" x14ac:dyDescent="0.15">
      <c r="I283" s="7"/>
      <c r="J283" s="7"/>
      <c r="K283" s="7"/>
      <c r="L283" s="7"/>
    </row>
    <row r="284" spans="9:12" x14ac:dyDescent="0.15">
      <c r="I284" s="7"/>
      <c r="J284" s="7"/>
      <c r="K284" s="7"/>
      <c r="L284" s="7"/>
    </row>
    <row r="285" spans="9:12" x14ac:dyDescent="0.15">
      <c r="I285" s="7"/>
      <c r="J285" s="7"/>
      <c r="K285" s="7"/>
      <c r="L285" s="7"/>
    </row>
    <row r="286" spans="9:12" x14ac:dyDescent="0.15">
      <c r="I286" s="7"/>
      <c r="J286" s="7"/>
      <c r="K286" s="7"/>
      <c r="L286" s="7"/>
    </row>
    <row r="287" spans="9:12" x14ac:dyDescent="0.15">
      <c r="I287" s="7"/>
      <c r="J287" s="7"/>
      <c r="K287" s="7"/>
      <c r="L287" s="7"/>
    </row>
    <row r="288" spans="9:12" x14ac:dyDescent="0.15">
      <c r="I288" s="7"/>
      <c r="J288" s="7"/>
      <c r="K288" s="7"/>
      <c r="L288" s="7"/>
    </row>
    <row r="289" spans="9:12" x14ac:dyDescent="0.15">
      <c r="I289" s="7"/>
      <c r="J289" s="7"/>
      <c r="K289" s="7"/>
      <c r="L289" s="7"/>
    </row>
    <row r="290" spans="9:12" x14ac:dyDescent="0.15">
      <c r="I290" s="7"/>
      <c r="J290" s="7"/>
      <c r="K290" s="7"/>
      <c r="L290" s="7"/>
    </row>
    <row r="291" spans="9:12" x14ac:dyDescent="0.15">
      <c r="I291" s="7"/>
      <c r="J291" s="7"/>
      <c r="K291" s="7"/>
      <c r="L291" s="7"/>
    </row>
    <row r="292" spans="9:12" x14ac:dyDescent="0.15">
      <c r="I292" s="7"/>
      <c r="J292" s="7"/>
      <c r="K292" s="7"/>
      <c r="L292" s="7"/>
    </row>
    <row r="293" spans="9:12" x14ac:dyDescent="0.15">
      <c r="I293" s="7"/>
      <c r="J293" s="7"/>
      <c r="K293" s="7"/>
      <c r="L293" s="7"/>
    </row>
    <row r="294" spans="9:12" x14ac:dyDescent="0.15">
      <c r="I294" s="7"/>
      <c r="J294" s="7"/>
      <c r="K294" s="7"/>
      <c r="L294" s="7"/>
    </row>
    <row r="295" spans="9:12" x14ac:dyDescent="0.15">
      <c r="I295" s="7"/>
      <c r="J295" s="7"/>
      <c r="K295" s="7"/>
      <c r="L295" s="7"/>
    </row>
    <row r="296" spans="9:12" x14ac:dyDescent="0.15">
      <c r="I296" s="7"/>
      <c r="J296" s="7"/>
      <c r="K296" s="7"/>
      <c r="L296" s="7"/>
    </row>
    <row r="297" spans="9:12" x14ac:dyDescent="0.15">
      <c r="I297" s="7"/>
      <c r="J297" s="7"/>
      <c r="K297" s="7"/>
      <c r="L297" s="7"/>
    </row>
    <row r="298" spans="9:12" x14ac:dyDescent="0.15">
      <c r="I298" s="7"/>
      <c r="J298" s="7"/>
      <c r="K298" s="7"/>
      <c r="L298" s="7"/>
    </row>
    <row r="299" spans="9:12" x14ac:dyDescent="0.15">
      <c r="I299" s="7"/>
      <c r="J299" s="7"/>
      <c r="K299" s="7"/>
      <c r="L299" s="7"/>
    </row>
    <row r="300" spans="9:12" x14ac:dyDescent="0.15">
      <c r="I300" s="7"/>
      <c r="J300" s="7"/>
      <c r="K300" s="7"/>
      <c r="L300" s="7"/>
    </row>
    <row r="301" spans="9:12" x14ac:dyDescent="0.15">
      <c r="I301" s="7"/>
      <c r="J301" s="7"/>
      <c r="K301" s="7"/>
      <c r="L301" s="7"/>
    </row>
    <row r="302" spans="9:12" x14ac:dyDescent="0.15">
      <c r="I302" s="7"/>
      <c r="J302" s="7"/>
      <c r="K302" s="7"/>
      <c r="L302" s="7"/>
    </row>
    <row r="303" spans="9:12" x14ac:dyDescent="0.15">
      <c r="I303" s="7"/>
      <c r="J303" s="7"/>
      <c r="K303" s="7"/>
      <c r="L303" s="7"/>
    </row>
    <row r="304" spans="9:12" x14ac:dyDescent="0.15">
      <c r="I304" s="7"/>
      <c r="J304" s="7"/>
      <c r="K304" s="7"/>
      <c r="L304" s="7"/>
    </row>
    <row r="305" spans="9:12" x14ac:dyDescent="0.15">
      <c r="I305" s="7"/>
      <c r="J305" s="7"/>
      <c r="K305" s="7"/>
      <c r="L305" s="7"/>
    </row>
    <row r="306" spans="9:12" x14ac:dyDescent="0.15">
      <c r="I306" s="7"/>
      <c r="J306" s="7"/>
      <c r="K306" s="7"/>
      <c r="L306" s="7"/>
    </row>
    <row r="307" spans="9:12" x14ac:dyDescent="0.15">
      <c r="I307" s="7"/>
      <c r="J307" s="7"/>
      <c r="K307" s="7"/>
      <c r="L307" s="7"/>
    </row>
    <row r="308" spans="9:12" x14ac:dyDescent="0.15">
      <c r="I308" s="7"/>
      <c r="J308" s="7"/>
      <c r="K308" s="7"/>
      <c r="L308" s="7"/>
    </row>
    <row r="309" spans="9:12" x14ac:dyDescent="0.15">
      <c r="I309" s="7"/>
      <c r="J309" s="7"/>
      <c r="K309" s="7"/>
      <c r="L309" s="7"/>
    </row>
    <row r="310" spans="9:12" x14ac:dyDescent="0.15">
      <c r="I310" s="7"/>
      <c r="J310" s="7"/>
      <c r="K310" s="7"/>
      <c r="L310" s="7"/>
    </row>
    <row r="311" spans="9:12" x14ac:dyDescent="0.15">
      <c r="I311" s="7"/>
      <c r="J311" s="7"/>
      <c r="K311" s="7"/>
      <c r="L311" s="7"/>
    </row>
    <row r="312" spans="9:12" x14ac:dyDescent="0.15">
      <c r="I312" s="7"/>
      <c r="J312" s="7"/>
      <c r="K312" s="7"/>
      <c r="L312" s="7"/>
    </row>
    <row r="313" spans="9:12" x14ac:dyDescent="0.15">
      <c r="I313" s="7"/>
      <c r="J313" s="7"/>
      <c r="K313" s="7"/>
      <c r="L313" s="7"/>
    </row>
    <row r="314" spans="9:12" x14ac:dyDescent="0.15">
      <c r="I314" s="7"/>
      <c r="J314" s="7"/>
      <c r="K314" s="7"/>
      <c r="L314" s="7"/>
    </row>
    <row r="315" spans="9:12" x14ac:dyDescent="0.15">
      <c r="I315" s="7"/>
      <c r="J315" s="7"/>
      <c r="K315" s="7"/>
      <c r="L315" s="7"/>
    </row>
    <row r="316" spans="9:12" x14ac:dyDescent="0.15">
      <c r="I316" s="7"/>
      <c r="J316" s="7"/>
      <c r="K316" s="7"/>
      <c r="L316" s="7"/>
    </row>
    <row r="317" spans="9:12" x14ac:dyDescent="0.15">
      <c r="I317" s="7"/>
      <c r="J317" s="7"/>
      <c r="K317" s="7"/>
      <c r="L317" s="7"/>
    </row>
    <row r="318" spans="9:12" x14ac:dyDescent="0.15">
      <c r="I318" s="7"/>
      <c r="J318" s="7"/>
      <c r="K318" s="7"/>
      <c r="L318" s="7"/>
    </row>
    <row r="319" spans="9:12" x14ac:dyDescent="0.15">
      <c r="I319" s="7"/>
      <c r="J319" s="7"/>
      <c r="K319" s="7"/>
      <c r="L319" s="7"/>
    </row>
    <row r="320" spans="9:12" x14ac:dyDescent="0.15">
      <c r="I320" s="7"/>
      <c r="J320" s="7"/>
      <c r="K320" s="7"/>
      <c r="L320" s="7"/>
    </row>
    <row r="321" spans="9:12" x14ac:dyDescent="0.15">
      <c r="I321" s="7"/>
      <c r="J321" s="7"/>
      <c r="K321" s="7"/>
      <c r="L321" s="7"/>
    </row>
    <row r="322" spans="9:12" x14ac:dyDescent="0.15">
      <c r="I322" s="7"/>
      <c r="J322" s="7"/>
      <c r="K322" s="7"/>
      <c r="L322" s="7"/>
    </row>
    <row r="323" spans="9:12" x14ac:dyDescent="0.15">
      <c r="I323" s="7"/>
      <c r="J323" s="7"/>
      <c r="K323" s="7"/>
      <c r="L323" s="7"/>
    </row>
    <row r="324" spans="9:12" x14ac:dyDescent="0.15">
      <c r="I324" s="7"/>
      <c r="J324" s="7"/>
      <c r="K324" s="7"/>
      <c r="L324" s="7"/>
    </row>
    <row r="325" spans="9:12" x14ac:dyDescent="0.15">
      <c r="I325" s="7"/>
      <c r="J325" s="7"/>
      <c r="K325" s="7"/>
      <c r="L325" s="7"/>
    </row>
    <row r="326" spans="9:12" x14ac:dyDescent="0.15">
      <c r="I326" s="7"/>
      <c r="J326" s="7"/>
      <c r="K326" s="7"/>
      <c r="L326" s="7"/>
    </row>
    <row r="327" spans="9:12" x14ac:dyDescent="0.15">
      <c r="I327" s="7"/>
      <c r="J327" s="7"/>
      <c r="K327" s="7"/>
      <c r="L327" s="7"/>
    </row>
    <row r="328" spans="9:12" x14ac:dyDescent="0.15">
      <c r="I328" s="7"/>
      <c r="J328" s="7"/>
      <c r="K328" s="7"/>
      <c r="L328" s="7"/>
    </row>
    <row r="329" spans="9:12" x14ac:dyDescent="0.15">
      <c r="I329" s="7"/>
      <c r="J329" s="7"/>
      <c r="K329" s="7"/>
      <c r="L329" s="7"/>
    </row>
    <row r="330" spans="9:12" x14ac:dyDescent="0.15">
      <c r="I330" s="7"/>
      <c r="J330" s="7"/>
      <c r="K330" s="7"/>
      <c r="L330" s="7"/>
    </row>
    <row r="331" spans="9:12" x14ac:dyDescent="0.15">
      <c r="I331" s="7"/>
      <c r="J331" s="7"/>
      <c r="K331" s="7"/>
      <c r="L331" s="7"/>
    </row>
    <row r="332" spans="9:12" x14ac:dyDescent="0.15">
      <c r="I332" s="7"/>
      <c r="J332" s="7"/>
      <c r="K332" s="7"/>
      <c r="L332" s="7"/>
    </row>
    <row r="333" spans="9:12" x14ac:dyDescent="0.15">
      <c r="I333" s="7"/>
      <c r="J333" s="7"/>
      <c r="K333" s="7"/>
      <c r="L333" s="7"/>
    </row>
    <row r="334" spans="9:12" x14ac:dyDescent="0.15">
      <c r="I334" s="7"/>
      <c r="J334" s="7"/>
      <c r="K334" s="7"/>
      <c r="L334" s="7"/>
    </row>
    <row r="335" spans="9:12" x14ac:dyDescent="0.15">
      <c r="I335" s="7"/>
      <c r="J335" s="7"/>
      <c r="K335" s="7"/>
      <c r="L335" s="7"/>
    </row>
    <row r="336" spans="9:12" x14ac:dyDescent="0.15">
      <c r="I336" s="7"/>
      <c r="J336" s="7"/>
      <c r="K336" s="7"/>
      <c r="L336" s="7"/>
    </row>
    <row r="337" spans="9:12" x14ac:dyDescent="0.15">
      <c r="I337" s="7"/>
      <c r="J337" s="7"/>
      <c r="K337" s="7"/>
      <c r="L337" s="7"/>
    </row>
    <row r="338" spans="9:12" x14ac:dyDescent="0.15">
      <c r="I338" s="7"/>
      <c r="J338" s="7"/>
      <c r="K338" s="7"/>
      <c r="L338" s="7"/>
    </row>
    <row r="339" spans="9:12" x14ac:dyDescent="0.15">
      <c r="I339" s="7"/>
      <c r="J339" s="7"/>
      <c r="K339" s="7"/>
      <c r="L339" s="7"/>
    </row>
    <row r="340" spans="9:12" x14ac:dyDescent="0.15">
      <c r="I340" s="7"/>
      <c r="J340" s="7"/>
      <c r="K340" s="7"/>
      <c r="L340" s="7"/>
    </row>
    <row r="341" spans="9:12" x14ac:dyDescent="0.15">
      <c r="I341" s="7"/>
      <c r="J341" s="7"/>
      <c r="K341" s="7"/>
      <c r="L341" s="7"/>
    </row>
    <row r="342" spans="9:12" x14ac:dyDescent="0.15">
      <c r="I342" s="7"/>
      <c r="J342" s="7"/>
      <c r="K342" s="7"/>
      <c r="L342" s="7"/>
    </row>
    <row r="343" spans="9:12" x14ac:dyDescent="0.15">
      <c r="I343" s="7"/>
      <c r="J343" s="7"/>
      <c r="K343" s="7"/>
      <c r="L343" s="7"/>
    </row>
    <row r="344" spans="9:12" x14ac:dyDescent="0.15">
      <c r="I344" s="7"/>
      <c r="J344" s="7"/>
      <c r="K344" s="7"/>
      <c r="L344" s="7"/>
    </row>
    <row r="345" spans="9:12" x14ac:dyDescent="0.15">
      <c r="I345" s="7"/>
      <c r="J345" s="7"/>
      <c r="K345" s="7"/>
      <c r="L345" s="7"/>
    </row>
    <row r="346" spans="9:12" x14ac:dyDescent="0.15">
      <c r="I346" s="7"/>
      <c r="J346" s="7"/>
      <c r="K346" s="7"/>
      <c r="L346" s="7"/>
    </row>
    <row r="347" spans="9:12" x14ac:dyDescent="0.15">
      <c r="I347" s="7"/>
      <c r="J347" s="7"/>
      <c r="K347" s="7"/>
      <c r="L347" s="7"/>
    </row>
    <row r="348" spans="9:12" x14ac:dyDescent="0.15">
      <c r="I348" s="7"/>
      <c r="J348" s="7"/>
      <c r="K348" s="7"/>
      <c r="L348" s="7"/>
    </row>
    <row r="349" spans="9:12" x14ac:dyDescent="0.15">
      <c r="I349" s="7"/>
      <c r="J349" s="7"/>
      <c r="K349" s="7"/>
      <c r="L349" s="7"/>
    </row>
    <row r="350" spans="9:12" x14ac:dyDescent="0.15">
      <c r="I350" s="7"/>
      <c r="J350" s="7"/>
      <c r="K350" s="7"/>
      <c r="L350" s="7"/>
    </row>
    <row r="351" spans="9:12" x14ac:dyDescent="0.15">
      <c r="I351" s="7"/>
      <c r="J351" s="7"/>
      <c r="K351" s="7"/>
      <c r="L351" s="7"/>
    </row>
    <row r="352" spans="9:12" x14ac:dyDescent="0.15">
      <c r="I352" s="7"/>
      <c r="J352" s="7"/>
      <c r="K352" s="7"/>
      <c r="L352" s="7"/>
    </row>
    <row r="353" spans="9:12" x14ac:dyDescent="0.15">
      <c r="I353" s="7"/>
      <c r="J353" s="7"/>
      <c r="K353" s="7"/>
      <c r="L353" s="7"/>
    </row>
    <row r="354" spans="9:12" x14ac:dyDescent="0.15">
      <c r="I354" s="7"/>
      <c r="J354" s="7"/>
      <c r="K354" s="7"/>
      <c r="L354" s="7"/>
    </row>
    <row r="355" spans="9:12" x14ac:dyDescent="0.15">
      <c r="I355" s="7"/>
      <c r="J355" s="7"/>
      <c r="K355" s="7"/>
      <c r="L355" s="7"/>
    </row>
    <row r="356" spans="9:12" x14ac:dyDescent="0.15">
      <c r="I356" s="7"/>
      <c r="J356" s="7"/>
      <c r="K356" s="7"/>
      <c r="L356" s="7"/>
    </row>
    <row r="357" spans="9:12" x14ac:dyDescent="0.15">
      <c r="I357" s="7"/>
      <c r="J357" s="7"/>
      <c r="K357" s="7"/>
      <c r="L357" s="7"/>
    </row>
    <row r="358" spans="9:12" x14ac:dyDescent="0.15">
      <c r="I358" s="7"/>
      <c r="J358" s="7"/>
      <c r="K358" s="7"/>
      <c r="L358" s="7"/>
    </row>
    <row r="359" spans="9:12" x14ac:dyDescent="0.15">
      <c r="I359" s="7"/>
      <c r="J359" s="7"/>
      <c r="K359" s="7"/>
      <c r="L359" s="7"/>
    </row>
    <row r="360" spans="9:12" x14ac:dyDescent="0.15">
      <c r="I360" s="7"/>
      <c r="J360" s="7"/>
      <c r="K360" s="7"/>
      <c r="L360" s="7"/>
    </row>
    <row r="361" spans="9:12" x14ac:dyDescent="0.15">
      <c r="I361" s="7"/>
      <c r="J361" s="7"/>
      <c r="K361" s="7"/>
      <c r="L361" s="7"/>
    </row>
    <row r="362" spans="9:12" x14ac:dyDescent="0.15">
      <c r="I362" s="7"/>
      <c r="J362" s="7"/>
      <c r="K362" s="7"/>
      <c r="L362" s="7"/>
    </row>
    <row r="363" spans="9:12" x14ac:dyDescent="0.15">
      <c r="I363" s="7"/>
      <c r="J363" s="7"/>
      <c r="K363" s="7"/>
      <c r="L363" s="7"/>
    </row>
    <row r="364" spans="9:12" x14ac:dyDescent="0.15">
      <c r="I364" s="7"/>
      <c r="J364" s="7"/>
      <c r="K364" s="7"/>
      <c r="L364" s="7"/>
    </row>
    <row r="365" spans="9:12" x14ac:dyDescent="0.15">
      <c r="I365" s="7"/>
      <c r="J365" s="7"/>
      <c r="K365" s="7"/>
      <c r="L365" s="7"/>
    </row>
    <row r="366" spans="9:12" x14ac:dyDescent="0.15">
      <c r="I366" s="7"/>
      <c r="J366" s="7"/>
      <c r="K366" s="7"/>
      <c r="L366" s="7"/>
    </row>
    <row r="367" spans="9:12" x14ac:dyDescent="0.15">
      <c r="I367" s="7"/>
      <c r="J367" s="7"/>
      <c r="K367" s="7"/>
      <c r="L367" s="7"/>
    </row>
    <row r="368" spans="9:12" x14ac:dyDescent="0.15">
      <c r="I368" s="7"/>
      <c r="J368" s="7"/>
      <c r="K368" s="7"/>
      <c r="L368" s="7"/>
    </row>
    <row r="369" spans="9:12" x14ac:dyDescent="0.15">
      <c r="I369" s="7"/>
      <c r="J369" s="7"/>
      <c r="K369" s="7"/>
      <c r="L369" s="7"/>
    </row>
    <row r="370" spans="9:12" x14ac:dyDescent="0.15">
      <c r="I370" s="7"/>
      <c r="J370" s="7"/>
      <c r="K370" s="7"/>
      <c r="L370" s="7"/>
    </row>
    <row r="371" spans="9:12" x14ac:dyDescent="0.15">
      <c r="I371" s="7"/>
      <c r="J371" s="7"/>
      <c r="K371" s="7"/>
      <c r="L371" s="7"/>
    </row>
    <row r="372" spans="9:12" x14ac:dyDescent="0.15">
      <c r="I372" s="7"/>
      <c r="J372" s="7"/>
      <c r="K372" s="7"/>
      <c r="L372" s="7"/>
    </row>
    <row r="373" spans="9:12" x14ac:dyDescent="0.15">
      <c r="I373" s="7"/>
      <c r="J373" s="7"/>
      <c r="K373" s="7"/>
      <c r="L373" s="7"/>
    </row>
    <row r="374" spans="9:12" x14ac:dyDescent="0.15">
      <c r="I374" s="7"/>
      <c r="J374" s="7"/>
      <c r="K374" s="7"/>
      <c r="L374" s="7"/>
    </row>
    <row r="375" spans="9:12" x14ac:dyDescent="0.15">
      <c r="I375" s="7"/>
      <c r="J375" s="7"/>
      <c r="K375" s="7"/>
      <c r="L375" s="7"/>
    </row>
    <row r="376" spans="9:12" x14ac:dyDescent="0.15">
      <c r="I376" s="7"/>
      <c r="J376" s="7"/>
      <c r="K376" s="7"/>
      <c r="L376" s="7"/>
    </row>
    <row r="377" spans="9:12" x14ac:dyDescent="0.15">
      <c r="I377" s="7"/>
      <c r="J377" s="7"/>
      <c r="K377" s="7"/>
      <c r="L377" s="7"/>
    </row>
    <row r="378" spans="9:12" x14ac:dyDescent="0.15">
      <c r="I378" s="7"/>
      <c r="J378" s="7"/>
      <c r="K378" s="7"/>
      <c r="L378" s="7"/>
    </row>
    <row r="379" spans="9:12" x14ac:dyDescent="0.15">
      <c r="I379" s="7"/>
      <c r="J379" s="7"/>
      <c r="K379" s="7"/>
      <c r="L379" s="7"/>
    </row>
    <row r="380" spans="9:12" x14ac:dyDescent="0.15">
      <c r="I380" s="7"/>
      <c r="J380" s="7"/>
      <c r="K380" s="7"/>
      <c r="L380" s="7"/>
    </row>
    <row r="381" spans="9:12" x14ac:dyDescent="0.15">
      <c r="I381" s="7"/>
      <c r="J381" s="7"/>
      <c r="K381" s="7"/>
      <c r="L381" s="7"/>
    </row>
    <row r="382" spans="9:12" x14ac:dyDescent="0.15">
      <c r="I382" s="7"/>
      <c r="J382" s="7"/>
      <c r="K382" s="7"/>
      <c r="L382" s="7"/>
    </row>
    <row r="383" spans="9:12" x14ac:dyDescent="0.15">
      <c r="I383" s="7"/>
      <c r="J383" s="7"/>
      <c r="K383" s="7"/>
      <c r="L383" s="7"/>
    </row>
    <row r="384" spans="9:12" x14ac:dyDescent="0.15">
      <c r="I384" s="7"/>
      <c r="J384" s="7"/>
      <c r="K384" s="7"/>
      <c r="L384" s="7"/>
    </row>
    <row r="385" spans="9:12" x14ac:dyDescent="0.15">
      <c r="I385" s="7"/>
      <c r="J385" s="7"/>
      <c r="K385" s="7"/>
      <c r="L385" s="7"/>
    </row>
    <row r="386" spans="9:12" x14ac:dyDescent="0.15">
      <c r="I386" s="7"/>
      <c r="J386" s="7"/>
      <c r="K386" s="7"/>
      <c r="L386" s="7"/>
    </row>
    <row r="387" spans="9:12" x14ac:dyDescent="0.15">
      <c r="I387" s="7"/>
      <c r="J387" s="7"/>
      <c r="K387" s="7"/>
      <c r="L387" s="7"/>
    </row>
    <row r="388" spans="9:12" x14ac:dyDescent="0.15">
      <c r="I388" s="7"/>
      <c r="J388" s="7"/>
      <c r="K388" s="7"/>
      <c r="L388" s="7"/>
    </row>
    <row r="389" spans="9:12" x14ac:dyDescent="0.15">
      <c r="I389" s="7"/>
      <c r="J389" s="7"/>
      <c r="K389" s="7"/>
      <c r="L389" s="7"/>
    </row>
    <row r="390" spans="9:12" x14ac:dyDescent="0.15">
      <c r="I390" s="7"/>
      <c r="J390" s="7"/>
      <c r="K390" s="7"/>
      <c r="L390" s="7"/>
    </row>
    <row r="391" spans="9:12" x14ac:dyDescent="0.15">
      <c r="I391" s="7"/>
      <c r="J391" s="7"/>
      <c r="K391" s="7"/>
      <c r="L391" s="7"/>
    </row>
    <row r="392" spans="9:12" x14ac:dyDescent="0.15">
      <c r="I392" s="7"/>
      <c r="J392" s="7"/>
      <c r="K392" s="7"/>
      <c r="L392" s="7"/>
    </row>
    <row r="393" spans="9:12" x14ac:dyDescent="0.15">
      <c r="I393" s="7"/>
      <c r="J393" s="7"/>
      <c r="K393" s="7"/>
      <c r="L393" s="7"/>
    </row>
    <row r="394" spans="9:12" x14ac:dyDescent="0.15">
      <c r="I394" s="7"/>
      <c r="J394" s="7"/>
      <c r="K394" s="7"/>
      <c r="L394" s="7"/>
    </row>
    <row r="395" spans="9:12" x14ac:dyDescent="0.15">
      <c r="I395" s="7"/>
      <c r="J395" s="7"/>
      <c r="K395" s="7"/>
      <c r="L395" s="7"/>
    </row>
    <row r="396" spans="9:12" x14ac:dyDescent="0.15">
      <c r="I396" s="7"/>
      <c r="J396" s="7"/>
      <c r="K396" s="7"/>
      <c r="L396" s="7"/>
    </row>
    <row r="397" spans="9:12" x14ac:dyDescent="0.15">
      <c r="I397" s="7"/>
      <c r="J397" s="7"/>
      <c r="K397" s="7"/>
      <c r="L397" s="7"/>
    </row>
    <row r="398" spans="9:12" x14ac:dyDescent="0.15">
      <c r="I398" s="7"/>
      <c r="J398" s="7"/>
      <c r="K398" s="7"/>
      <c r="L398" s="7"/>
    </row>
    <row r="399" spans="9:12" x14ac:dyDescent="0.15">
      <c r="I399" s="7"/>
      <c r="J399" s="7"/>
      <c r="K399" s="7"/>
      <c r="L399" s="7"/>
    </row>
    <row r="400" spans="9:12" x14ac:dyDescent="0.15">
      <c r="I400" s="7"/>
      <c r="J400" s="7"/>
      <c r="K400" s="7"/>
      <c r="L400" s="7"/>
    </row>
    <row r="401" spans="9:12" x14ac:dyDescent="0.15">
      <c r="I401" s="7"/>
      <c r="J401" s="7"/>
      <c r="K401" s="7"/>
      <c r="L401" s="7"/>
    </row>
    <row r="402" spans="9:12" x14ac:dyDescent="0.15">
      <c r="I402" s="7"/>
      <c r="J402" s="7"/>
      <c r="K402" s="7"/>
      <c r="L402" s="7"/>
    </row>
    <row r="403" spans="9:12" x14ac:dyDescent="0.15">
      <c r="I403" s="7"/>
      <c r="J403" s="7"/>
      <c r="K403" s="7"/>
      <c r="L403" s="7"/>
    </row>
    <row r="404" spans="9:12" x14ac:dyDescent="0.15">
      <c r="I404" s="7"/>
      <c r="J404" s="7"/>
      <c r="K404" s="7"/>
      <c r="L404" s="7"/>
    </row>
    <row r="405" spans="9:12" x14ac:dyDescent="0.15">
      <c r="I405" s="7"/>
      <c r="J405" s="7"/>
      <c r="K405" s="7"/>
      <c r="L405" s="7"/>
    </row>
    <row r="406" spans="9:12" x14ac:dyDescent="0.15">
      <c r="I406" s="7"/>
      <c r="J406" s="7"/>
      <c r="K406" s="7"/>
      <c r="L406" s="7"/>
    </row>
    <row r="407" spans="9:12" x14ac:dyDescent="0.15">
      <c r="I407" s="7"/>
      <c r="J407" s="7"/>
      <c r="K407" s="7"/>
      <c r="L407" s="7"/>
    </row>
    <row r="408" spans="9:12" x14ac:dyDescent="0.15">
      <c r="I408" s="7"/>
      <c r="J408" s="7"/>
      <c r="K408" s="7"/>
      <c r="L408" s="7"/>
    </row>
    <row r="409" spans="9:12" x14ac:dyDescent="0.15">
      <c r="I409" s="7"/>
      <c r="J409" s="7"/>
      <c r="K409" s="7"/>
      <c r="L409" s="7"/>
    </row>
    <row r="410" spans="9:12" x14ac:dyDescent="0.15">
      <c r="I410" s="7"/>
      <c r="J410" s="7"/>
      <c r="K410" s="7"/>
      <c r="L410" s="7"/>
    </row>
    <row r="411" spans="9:12" x14ac:dyDescent="0.15">
      <c r="I411" s="7"/>
      <c r="J411" s="7"/>
      <c r="K411" s="7"/>
      <c r="L411" s="7"/>
    </row>
    <row r="412" spans="9:12" x14ac:dyDescent="0.15">
      <c r="I412" s="7"/>
      <c r="J412" s="7"/>
      <c r="K412" s="7"/>
      <c r="L412" s="7"/>
    </row>
    <row r="413" spans="9:12" x14ac:dyDescent="0.15">
      <c r="I413" s="7"/>
      <c r="J413" s="7"/>
      <c r="K413" s="7"/>
      <c r="L413" s="7"/>
    </row>
    <row r="414" spans="9:12" x14ac:dyDescent="0.15">
      <c r="I414" s="7"/>
      <c r="J414" s="7"/>
      <c r="K414" s="7"/>
      <c r="L414" s="7"/>
    </row>
    <row r="415" spans="9:12" x14ac:dyDescent="0.15">
      <c r="I415" s="7"/>
      <c r="J415" s="7"/>
      <c r="K415" s="7"/>
      <c r="L415" s="7"/>
    </row>
    <row r="416" spans="9:12" x14ac:dyDescent="0.15">
      <c r="I416" s="7"/>
      <c r="J416" s="7"/>
      <c r="K416" s="7"/>
      <c r="L416" s="7"/>
    </row>
    <row r="417" spans="9:12" x14ac:dyDescent="0.15">
      <c r="I417" s="7"/>
      <c r="J417" s="7"/>
      <c r="K417" s="7"/>
      <c r="L417" s="7"/>
    </row>
    <row r="418" spans="9:12" x14ac:dyDescent="0.15">
      <c r="I418" s="7"/>
      <c r="J418" s="7"/>
      <c r="K418" s="7"/>
      <c r="L418" s="7"/>
    </row>
    <row r="419" spans="9:12" x14ac:dyDescent="0.15">
      <c r="I419" s="7"/>
      <c r="J419" s="7"/>
      <c r="K419" s="7"/>
      <c r="L419" s="7"/>
    </row>
    <row r="420" spans="9:12" x14ac:dyDescent="0.15">
      <c r="I420" s="7"/>
      <c r="J420" s="7"/>
      <c r="K420" s="7"/>
      <c r="L420" s="7"/>
    </row>
    <row r="421" spans="9:12" x14ac:dyDescent="0.15">
      <c r="I421" s="7"/>
      <c r="J421" s="7"/>
      <c r="K421" s="7"/>
      <c r="L421" s="7"/>
    </row>
    <row r="422" spans="9:12" x14ac:dyDescent="0.15">
      <c r="I422" s="7"/>
      <c r="J422" s="7"/>
      <c r="K422" s="7"/>
      <c r="L422" s="7"/>
    </row>
    <row r="423" spans="9:12" x14ac:dyDescent="0.15">
      <c r="I423" s="7"/>
      <c r="J423" s="7"/>
      <c r="K423" s="7"/>
      <c r="L423" s="7"/>
    </row>
    <row r="424" spans="9:12" x14ac:dyDescent="0.15">
      <c r="I424" s="7"/>
      <c r="J424" s="7"/>
      <c r="K424" s="7"/>
      <c r="L424" s="7"/>
    </row>
    <row r="425" spans="9:12" x14ac:dyDescent="0.15">
      <c r="I425" s="7"/>
      <c r="J425" s="7"/>
      <c r="K425" s="7"/>
      <c r="L425" s="7"/>
    </row>
    <row r="426" spans="9:12" x14ac:dyDescent="0.15">
      <c r="I426" s="7"/>
      <c r="J426" s="7"/>
      <c r="K426" s="7"/>
      <c r="L426" s="7"/>
    </row>
    <row r="427" spans="9:12" x14ac:dyDescent="0.15">
      <c r="I427" s="7"/>
      <c r="J427" s="7"/>
      <c r="K427" s="7"/>
      <c r="L427" s="7"/>
    </row>
    <row r="428" spans="9:12" x14ac:dyDescent="0.15">
      <c r="I428" s="7"/>
      <c r="J428" s="7"/>
      <c r="K428" s="7"/>
      <c r="L428" s="7"/>
    </row>
    <row r="429" spans="9:12" x14ac:dyDescent="0.15">
      <c r="I429" s="7"/>
      <c r="J429" s="7"/>
      <c r="K429" s="7"/>
      <c r="L429" s="7"/>
    </row>
    <row r="430" spans="9:12" x14ac:dyDescent="0.15">
      <c r="I430" s="7"/>
      <c r="J430" s="7"/>
      <c r="K430" s="7"/>
      <c r="L430" s="7"/>
    </row>
    <row r="431" spans="9:12" x14ac:dyDescent="0.15">
      <c r="I431" s="7"/>
      <c r="J431" s="7"/>
      <c r="K431" s="7"/>
      <c r="L431" s="7"/>
    </row>
    <row r="432" spans="9:12" x14ac:dyDescent="0.15">
      <c r="I432" s="7"/>
      <c r="J432" s="7"/>
      <c r="K432" s="7"/>
      <c r="L432" s="7"/>
    </row>
    <row r="433" spans="9:12" x14ac:dyDescent="0.15">
      <c r="I433" s="7"/>
      <c r="J433" s="7"/>
      <c r="K433" s="7"/>
      <c r="L433" s="7"/>
    </row>
    <row r="434" spans="9:12" x14ac:dyDescent="0.15">
      <c r="I434" s="7"/>
      <c r="J434" s="7"/>
      <c r="K434" s="7"/>
      <c r="L434" s="7"/>
    </row>
    <row r="435" spans="9:12" x14ac:dyDescent="0.15">
      <c r="I435" s="7"/>
      <c r="J435" s="7"/>
      <c r="K435" s="7"/>
      <c r="L435" s="7"/>
    </row>
    <row r="436" spans="9:12" x14ac:dyDescent="0.15">
      <c r="I436" s="7"/>
      <c r="J436" s="7"/>
      <c r="K436" s="7"/>
      <c r="L436" s="7"/>
    </row>
    <row r="437" spans="9:12" x14ac:dyDescent="0.15">
      <c r="I437" s="7"/>
      <c r="J437" s="7"/>
      <c r="K437" s="7"/>
      <c r="L437" s="7"/>
    </row>
    <row r="438" spans="9:12" x14ac:dyDescent="0.15">
      <c r="I438" s="7"/>
      <c r="J438" s="7"/>
      <c r="K438" s="7"/>
      <c r="L438" s="7"/>
    </row>
    <row r="439" spans="9:12" x14ac:dyDescent="0.15">
      <c r="I439" s="7"/>
      <c r="J439" s="7"/>
      <c r="K439" s="7"/>
      <c r="L439" s="7"/>
    </row>
    <row r="440" spans="9:12" x14ac:dyDescent="0.15">
      <c r="I440" s="7"/>
      <c r="J440" s="7"/>
      <c r="K440" s="7"/>
      <c r="L440" s="7"/>
    </row>
    <row r="441" spans="9:12" x14ac:dyDescent="0.15">
      <c r="I441" s="7"/>
      <c r="J441" s="7"/>
      <c r="K441" s="7"/>
      <c r="L441" s="7"/>
    </row>
    <row r="442" spans="9:12" x14ac:dyDescent="0.15">
      <c r="I442" s="7"/>
      <c r="J442" s="7"/>
      <c r="K442" s="7"/>
      <c r="L442" s="7"/>
    </row>
    <row r="443" spans="9:12" x14ac:dyDescent="0.15">
      <c r="I443" s="7"/>
      <c r="J443" s="7"/>
      <c r="K443" s="7"/>
      <c r="L443" s="7"/>
    </row>
    <row r="444" spans="9:12" x14ac:dyDescent="0.15">
      <c r="I444" s="7"/>
      <c r="J444" s="7"/>
      <c r="K444" s="7"/>
      <c r="L444" s="7"/>
    </row>
    <row r="445" spans="9:12" x14ac:dyDescent="0.15">
      <c r="I445" s="7"/>
      <c r="J445" s="7"/>
      <c r="K445" s="7"/>
      <c r="L445" s="7"/>
    </row>
    <row r="446" spans="9:12" x14ac:dyDescent="0.15">
      <c r="I446" s="7"/>
      <c r="J446" s="7"/>
      <c r="K446" s="7"/>
      <c r="L446" s="7"/>
    </row>
    <row r="447" spans="9:12" x14ac:dyDescent="0.15">
      <c r="I447" s="7"/>
      <c r="J447" s="7"/>
      <c r="K447" s="7"/>
      <c r="L447" s="7"/>
    </row>
    <row r="448" spans="9:12" x14ac:dyDescent="0.15">
      <c r="I448" s="7"/>
      <c r="J448" s="7"/>
      <c r="K448" s="7"/>
      <c r="L448" s="7"/>
    </row>
    <row r="449" spans="9:12" x14ac:dyDescent="0.15">
      <c r="I449" s="7"/>
      <c r="J449" s="7"/>
      <c r="K449" s="7"/>
      <c r="L449" s="7"/>
    </row>
    <row r="450" spans="9:12" x14ac:dyDescent="0.15">
      <c r="I450" s="7"/>
      <c r="J450" s="7"/>
      <c r="K450" s="7"/>
      <c r="L450" s="7"/>
    </row>
    <row r="451" spans="9:12" x14ac:dyDescent="0.15">
      <c r="I451" s="7"/>
      <c r="J451" s="7"/>
      <c r="K451" s="7"/>
      <c r="L451" s="7"/>
    </row>
    <row r="452" spans="9:12" x14ac:dyDescent="0.15">
      <c r="I452" s="7"/>
      <c r="J452" s="7"/>
      <c r="K452" s="7"/>
      <c r="L452" s="7"/>
    </row>
    <row r="453" spans="9:12" x14ac:dyDescent="0.15">
      <c r="I453" s="7"/>
      <c r="J453" s="7"/>
      <c r="K453" s="7"/>
      <c r="L453" s="7"/>
    </row>
    <row r="454" spans="9:12" x14ac:dyDescent="0.15">
      <c r="I454" s="7"/>
      <c r="J454" s="7"/>
      <c r="K454" s="7"/>
      <c r="L454" s="7"/>
    </row>
    <row r="455" spans="9:12" x14ac:dyDescent="0.15">
      <c r="I455" s="7"/>
      <c r="J455" s="7"/>
      <c r="K455" s="7"/>
      <c r="L455" s="7"/>
    </row>
    <row r="456" spans="9:12" x14ac:dyDescent="0.15">
      <c r="I456" s="7"/>
      <c r="J456" s="7"/>
      <c r="K456" s="7"/>
      <c r="L456" s="7"/>
    </row>
    <row r="457" spans="9:12" x14ac:dyDescent="0.15">
      <c r="I457" s="7"/>
      <c r="J457" s="7"/>
      <c r="K457" s="7"/>
      <c r="L457" s="7"/>
    </row>
    <row r="458" spans="9:12" x14ac:dyDescent="0.15">
      <c r="I458" s="7"/>
      <c r="J458" s="7"/>
      <c r="K458" s="7"/>
      <c r="L458" s="7"/>
    </row>
    <row r="459" spans="9:12" x14ac:dyDescent="0.15">
      <c r="I459" s="7"/>
      <c r="J459" s="7"/>
      <c r="K459" s="7"/>
      <c r="L459" s="7"/>
    </row>
    <row r="460" spans="9:12" x14ac:dyDescent="0.15">
      <c r="I460" s="7"/>
      <c r="J460" s="7"/>
      <c r="K460" s="7"/>
      <c r="L460" s="7"/>
    </row>
    <row r="461" spans="9:12" x14ac:dyDescent="0.15">
      <c r="I461" s="7"/>
      <c r="J461" s="7"/>
      <c r="K461" s="7"/>
      <c r="L461" s="7"/>
    </row>
    <row r="462" spans="9:12" x14ac:dyDescent="0.15">
      <c r="I462" s="7"/>
      <c r="J462" s="7"/>
      <c r="K462" s="7"/>
      <c r="L462" s="7"/>
    </row>
    <row r="463" spans="9:12" x14ac:dyDescent="0.15">
      <c r="I463" s="7"/>
      <c r="J463" s="7"/>
      <c r="K463" s="7"/>
      <c r="L463" s="7"/>
    </row>
    <row r="464" spans="9:12" x14ac:dyDescent="0.15">
      <c r="I464" s="7"/>
      <c r="J464" s="7"/>
      <c r="K464" s="7"/>
      <c r="L464" s="7"/>
    </row>
    <row r="465" spans="9:12" x14ac:dyDescent="0.15">
      <c r="I465" s="7"/>
      <c r="J465" s="7"/>
      <c r="K465" s="7"/>
      <c r="L465" s="7"/>
    </row>
    <row r="466" spans="9:12" x14ac:dyDescent="0.15">
      <c r="I466" s="7"/>
      <c r="J466" s="7"/>
      <c r="K466" s="7"/>
      <c r="L466" s="7"/>
    </row>
    <row r="467" spans="9:12" x14ac:dyDescent="0.15">
      <c r="I467" s="7"/>
      <c r="J467" s="7"/>
      <c r="K467" s="7"/>
      <c r="L467" s="7"/>
    </row>
    <row r="468" spans="9:12" x14ac:dyDescent="0.15">
      <c r="I468" s="7"/>
      <c r="J468" s="7"/>
      <c r="K468" s="7"/>
      <c r="L468" s="7"/>
    </row>
    <row r="469" spans="9:12" x14ac:dyDescent="0.15">
      <c r="I469" s="7"/>
      <c r="J469" s="7"/>
      <c r="K469" s="7"/>
      <c r="L469" s="7"/>
    </row>
    <row r="470" spans="9:12" x14ac:dyDescent="0.15">
      <c r="I470" s="7"/>
      <c r="J470" s="7"/>
      <c r="K470" s="7"/>
      <c r="L470" s="7"/>
    </row>
    <row r="471" spans="9:12" x14ac:dyDescent="0.15">
      <c r="I471" s="7"/>
      <c r="J471" s="7"/>
      <c r="K471" s="7"/>
      <c r="L471" s="7"/>
    </row>
    <row r="472" spans="9:12" x14ac:dyDescent="0.15">
      <c r="I472" s="7"/>
      <c r="J472" s="7"/>
      <c r="K472" s="7"/>
      <c r="L472" s="7"/>
    </row>
    <row r="473" spans="9:12" x14ac:dyDescent="0.15">
      <c r="I473" s="7"/>
      <c r="J473" s="7"/>
      <c r="K473" s="7"/>
      <c r="L473" s="7"/>
    </row>
    <row r="474" spans="9:12" x14ac:dyDescent="0.15">
      <c r="I474" s="7"/>
      <c r="J474" s="7"/>
      <c r="K474" s="7"/>
      <c r="L474" s="7"/>
    </row>
    <row r="475" spans="9:12" x14ac:dyDescent="0.15">
      <c r="I475" s="7"/>
      <c r="J475" s="7"/>
      <c r="K475" s="7"/>
      <c r="L475" s="7"/>
    </row>
    <row r="476" spans="9:12" x14ac:dyDescent="0.15">
      <c r="I476" s="7"/>
      <c r="J476" s="7"/>
      <c r="K476" s="7"/>
      <c r="L476" s="7"/>
    </row>
    <row r="477" spans="9:12" x14ac:dyDescent="0.15">
      <c r="I477" s="7"/>
      <c r="J477" s="7"/>
      <c r="K477" s="7"/>
      <c r="L477" s="7"/>
    </row>
    <row r="478" spans="9:12" x14ac:dyDescent="0.15">
      <c r="I478" s="7"/>
      <c r="J478" s="7"/>
      <c r="K478" s="7"/>
      <c r="L478" s="7"/>
    </row>
    <row r="479" spans="9:12" x14ac:dyDescent="0.15">
      <c r="I479" s="7"/>
      <c r="J479" s="7"/>
      <c r="K479" s="7"/>
      <c r="L479" s="7"/>
    </row>
    <row r="480" spans="9:12" x14ac:dyDescent="0.15">
      <c r="I480" s="7"/>
      <c r="J480" s="7"/>
      <c r="K480" s="7"/>
      <c r="L480" s="7"/>
    </row>
    <row r="481" spans="9:12" x14ac:dyDescent="0.15">
      <c r="I481" s="7"/>
      <c r="J481" s="7"/>
      <c r="K481" s="7"/>
      <c r="L481" s="7"/>
    </row>
    <row r="482" spans="9:12" x14ac:dyDescent="0.15">
      <c r="I482" s="7"/>
      <c r="J482" s="7"/>
      <c r="K482" s="7"/>
      <c r="L482" s="7"/>
    </row>
    <row r="483" spans="9:12" x14ac:dyDescent="0.15">
      <c r="I483" s="7"/>
      <c r="J483" s="7"/>
      <c r="K483" s="7"/>
      <c r="L483" s="7"/>
    </row>
    <row r="484" spans="9:12" x14ac:dyDescent="0.15">
      <c r="I484" s="7"/>
      <c r="J484" s="7"/>
      <c r="K484" s="7"/>
      <c r="L484" s="7"/>
    </row>
    <row r="485" spans="9:12" x14ac:dyDescent="0.15">
      <c r="I485" s="7"/>
      <c r="J485" s="7"/>
      <c r="K485" s="7"/>
      <c r="L485" s="7"/>
    </row>
    <row r="486" spans="9:12" x14ac:dyDescent="0.15">
      <c r="I486" s="7"/>
      <c r="J486" s="7"/>
      <c r="K486" s="7"/>
      <c r="L486" s="7"/>
    </row>
    <row r="487" spans="9:12" x14ac:dyDescent="0.15">
      <c r="I487" s="7"/>
      <c r="J487" s="7"/>
      <c r="K487" s="7"/>
      <c r="L487" s="7"/>
    </row>
    <row r="488" spans="9:12" x14ac:dyDescent="0.15">
      <c r="I488" s="7"/>
      <c r="J488" s="7"/>
      <c r="K488" s="7"/>
      <c r="L488" s="7"/>
    </row>
    <row r="489" spans="9:12" x14ac:dyDescent="0.15">
      <c r="I489" s="7"/>
      <c r="J489" s="7"/>
      <c r="K489" s="7"/>
      <c r="L489" s="7"/>
    </row>
    <row r="490" spans="9:12" x14ac:dyDescent="0.15">
      <c r="I490" s="7"/>
      <c r="J490" s="7"/>
      <c r="K490" s="7"/>
      <c r="L490" s="7"/>
    </row>
    <row r="491" spans="9:12" x14ac:dyDescent="0.15">
      <c r="I491" s="7"/>
      <c r="J491" s="7"/>
      <c r="K491" s="7"/>
      <c r="L491" s="7"/>
    </row>
    <row r="492" spans="9:12" x14ac:dyDescent="0.15">
      <c r="I492" s="7"/>
      <c r="J492" s="7"/>
      <c r="K492" s="7"/>
      <c r="L492" s="7"/>
    </row>
    <row r="493" spans="9:12" x14ac:dyDescent="0.15">
      <c r="I493" s="7"/>
      <c r="J493" s="7"/>
      <c r="K493" s="7"/>
      <c r="L493" s="7"/>
    </row>
    <row r="494" spans="9:12" x14ac:dyDescent="0.15">
      <c r="I494" s="7"/>
      <c r="J494" s="7"/>
      <c r="K494" s="7"/>
      <c r="L494" s="7"/>
    </row>
    <row r="495" spans="9:12" x14ac:dyDescent="0.15">
      <c r="I495" s="7"/>
      <c r="J495" s="7"/>
      <c r="K495" s="7"/>
      <c r="L495" s="7"/>
    </row>
    <row r="496" spans="9:12" x14ac:dyDescent="0.15">
      <c r="I496" s="7"/>
      <c r="J496" s="7"/>
      <c r="K496" s="7"/>
      <c r="L496" s="7"/>
    </row>
    <row r="497" spans="9:12" x14ac:dyDescent="0.15">
      <c r="I497" s="7"/>
      <c r="J497" s="7"/>
      <c r="K497" s="7"/>
      <c r="L497" s="7"/>
    </row>
    <row r="498" spans="9:12" x14ac:dyDescent="0.15">
      <c r="I498" s="7"/>
      <c r="J498" s="7"/>
      <c r="K498" s="7"/>
      <c r="L498" s="7"/>
    </row>
    <row r="499" spans="9:12" x14ac:dyDescent="0.15">
      <c r="I499" s="7"/>
      <c r="J499" s="7"/>
      <c r="K499" s="7"/>
      <c r="L499" s="7"/>
    </row>
    <row r="500" spans="9:12" x14ac:dyDescent="0.15">
      <c r="I500" s="7"/>
      <c r="J500" s="7"/>
      <c r="K500" s="7"/>
      <c r="L500" s="7"/>
    </row>
    <row r="501" spans="9:12" x14ac:dyDescent="0.15">
      <c r="I501" s="7"/>
      <c r="J501" s="7"/>
      <c r="K501" s="7"/>
      <c r="L501" s="7"/>
    </row>
    <row r="502" spans="9:12" x14ac:dyDescent="0.15">
      <c r="I502" s="7"/>
      <c r="J502" s="7"/>
      <c r="K502" s="7"/>
      <c r="L502" s="7"/>
    </row>
    <row r="503" spans="9:12" x14ac:dyDescent="0.15">
      <c r="I503" s="7"/>
      <c r="J503" s="7"/>
      <c r="K503" s="7"/>
      <c r="L503" s="7"/>
    </row>
    <row r="504" spans="9:12" x14ac:dyDescent="0.15">
      <c r="I504" s="7"/>
      <c r="J504" s="7"/>
      <c r="K504" s="7"/>
      <c r="L504" s="7"/>
    </row>
    <row r="505" spans="9:12" x14ac:dyDescent="0.15">
      <c r="I505" s="7"/>
      <c r="J505" s="7"/>
      <c r="K505" s="7"/>
      <c r="L505" s="7"/>
    </row>
    <row r="506" spans="9:12" x14ac:dyDescent="0.15">
      <c r="I506" s="7"/>
      <c r="J506" s="7"/>
      <c r="K506" s="7"/>
      <c r="L506" s="7"/>
    </row>
    <row r="507" spans="9:12" x14ac:dyDescent="0.15">
      <c r="I507" s="7"/>
      <c r="J507" s="7"/>
      <c r="K507" s="7"/>
      <c r="L507" s="7"/>
    </row>
    <row r="508" spans="9:12" x14ac:dyDescent="0.15">
      <c r="I508" s="7"/>
      <c r="J508" s="7"/>
      <c r="K508" s="7"/>
      <c r="L508" s="7"/>
    </row>
    <row r="509" spans="9:12" x14ac:dyDescent="0.15">
      <c r="I509" s="7"/>
      <c r="J509" s="7"/>
      <c r="K509" s="7"/>
      <c r="L509" s="7"/>
    </row>
    <row r="510" spans="9:12" x14ac:dyDescent="0.15">
      <c r="I510" s="7"/>
      <c r="J510" s="7"/>
      <c r="K510" s="7"/>
      <c r="L510" s="7"/>
    </row>
    <row r="511" spans="9:12" x14ac:dyDescent="0.15">
      <c r="I511" s="7"/>
      <c r="J511" s="7"/>
      <c r="K511" s="7"/>
      <c r="L511" s="7"/>
    </row>
    <row r="512" spans="9:12" x14ac:dyDescent="0.15">
      <c r="I512" s="7"/>
      <c r="J512" s="7"/>
      <c r="K512" s="7"/>
      <c r="L512" s="7"/>
    </row>
    <row r="513" spans="9:12" x14ac:dyDescent="0.15">
      <c r="I513" s="7"/>
      <c r="J513" s="7"/>
      <c r="K513" s="7"/>
      <c r="L513" s="7"/>
    </row>
    <row r="514" spans="9:12" x14ac:dyDescent="0.15">
      <c r="I514" s="7"/>
      <c r="J514" s="7"/>
      <c r="K514" s="7"/>
      <c r="L514" s="7"/>
    </row>
    <row r="515" spans="9:12" x14ac:dyDescent="0.15">
      <c r="I515" s="7"/>
      <c r="J515" s="7"/>
      <c r="K515" s="7"/>
      <c r="L515" s="7"/>
    </row>
    <row r="516" spans="9:12" x14ac:dyDescent="0.15">
      <c r="I516" s="7"/>
      <c r="J516" s="7"/>
      <c r="K516" s="7"/>
      <c r="L516" s="7"/>
    </row>
    <row r="517" spans="9:12" x14ac:dyDescent="0.15">
      <c r="I517" s="7"/>
      <c r="J517" s="7"/>
      <c r="K517" s="7"/>
      <c r="L517" s="7"/>
    </row>
    <row r="518" spans="9:12" x14ac:dyDescent="0.15">
      <c r="I518" s="7"/>
      <c r="J518" s="7"/>
      <c r="K518" s="7"/>
      <c r="L518" s="7"/>
    </row>
    <row r="519" spans="9:12" x14ac:dyDescent="0.15">
      <c r="I519" s="7"/>
      <c r="J519" s="7"/>
      <c r="K519" s="7"/>
      <c r="L519" s="7"/>
    </row>
    <row r="520" spans="9:12" x14ac:dyDescent="0.15">
      <c r="I520" s="7"/>
      <c r="J520" s="7"/>
      <c r="K520" s="7"/>
      <c r="L520" s="7"/>
    </row>
    <row r="521" spans="9:12" x14ac:dyDescent="0.15">
      <c r="I521" s="7"/>
      <c r="J521" s="7"/>
      <c r="K521" s="7"/>
      <c r="L521" s="7"/>
    </row>
    <row r="522" spans="9:12" x14ac:dyDescent="0.15">
      <c r="I522" s="7"/>
      <c r="J522" s="7"/>
      <c r="K522" s="7"/>
      <c r="L522" s="7"/>
    </row>
    <row r="523" spans="9:12" x14ac:dyDescent="0.15">
      <c r="I523" s="7"/>
      <c r="J523" s="7"/>
      <c r="K523" s="7"/>
      <c r="L523" s="7"/>
    </row>
    <row r="524" spans="9:12" x14ac:dyDescent="0.15">
      <c r="I524" s="7"/>
      <c r="J524" s="7"/>
      <c r="K524" s="7"/>
      <c r="L524" s="7"/>
    </row>
    <row r="525" spans="9:12" x14ac:dyDescent="0.15">
      <c r="I525" s="7"/>
      <c r="J525" s="7"/>
      <c r="K525" s="7"/>
      <c r="L525" s="7"/>
    </row>
    <row r="526" spans="9:12" x14ac:dyDescent="0.15">
      <c r="I526" s="7"/>
      <c r="J526" s="7"/>
      <c r="K526" s="7"/>
      <c r="L526" s="7"/>
    </row>
    <row r="527" spans="9:12" x14ac:dyDescent="0.15">
      <c r="I527" s="7"/>
      <c r="J527" s="7"/>
      <c r="K527" s="7"/>
      <c r="L527" s="7"/>
    </row>
    <row r="528" spans="9:12" x14ac:dyDescent="0.15">
      <c r="I528" s="7"/>
      <c r="J528" s="7"/>
      <c r="K528" s="7"/>
      <c r="L528" s="7"/>
    </row>
    <row r="529" spans="9:12" x14ac:dyDescent="0.15">
      <c r="I529" s="7"/>
      <c r="J529" s="7"/>
      <c r="K529" s="7"/>
      <c r="L529" s="7"/>
    </row>
    <row r="530" spans="9:12" x14ac:dyDescent="0.15">
      <c r="I530" s="7"/>
      <c r="J530" s="7"/>
      <c r="K530" s="7"/>
      <c r="L530" s="7"/>
    </row>
    <row r="531" spans="9:12" x14ac:dyDescent="0.15">
      <c r="I531" s="7"/>
      <c r="J531" s="7"/>
      <c r="K531" s="7"/>
      <c r="L531" s="7"/>
    </row>
    <row r="532" spans="9:12" x14ac:dyDescent="0.15">
      <c r="I532" s="7"/>
      <c r="J532" s="7"/>
      <c r="K532" s="7"/>
      <c r="L532" s="7"/>
    </row>
    <row r="533" spans="9:12" x14ac:dyDescent="0.15">
      <c r="I533" s="7"/>
      <c r="J533" s="7"/>
      <c r="K533" s="7"/>
      <c r="L533" s="7"/>
    </row>
    <row r="534" spans="9:12" x14ac:dyDescent="0.15">
      <c r="I534" s="7"/>
      <c r="J534" s="7"/>
      <c r="K534" s="7"/>
      <c r="L534" s="7"/>
    </row>
    <row r="535" spans="9:12" x14ac:dyDescent="0.15">
      <c r="I535" s="7"/>
      <c r="J535" s="7"/>
      <c r="K535" s="7"/>
      <c r="L535" s="7"/>
    </row>
    <row r="536" spans="9:12" x14ac:dyDescent="0.15">
      <c r="I536" s="7"/>
      <c r="J536" s="7"/>
      <c r="K536" s="7"/>
      <c r="L536" s="7"/>
    </row>
    <row r="537" spans="9:12" x14ac:dyDescent="0.15">
      <c r="I537" s="7"/>
      <c r="J537" s="7"/>
      <c r="K537" s="7"/>
      <c r="L537" s="7"/>
    </row>
    <row r="538" spans="9:12" x14ac:dyDescent="0.15">
      <c r="I538" s="7"/>
      <c r="J538" s="7"/>
      <c r="K538" s="7"/>
      <c r="L538" s="7"/>
    </row>
    <row r="539" spans="9:12" x14ac:dyDescent="0.15">
      <c r="I539" s="7"/>
      <c r="J539" s="7"/>
      <c r="K539" s="7"/>
      <c r="L539" s="7"/>
    </row>
    <row r="540" spans="9:12" x14ac:dyDescent="0.15">
      <c r="I540" s="7"/>
      <c r="J540" s="7"/>
      <c r="K540" s="7"/>
      <c r="L540" s="7"/>
    </row>
    <row r="541" spans="9:12" x14ac:dyDescent="0.15">
      <c r="I541" s="7"/>
      <c r="J541" s="7"/>
      <c r="K541" s="7"/>
      <c r="L541" s="7"/>
    </row>
    <row r="542" spans="9:12" x14ac:dyDescent="0.15">
      <c r="I542" s="7"/>
      <c r="J542" s="7"/>
      <c r="K542" s="7"/>
      <c r="L542" s="7"/>
    </row>
    <row r="543" spans="9:12" x14ac:dyDescent="0.15">
      <c r="I543" s="7"/>
      <c r="J543" s="7"/>
      <c r="K543" s="7"/>
      <c r="L543" s="7"/>
    </row>
    <row r="544" spans="9:12" x14ac:dyDescent="0.15">
      <c r="I544" s="7"/>
      <c r="J544" s="7"/>
      <c r="K544" s="7"/>
      <c r="L544" s="7"/>
    </row>
    <row r="545" spans="9:12" x14ac:dyDescent="0.15">
      <c r="I545" s="7"/>
      <c r="J545" s="7"/>
      <c r="K545" s="7"/>
      <c r="L545" s="7"/>
    </row>
    <row r="546" spans="9:12" x14ac:dyDescent="0.15">
      <c r="I546" s="7"/>
      <c r="J546" s="7"/>
      <c r="K546" s="7"/>
      <c r="L546" s="7"/>
    </row>
    <row r="547" spans="9:12" x14ac:dyDescent="0.15">
      <c r="I547" s="7"/>
      <c r="J547" s="7"/>
      <c r="K547" s="7"/>
      <c r="L547" s="7"/>
    </row>
    <row r="548" spans="9:12" x14ac:dyDescent="0.15">
      <c r="I548" s="7"/>
      <c r="J548" s="7"/>
      <c r="K548" s="7"/>
      <c r="L548" s="7"/>
    </row>
    <row r="549" spans="9:12" x14ac:dyDescent="0.15">
      <c r="I549" s="7"/>
      <c r="J549" s="7"/>
      <c r="K549" s="7"/>
      <c r="L549" s="7"/>
    </row>
    <row r="550" spans="9:12" x14ac:dyDescent="0.15">
      <c r="I550" s="7"/>
      <c r="J550" s="7"/>
      <c r="K550" s="7"/>
      <c r="L550" s="7"/>
    </row>
    <row r="551" spans="9:12" x14ac:dyDescent="0.15">
      <c r="I551" s="7"/>
      <c r="J551" s="7"/>
      <c r="K551" s="7"/>
      <c r="L551" s="7"/>
    </row>
    <row r="552" spans="9:12" x14ac:dyDescent="0.15">
      <c r="I552" s="7"/>
      <c r="J552" s="7"/>
      <c r="K552" s="7"/>
      <c r="L552" s="7"/>
    </row>
    <row r="553" spans="9:12" x14ac:dyDescent="0.15">
      <c r="I553" s="7"/>
      <c r="J553" s="7"/>
      <c r="K553" s="7"/>
      <c r="L553" s="7"/>
    </row>
    <row r="554" spans="9:12" x14ac:dyDescent="0.15">
      <c r="I554" s="7"/>
      <c r="J554" s="7"/>
      <c r="K554" s="7"/>
      <c r="L554" s="7"/>
    </row>
    <row r="555" spans="9:12" x14ac:dyDescent="0.15">
      <c r="I555" s="7"/>
      <c r="J555" s="7"/>
      <c r="K555" s="7"/>
      <c r="L555" s="7"/>
    </row>
    <row r="556" spans="9:12" x14ac:dyDescent="0.15">
      <c r="I556" s="7"/>
      <c r="J556" s="7"/>
      <c r="K556" s="7"/>
      <c r="L556" s="7"/>
    </row>
    <row r="557" spans="9:12" x14ac:dyDescent="0.15">
      <c r="I557" s="7"/>
      <c r="J557" s="7"/>
      <c r="K557" s="7"/>
      <c r="L557" s="7"/>
    </row>
    <row r="558" spans="9:12" x14ac:dyDescent="0.15">
      <c r="I558" s="7"/>
      <c r="J558" s="7"/>
      <c r="K558" s="7"/>
      <c r="L558" s="7"/>
    </row>
    <row r="559" spans="9:12" x14ac:dyDescent="0.15">
      <c r="I559" s="7"/>
      <c r="J559" s="7"/>
      <c r="K559" s="7"/>
      <c r="L559" s="7"/>
    </row>
    <row r="560" spans="9:12" x14ac:dyDescent="0.15">
      <c r="I560" s="7"/>
      <c r="J560" s="7"/>
      <c r="K560" s="7"/>
      <c r="L560" s="7"/>
    </row>
    <row r="561" spans="9:12" x14ac:dyDescent="0.15">
      <c r="I561" s="7"/>
      <c r="J561" s="7"/>
      <c r="K561" s="7"/>
      <c r="L561" s="7"/>
    </row>
    <row r="562" spans="9:12" x14ac:dyDescent="0.15">
      <c r="I562" s="7"/>
      <c r="J562" s="7"/>
      <c r="K562" s="7"/>
      <c r="L562" s="7"/>
    </row>
    <row r="563" spans="9:12" x14ac:dyDescent="0.15">
      <c r="I563" s="7"/>
      <c r="J563" s="7"/>
      <c r="K563" s="7"/>
      <c r="L563" s="7"/>
    </row>
    <row r="564" spans="9:12" x14ac:dyDescent="0.15">
      <c r="I564" s="7"/>
      <c r="J564" s="7"/>
      <c r="K564" s="7"/>
      <c r="L564" s="7"/>
    </row>
    <row r="565" spans="9:12" x14ac:dyDescent="0.15">
      <c r="I565" s="7"/>
      <c r="J565" s="7"/>
      <c r="K565" s="7"/>
      <c r="L565" s="7"/>
    </row>
    <row r="566" spans="9:12" x14ac:dyDescent="0.15">
      <c r="I566" s="7"/>
      <c r="J566" s="7"/>
      <c r="K566" s="7"/>
      <c r="L566" s="7"/>
    </row>
    <row r="567" spans="9:12" x14ac:dyDescent="0.15">
      <c r="I567" s="7"/>
      <c r="J567" s="7"/>
      <c r="K567" s="7"/>
      <c r="L567" s="7"/>
    </row>
    <row r="568" spans="9:12" x14ac:dyDescent="0.15">
      <c r="I568" s="7"/>
      <c r="J568" s="7"/>
      <c r="K568" s="7"/>
      <c r="L568" s="7"/>
    </row>
    <row r="569" spans="9:12" x14ac:dyDescent="0.15">
      <c r="I569" s="7"/>
      <c r="J569" s="7"/>
      <c r="K569" s="7"/>
      <c r="L569" s="7"/>
    </row>
    <row r="570" spans="9:12" x14ac:dyDescent="0.15">
      <c r="I570" s="7"/>
      <c r="J570" s="7"/>
      <c r="K570" s="7"/>
      <c r="L570" s="7"/>
    </row>
    <row r="571" spans="9:12" x14ac:dyDescent="0.15">
      <c r="I571" s="7"/>
      <c r="J571" s="7"/>
      <c r="K571" s="7"/>
      <c r="L571" s="7"/>
    </row>
    <row r="572" spans="9:12" x14ac:dyDescent="0.15">
      <c r="I572" s="7"/>
      <c r="J572" s="7"/>
      <c r="K572" s="7"/>
      <c r="L572" s="7"/>
    </row>
    <row r="573" spans="9:12" x14ac:dyDescent="0.15">
      <c r="I573" s="7"/>
      <c r="J573" s="7"/>
      <c r="K573" s="7"/>
      <c r="L573" s="7"/>
    </row>
    <row r="574" spans="9:12" x14ac:dyDescent="0.15">
      <c r="I574" s="7"/>
      <c r="J574" s="7"/>
      <c r="K574" s="7"/>
      <c r="L574" s="7"/>
    </row>
    <row r="575" spans="9:12" x14ac:dyDescent="0.15">
      <c r="I575" s="7"/>
      <c r="J575" s="7"/>
      <c r="K575" s="7"/>
      <c r="L575" s="7"/>
    </row>
    <row r="576" spans="9:12" x14ac:dyDescent="0.15">
      <c r="I576" s="7"/>
      <c r="J576" s="7"/>
      <c r="K576" s="7"/>
      <c r="L576" s="7"/>
    </row>
    <row r="577" spans="9:12" x14ac:dyDescent="0.15">
      <c r="I577" s="7"/>
      <c r="J577" s="7"/>
      <c r="K577" s="7"/>
      <c r="L577" s="7"/>
    </row>
    <row r="578" spans="9:12" x14ac:dyDescent="0.15">
      <c r="I578" s="7"/>
      <c r="J578" s="7"/>
      <c r="K578" s="7"/>
      <c r="L578" s="7"/>
    </row>
    <row r="579" spans="9:12" x14ac:dyDescent="0.15">
      <c r="I579" s="7"/>
      <c r="J579" s="7"/>
      <c r="K579" s="7"/>
      <c r="L579" s="7"/>
    </row>
    <row r="580" spans="9:12" x14ac:dyDescent="0.15">
      <c r="I580" s="7"/>
      <c r="J580" s="7"/>
      <c r="K580" s="7"/>
      <c r="L580" s="7"/>
    </row>
    <row r="581" spans="9:12" x14ac:dyDescent="0.15">
      <c r="I581" s="7"/>
      <c r="J581" s="7"/>
      <c r="K581" s="7"/>
      <c r="L581" s="7"/>
    </row>
    <row r="582" spans="9:12" x14ac:dyDescent="0.15">
      <c r="I582" s="7"/>
      <c r="J582" s="7"/>
      <c r="K582" s="7"/>
      <c r="L582" s="7"/>
    </row>
    <row r="583" spans="9:12" x14ac:dyDescent="0.15">
      <c r="I583" s="7"/>
      <c r="J583" s="7"/>
      <c r="K583" s="7"/>
      <c r="L583" s="7"/>
    </row>
    <row r="584" spans="9:12" x14ac:dyDescent="0.15">
      <c r="I584" s="7"/>
      <c r="J584" s="7"/>
      <c r="K584" s="7"/>
      <c r="L584" s="7"/>
    </row>
    <row r="585" spans="9:12" x14ac:dyDescent="0.15">
      <c r="I585" s="7"/>
      <c r="J585" s="7"/>
      <c r="K585" s="7"/>
      <c r="L585" s="7"/>
    </row>
    <row r="586" spans="9:12" x14ac:dyDescent="0.15">
      <c r="I586" s="7"/>
      <c r="J586" s="7"/>
      <c r="K586" s="7"/>
      <c r="L586" s="7"/>
    </row>
    <row r="587" spans="9:12" x14ac:dyDescent="0.15">
      <c r="I587" s="7"/>
      <c r="J587" s="7"/>
      <c r="K587" s="7"/>
      <c r="L587" s="7"/>
    </row>
    <row r="588" spans="9:12" x14ac:dyDescent="0.15">
      <c r="I588" s="7"/>
      <c r="J588" s="7"/>
      <c r="K588" s="7"/>
      <c r="L588" s="7"/>
    </row>
    <row r="589" spans="9:12" x14ac:dyDescent="0.15">
      <c r="I589" s="7"/>
      <c r="J589" s="7"/>
      <c r="K589" s="7"/>
      <c r="L589" s="7"/>
    </row>
    <row r="590" spans="9:12" x14ac:dyDescent="0.15">
      <c r="I590" s="7"/>
      <c r="J590" s="7"/>
      <c r="K590" s="7"/>
      <c r="L590" s="7"/>
    </row>
    <row r="591" spans="9:12" x14ac:dyDescent="0.15">
      <c r="I591" s="7"/>
      <c r="J591" s="7"/>
      <c r="K591" s="7"/>
      <c r="L591" s="7"/>
    </row>
    <row r="592" spans="9:12" x14ac:dyDescent="0.15">
      <c r="I592" s="7"/>
      <c r="J592" s="7"/>
      <c r="K592" s="7"/>
      <c r="L592" s="7"/>
    </row>
    <row r="593" spans="9:12" x14ac:dyDescent="0.15">
      <c r="I593" s="7"/>
      <c r="J593" s="7"/>
      <c r="K593" s="7"/>
      <c r="L593" s="7"/>
    </row>
    <row r="594" spans="9:12" x14ac:dyDescent="0.15">
      <c r="I594" s="7"/>
      <c r="J594" s="7"/>
      <c r="K594" s="7"/>
      <c r="L594" s="7"/>
    </row>
    <row r="595" spans="9:12" x14ac:dyDescent="0.15">
      <c r="I595" s="7"/>
      <c r="J595" s="7"/>
      <c r="K595" s="7"/>
      <c r="L595" s="7"/>
    </row>
    <row r="596" spans="9:12" x14ac:dyDescent="0.15">
      <c r="I596" s="7"/>
      <c r="J596" s="7"/>
      <c r="K596" s="7"/>
      <c r="L596" s="7"/>
    </row>
    <row r="597" spans="9:12" x14ac:dyDescent="0.15">
      <c r="I597" s="7"/>
      <c r="J597" s="7"/>
      <c r="K597" s="7"/>
      <c r="L597" s="7"/>
    </row>
    <row r="598" spans="9:12" x14ac:dyDescent="0.15">
      <c r="I598" s="7"/>
      <c r="J598" s="7"/>
      <c r="K598" s="7"/>
      <c r="L598" s="7"/>
    </row>
    <row r="599" spans="9:12" x14ac:dyDescent="0.15">
      <c r="I599" s="7"/>
      <c r="J599" s="7"/>
      <c r="K599" s="7"/>
      <c r="L599" s="7"/>
    </row>
    <row r="600" spans="9:12" x14ac:dyDescent="0.15">
      <c r="I600" s="7"/>
      <c r="J600" s="7"/>
      <c r="K600" s="7"/>
      <c r="L600" s="7"/>
    </row>
    <row r="601" spans="9:12" x14ac:dyDescent="0.15">
      <c r="I601" s="7"/>
      <c r="J601" s="7"/>
      <c r="K601" s="7"/>
      <c r="L601" s="7"/>
    </row>
    <row r="602" spans="9:12" x14ac:dyDescent="0.15">
      <c r="I602" s="7"/>
      <c r="J602" s="7"/>
      <c r="K602" s="7"/>
      <c r="L602" s="7"/>
    </row>
    <row r="603" spans="9:12" x14ac:dyDescent="0.15">
      <c r="I603" s="7"/>
      <c r="J603" s="7"/>
      <c r="K603" s="7"/>
      <c r="L603" s="7"/>
    </row>
    <row r="604" spans="9:12" x14ac:dyDescent="0.15">
      <c r="I604" s="7"/>
      <c r="J604" s="7"/>
      <c r="K604" s="7"/>
      <c r="L604" s="7"/>
    </row>
    <row r="605" spans="9:12" x14ac:dyDescent="0.15">
      <c r="I605" s="7"/>
      <c r="J605" s="7"/>
      <c r="K605" s="7"/>
      <c r="L605" s="7"/>
    </row>
    <row r="606" spans="9:12" x14ac:dyDescent="0.15">
      <c r="I606" s="7"/>
      <c r="J606" s="7"/>
      <c r="K606" s="7"/>
      <c r="L606" s="7"/>
    </row>
    <row r="607" spans="9:12" x14ac:dyDescent="0.15">
      <c r="I607" s="7"/>
      <c r="J607" s="7"/>
      <c r="K607" s="7"/>
      <c r="L607" s="7"/>
    </row>
    <row r="608" spans="9:12" x14ac:dyDescent="0.15">
      <c r="I608" s="7"/>
      <c r="J608" s="7"/>
      <c r="K608" s="7"/>
      <c r="L608" s="7"/>
    </row>
    <row r="609" spans="9:12" x14ac:dyDescent="0.15">
      <c r="I609" s="7"/>
      <c r="J609" s="7"/>
      <c r="K609" s="7"/>
      <c r="L609" s="7"/>
    </row>
    <row r="610" spans="9:12" x14ac:dyDescent="0.15">
      <c r="I610" s="7"/>
      <c r="J610" s="7"/>
      <c r="K610" s="7"/>
      <c r="L610" s="7"/>
    </row>
    <row r="611" spans="9:12" x14ac:dyDescent="0.15">
      <c r="I611" s="7"/>
      <c r="J611" s="7"/>
      <c r="K611" s="7"/>
      <c r="L611" s="7"/>
    </row>
    <row r="612" spans="9:12" x14ac:dyDescent="0.15">
      <c r="I612" s="7"/>
      <c r="J612" s="7"/>
      <c r="K612" s="7"/>
      <c r="L612" s="7"/>
    </row>
    <row r="613" spans="9:12" x14ac:dyDescent="0.15">
      <c r="I613" s="7"/>
      <c r="J613" s="7"/>
      <c r="K613" s="7"/>
      <c r="L613" s="7"/>
    </row>
    <row r="614" spans="9:12" x14ac:dyDescent="0.15">
      <c r="I614" s="7"/>
      <c r="J614" s="7"/>
      <c r="K614" s="7"/>
      <c r="L614" s="7"/>
    </row>
    <row r="615" spans="9:12" x14ac:dyDescent="0.15">
      <c r="I615" s="7"/>
      <c r="J615" s="7"/>
      <c r="K615" s="7"/>
      <c r="L615" s="7"/>
    </row>
    <row r="616" spans="9:12" x14ac:dyDescent="0.15">
      <c r="I616" s="7"/>
      <c r="J616" s="7"/>
      <c r="K616" s="7"/>
      <c r="L616" s="7"/>
    </row>
    <row r="617" spans="9:12" x14ac:dyDescent="0.15">
      <c r="I617" s="7"/>
      <c r="J617" s="7"/>
      <c r="K617" s="7"/>
      <c r="L617" s="7"/>
    </row>
    <row r="618" spans="9:12" x14ac:dyDescent="0.15">
      <c r="I618" s="7"/>
      <c r="J618" s="7"/>
      <c r="K618" s="7"/>
      <c r="L618" s="7"/>
    </row>
    <row r="619" spans="9:12" x14ac:dyDescent="0.15">
      <c r="I619" s="7"/>
      <c r="J619" s="7"/>
      <c r="K619" s="7"/>
      <c r="L619" s="7"/>
    </row>
    <row r="620" spans="9:12" x14ac:dyDescent="0.15">
      <c r="I620" s="7"/>
      <c r="J620" s="7"/>
      <c r="K620" s="7"/>
      <c r="L620" s="7"/>
    </row>
    <row r="621" spans="9:12" x14ac:dyDescent="0.15">
      <c r="I621" s="7"/>
      <c r="J621" s="7"/>
      <c r="K621" s="7"/>
      <c r="L621" s="7"/>
    </row>
    <row r="622" spans="9:12" x14ac:dyDescent="0.15">
      <c r="I622" s="7"/>
      <c r="J622" s="7"/>
      <c r="K622" s="7"/>
      <c r="L622" s="7"/>
    </row>
    <row r="623" spans="9:12" x14ac:dyDescent="0.15">
      <c r="I623" s="7"/>
      <c r="J623" s="7"/>
      <c r="K623" s="7"/>
      <c r="L623" s="7"/>
    </row>
    <row r="624" spans="9:12" x14ac:dyDescent="0.15">
      <c r="I624" s="7"/>
      <c r="J624" s="7"/>
      <c r="K624" s="7"/>
      <c r="L624" s="7"/>
    </row>
    <row r="625" spans="9:12" x14ac:dyDescent="0.15">
      <c r="I625" s="7"/>
      <c r="J625" s="7"/>
      <c r="K625" s="7"/>
      <c r="L625" s="7"/>
    </row>
    <row r="626" spans="9:12" x14ac:dyDescent="0.15">
      <c r="I626" s="7"/>
      <c r="J626" s="7"/>
      <c r="K626" s="7"/>
      <c r="L626" s="7"/>
    </row>
    <row r="627" spans="9:12" x14ac:dyDescent="0.15">
      <c r="I627" s="7"/>
      <c r="J627" s="7"/>
      <c r="K627" s="7"/>
      <c r="L627" s="7"/>
    </row>
    <row r="628" spans="9:12" x14ac:dyDescent="0.15">
      <c r="I628" s="7"/>
      <c r="J628" s="7"/>
      <c r="K628" s="7"/>
      <c r="L628" s="7"/>
    </row>
    <row r="629" spans="9:12" x14ac:dyDescent="0.15">
      <c r="I629" s="7"/>
      <c r="J629" s="7"/>
      <c r="K629" s="7"/>
      <c r="L629" s="7"/>
    </row>
    <row r="630" spans="9:12" x14ac:dyDescent="0.15">
      <c r="I630" s="7"/>
      <c r="J630" s="7"/>
      <c r="K630" s="7"/>
      <c r="L630" s="7"/>
    </row>
    <row r="631" spans="9:12" x14ac:dyDescent="0.15">
      <c r="I631" s="7"/>
      <c r="J631" s="7"/>
      <c r="K631" s="7"/>
      <c r="L631" s="7"/>
    </row>
    <row r="632" spans="9:12" x14ac:dyDescent="0.15">
      <c r="I632" s="7"/>
      <c r="J632" s="7"/>
      <c r="K632" s="7"/>
      <c r="L632" s="7"/>
    </row>
    <row r="633" spans="9:12" x14ac:dyDescent="0.15">
      <c r="I633" s="7"/>
      <c r="J633" s="7"/>
      <c r="K633" s="7"/>
      <c r="L633" s="7"/>
    </row>
    <row r="634" spans="9:12" x14ac:dyDescent="0.15">
      <c r="I634" s="7"/>
      <c r="J634" s="7"/>
      <c r="K634" s="7"/>
      <c r="L634" s="7"/>
    </row>
    <row r="635" spans="9:12" x14ac:dyDescent="0.15">
      <c r="I635" s="7"/>
      <c r="J635" s="7"/>
      <c r="K635" s="7"/>
      <c r="L635" s="7"/>
    </row>
    <row r="636" spans="9:12" x14ac:dyDescent="0.15">
      <c r="I636" s="7"/>
      <c r="J636" s="7"/>
      <c r="K636" s="7"/>
      <c r="L636" s="7"/>
    </row>
    <row r="637" spans="9:12" x14ac:dyDescent="0.15">
      <c r="I637" s="7"/>
      <c r="J637" s="7"/>
      <c r="K637" s="7"/>
      <c r="L637" s="7"/>
    </row>
    <row r="638" spans="9:12" x14ac:dyDescent="0.15">
      <c r="I638" s="7"/>
      <c r="J638" s="7"/>
      <c r="K638" s="7"/>
      <c r="L638" s="7"/>
    </row>
    <row r="639" spans="9:12" x14ac:dyDescent="0.15">
      <c r="I639" s="7"/>
      <c r="J639" s="7"/>
      <c r="K639" s="7"/>
      <c r="L639" s="7"/>
    </row>
    <row r="640" spans="9:12" x14ac:dyDescent="0.15">
      <c r="I640" s="7"/>
      <c r="J640" s="7"/>
      <c r="K640" s="7"/>
      <c r="L640" s="7"/>
    </row>
    <row r="641" spans="9:12" x14ac:dyDescent="0.15">
      <c r="I641" s="7"/>
      <c r="J641" s="7"/>
      <c r="K641" s="7"/>
      <c r="L641" s="7"/>
    </row>
    <row r="642" spans="9:12" x14ac:dyDescent="0.15">
      <c r="I642" s="7"/>
      <c r="J642" s="7"/>
      <c r="K642" s="7"/>
      <c r="L642" s="7"/>
    </row>
    <row r="643" spans="9:12" x14ac:dyDescent="0.15">
      <c r="I643" s="7"/>
      <c r="J643" s="7"/>
      <c r="K643" s="7"/>
      <c r="L643" s="7"/>
    </row>
    <row r="644" spans="9:12" x14ac:dyDescent="0.15">
      <c r="I644" s="7"/>
      <c r="J644" s="7"/>
      <c r="K644" s="7"/>
      <c r="L644" s="7"/>
    </row>
    <row r="645" spans="9:12" x14ac:dyDescent="0.15">
      <c r="I645" s="7"/>
      <c r="J645" s="7"/>
      <c r="K645" s="7"/>
      <c r="L645" s="7"/>
    </row>
    <row r="646" spans="9:12" x14ac:dyDescent="0.15">
      <c r="I646" s="7"/>
      <c r="J646" s="7"/>
      <c r="K646" s="7"/>
      <c r="L646" s="7"/>
    </row>
    <row r="647" spans="9:12" x14ac:dyDescent="0.15">
      <c r="I647" s="7"/>
      <c r="J647" s="7"/>
      <c r="K647" s="7"/>
      <c r="L647" s="7"/>
    </row>
    <row r="648" spans="9:12" x14ac:dyDescent="0.15">
      <c r="I648" s="7"/>
      <c r="J648" s="7"/>
      <c r="K648" s="7"/>
      <c r="L648" s="7"/>
    </row>
    <row r="649" spans="9:12" x14ac:dyDescent="0.15">
      <c r="I649" s="7"/>
      <c r="J649" s="7"/>
      <c r="K649" s="7"/>
      <c r="L649" s="7"/>
    </row>
    <row r="650" spans="9:12" x14ac:dyDescent="0.15">
      <c r="I650" s="7"/>
      <c r="J650" s="7"/>
      <c r="K650" s="7"/>
      <c r="L650" s="7"/>
    </row>
    <row r="651" spans="9:12" x14ac:dyDescent="0.15">
      <c r="I651" s="7"/>
      <c r="J651" s="7"/>
      <c r="K651" s="7"/>
      <c r="L651" s="7"/>
    </row>
    <row r="652" spans="9:12" x14ac:dyDescent="0.15">
      <c r="I652" s="7"/>
      <c r="J652" s="7"/>
      <c r="K652" s="7"/>
      <c r="L652" s="7"/>
    </row>
    <row r="653" spans="9:12" x14ac:dyDescent="0.15">
      <c r="I653" s="7"/>
      <c r="J653" s="7"/>
      <c r="K653" s="7"/>
      <c r="L653" s="7"/>
    </row>
    <row r="654" spans="9:12" x14ac:dyDescent="0.15">
      <c r="I654" s="7"/>
      <c r="J654" s="7"/>
      <c r="K654" s="7"/>
      <c r="L654" s="7"/>
    </row>
    <row r="655" spans="9:12" x14ac:dyDescent="0.15">
      <c r="I655" s="7"/>
      <c r="J655" s="7"/>
      <c r="K655" s="7"/>
      <c r="L655" s="7"/>
    </row>
    <row r="656" spans="9:12" x14ac:dyDescent="0.15">
      <c r="I656" s="7"/>
      <c r="J656" s="7"/>
      <c r="K656" s="7"/>
      <c r="L656" s="7"/>
    </row>
    <row r="657" spans="9:12" x14ac:dyDescent="0.15">
      <c r="I657" s="7"/>
      <c r="J657" s="7"/>
      <c r="K657" s="7"/>
      <c r="L657" s="7"/>
    </row>
    <row r="658" spans="9:12" x14ac:dyDescent="0.15">
      <c r="I658" s="7"/>
      <c r="J658" s="7"/>
      <c r="K658" s="7"/>
      <c r="L658" s="7"/>
    </row>
    <row r="659" spans="9:12" x14ac:dyDescent="0.15">
      <c r="I659" s="7"/>
      <c r="J659" s="7"/>
      <c r="K659" s="7"/>
      <c r="L659" s="7"/>
    </row>
    <row r="660" spans="9:12" x14ac:dyDescent="0.15">
      <c r="I660" s="7"/>
      <c r="J660" s="7"/>
      <c r="K660" s="7"/>
      <c r="L660" s="7"/>
    </row>
    <row r="661" spans="9:12" x14ac:dyDescent="0.15">
      <c r="I661" s="7"/>
      <c r="J661" s="7"/>
      <c r="K661" s="7"/>
      <c r="L661" s="7"/>
    </row>
    <row r="662" spans="9:12" x14ac:dyDescent="0.15">
      <c r="I662" s="7"/>
      <c r="J662" s="7"/>
      <c r="K662" s="7"/>
      <c r="L662" s="7"/>
    </row>
    <row r="663" spans="9:12" x14ac:dyDescent="0.15">
      <c r="I663" s="7"/>
      <c r="J663" s="7"/>
      <c r="K663" s="7"/>
      <c r="L663" s="7"/>
    </row>
    <row r="664" spans="9:12" x14ac:dyDescent="0.15">
      <c r="I664" s="7"/>
      <c r="J664" s="7"/>
      <c r="K664" s="7"/>
      <c r="L664" s="7"/>
    </row>
    <row r="665" spans="9:12" x14ac:dyDescent="0.15">
      <c r="I665" s="7"/>
      <c r="J665" s="7"/>
      <c r="K665" s="7"/>
      <c r="L665" s="7"/>
    </row>
    <row r="666" spans="9:12" x14ac:dyDescent="0.15">
      <c r="I666" s="7"/>
      <c r="J666" s="7"/>
      <c r="K666" s="7"/>
      <c r="L666" s="7"/>
    </row>
    <row r="667" spans="9:12" x14ac:dyDescent="0.15">
      <c r="I667" s="7"/>
      <c r="J667" s="7"/>
      <c r="K667" s="7"/>
      <c r="L667" s="7"/>
    </row>
    <row r="668" spans="9:12" x14ac:dyDescent="0.15">
      <c r="I668" s="7"/>
      <c r="J668" s="7"/>
      <c r="K668" s="7"/>
      <c r="L668" s="7"/>
    </row>
    <row r="669" spans="9:12" x14ac:dyDescent="0.15">
      <c r="I669" s="7"/>
      <c r="J669" s="7"/>
      <c r="K669" s="7"/>
      <c r="L669" s="7"/>
    </row>
    <row r="670" spans="9:12" x14ac:dyDescent="0.15">
      <c r="I670" s="7"/>
      <c r="J670" s="7"/>
      <c r="K670" s="7"/>
      <c r="L670" s="7"/>
    </row>
    <row r="671" spans="9:12" x14ac:dyDescent="0.15">
      <c r="I671" s="7"/>
      <c r="J671" s="7"/>
      <c r="K671" s="7"/>
      <c r="L671" s="7"/>
    </row>
    <row r="672" spans="9:12" x14ac:dyDescent="0.15">
      <c r="I672" s="7"/>
      <c r="J672" s="7"/>
      <c r="K672" s="7"/>
      <c r="L672" s="7"/>
    </row>
    <row r="673" spans="9:12" x14ac:dyDescent="0.15">
      <c r="I673" s="7"/>
      <c r="J673" s="7"/>
      <c r="K673" s="7"/>
      <c r="L673" s="7"/>
    </row>
    <row r="674" spans="9:12" x14ac:dyDescent="0.15">
      <c r="I674" s="7"/>
      <c r="J674" s="7"/>
      <c r="K674" s="7"/>
      <c r="L674" s="7"/>
    </row>
    <row r="675" spans="9:12" x14ac:dyDescent="0.15">
      <c r="I675" s="7"/>
      <c r="J675" s="7"/>
      <c r="K675" s="7"/>
      <c r="L675" s="7"/>
    </row>
    <row r="676" spans="9:12" x14ac:dyDescent="0.15">
      <c r="I676" s="7"/>
      <c r="J676" s="7"/>
      <c r="K676" s="7"/>
      <c r="L676" s="7"/>
    </row>
    <row r="677" spans="9:12" x14ac:dyDescent="0.15">
      <c r="I677" s="7"/>
      <c r="J677" s="7"/>
      <c r="K677" s="7"/>
      <c r="L677" s="7"/>
    </row>
    <row r="678" spans="9:12" x14ac:dyDescent="0.15">
      <c r="I678" s="7"/>
      <c r="J678" s="7"/>
      <c r="K678" s="7"/>
      <c r="L678" s="7"/>
    </row>
    <row r="679" spans="9:12" x14ac:dyDescent="0.15">
      <c r="I679" s="7"/>
      <c r="J679" s="7"/>
      <c r="K679" s="7"/>
      <c r="L679" s="7"/>
    </row>
    <row r="680" spans="9:12" x14ac:dyDescent="0.15">
      <c r="I680" s="7"/>
      <c r="J680" s="7"/>
      <c r="K680" s="7"/>
      <c r="L680" s="7"/>
    </row>
    <row r="681" spans="9:12" x14ac:dyDescent="0.15">
      <c r="I681" s="7"/>
      <c r="J681" s="7"/>
      <c r="K681" s="7"/>
      <c r="L681" s="7"/>
    </row>
    <row r="682" spans="9:12" x14ac:dyDescent="0.15">
      <c r="I682" s="7"/>
      <c r="J682" s="7"/>
      <c r="K682" s="7"/>
      <c r="L682" s="7"/>
    </row>
    <row r="683" spans="9:12" x14ac:dyDescent="0.15">
      <c r="I683" s="7"/>
      <c r="J683" s="7"/>
      <c r="K683" s="7"/>
      <c r="L683" s="7"/>
    </row>
    <row r="684" spans="9:12" x14ac:dyDescent="0.15">
      <c r="I684" s="7"/>
      <c r="J684" s="7"/>
      <c r="K684" s="7"/>
      <c r="L684" s="7"/>
    </row>
    <row r="685" spans="9:12" x14ac:dyDescent="0.15">
      <c r="I685" s="7"/>
      <c r="J685" s="7"/>
      <c r="K685" s="7"/>
      <c r="L685" s="7"/>
    </row>
    <row r="686" spans="9:12" x14ac:dyDescent="0.15">
      <c r="I686" s="7"/>
      <c r="J686" s="7"/>
      <c r="K686" s="7"/>
      <c r="L686" s="7"/>
    </row>
    <row r="687" spans="9:12" x14ac:dyDescent="0.15">
      <c r="I687" s="7"/>
      <c r="J687" s="7"/>
      <c r="K687" s="7"/>
      <c r="L687" s="7"/>
    </row>
    <row r="688" spans="9:12" x14ac:dyDescent="0.15">
      <c r="I688" s="7"/>
      <c r="J688" s="7"/>
      <c r="K688" s="7"/>
      <c r="L688" s="7"/>
    </row>
    <row r="689" spans="9:12" x14ac:dyDescent="0.15">
      <c r="I689" s="7"/>
      <c r="J689" s="7"/>
      <c r="K689" s="7"/>
      <c r="L689" s="7"/>
    </row>
    <row r="690" spans="9:12" x14ac:dyDescent="0.15">
      <c r="I690" s="7"/>
      <c r="J690" s="7"/>
      <c r="K690" s="7"/>
      <c r="L690" s="7"/>
    </row>
    <row r="691" spans="9:12" x14ac:dyDescent="0.15">
      <c r="I691" s="7"/>
      <c r="J691" s="7"/>
      <c r="K691" s="7"/>
      <c r="L691" s="7"/>
    </row>
    <row r="692" spans="9:12" x14ac:dyDescent="0.15">
      <c r="I692" s="7"/>
      <c r="J692" s="7"/>
      <c r="K692" s="7"/>
      <c r="L692" s="7"/>
    </row>
    <row r="693" spans="9:12" x14ac:dyDescent="0.15">
      <c r="I693" s="7"/>
      <c r="J693" s="7"/>
      <c r="K693" s="7"/>
      <c r="L693" s="7"/>
    </row>
    <row r="694" spans="9:12" x14ac:dyDescent="0.15">
      <c r="I694" s="7"/>
      <c r="J694" s="7"/>
      <c r="K694" s="7"/>
      <c r="L694" s="7"/>
    </row>
    <row r="695" spans="9:12" x14ac:dyDescent="0.15">
      <c r="I695" s="7"/>
      <c r="J695" s="7"/>
      <c r="K695" s="7"/>
      <c r="L695" s="7"/>
    </row>
    <row r="696" spans="9:12" x14ac:dyDescent="0.15">
      <c r="I696" s="7"/>
      <c r="J696" s="7"/>
      <c r="K696" s="7"/>
      <c r="L696" s="7"/>
    </row>
    <row r="697" spans="9:12" x14ac:dyDescent="0.15">
      <c r="I697" s="7"/>
      <c r="J697" s="7"/>
      <c r="K697" s="7"/>
      <c r="L697" s="7"/>
    </row>
    <row r="698" spans="9:12" x14ac:dyDescent="0.15">
      <c r="I698" s="7"/>
      <c r="J698" s="7"/>
      <c r="K698" s="7"/>
      <c r="L698" s="7"/>
    </row>
    <row r="699" spans="9:12" x14ac:dyDescent="0.15">
      <c r="I699" s="7"/>
      <c r="J699" s="7"/>
      <c r="K699" s="7"/>
      <c r="L699" s="7"/>
    </row>
    <row r="700" spans="9:12" x14ac:dyDescent="0.15">
      <c r="I700" s="7"/>
      <c r="J700" s="7"/>
      <c r="K700" s="7"/>
      <c r="L700" s="7"/>
    </row>
    <row r="701" spans="9:12" x14ac:dyDescent="0.15">
      <c r="I701" s="7"/>
      <c r="J701" s="7"/>
      <c r="K701" s="7"/>
      <c r="L701" s="7"/>
    </row>
    <row r="702" spans="9:12" x14ac:dyDescent="0.15">
      <c r="I702" s="7"/>
      <c r="J702" s="7"/>
      <c r="K702" s="7"/>
      <c r="L702" s="7"/>
    </row>
    <row r="703" spans="9:12" x14ac:dyDescent="0.15">
      <c r="I703" s="7"/>
      <c r="J703" s="7"/>
      <c r="K703" s="7"/>
      <c r="L703" s="7"/>
    </row>
    <row r="704" spans="9:12" x14ac:dyDescent="0.15">
      <c r="I704" s="7"/>
      <c r="J704" s="7"/>
      <c r="K704" s="7"/>
      <c r="L704" s="7"/>
    </row>
    <row r="705" spans="9:12" x14ac:dyDescent="0.15">
      <c r="I705" s="7"/>
      <c r="J705" s="7"/>
      <c r="K705" s="7"/>
      <c r="L705" s="7"/>
    </row>
    <row r="706" spans="9:12" x14ac:dyDescent="0.15">
      <c r="I706" s="7"/>
      <c r="J706" s="7"/>
      <c r="K706" s="7"/>
      <c r="L706" s="7"/>
    </row>
    <row r="707" spans="9:12" x14ac:dyDescent="0.15">
      <c r="I707" s="7"/>
      <c r="J707" s="7"/>
      <c r="K707" s="7"/>
      <c r="L707" s="7"/>
    </row>
    <row r="708" spans="9:12" x14ac:dyDescent="0.15">
      <c r="I708" s="7"/>
      <c r="J708" s="7"/>
      <c r="K708" s="7"/>
      <c r="L708" s="7"/>
    </row>
    <row r="709" spans="9:12" x14ac:dyDescent="0.15">
      <c r="I709" s="7"/>
      <c r="J709" s="7"/>
      <c r="K709" s="7"/>
      <c r="L709" s="7"/>
    </row>
    <row r="710" spans="9:12" x14ac:dyDescent="0.15">
      <c r="I710" s="7"/>
      <c r="J710" s="7"/>
      <c r="K710" s="7"/>
      <c r="L710" s="7"/>
    </row>
    <row r="711" spans="9:12" x14ac:dyDescent="0.15">
      <c r="I711" s="7"/>
      <c r="J711" s="7"/>
      <c r="K711" s="7"/>
      <c r="L711" s="7"/>
    </row>
    <row r="712" spans="9:12" x14ac:dyDescent="0.15">
      <c r="I712" s="7"/>
      <c r="J712" s="7"/>
      <c r="K712" s="7"/>
      <c r="L712" s="7"/>
    </row>
    <row r="713" spans="9:12" x14ac:dyDescent="0.15">
      <c r="I713" s="7"/>
      <c r="J713" s="7"/>
      <c r="K713" s="7"/>
      <c r="L713" s="7"/>
    </row>
    <row r="714" spans="9:12" x14ac:dyDescent="0.15">
      <c r="I714" s="7"/>
      <c r="J714" s="7"/>
      <c r="K714" s="7"/>
      <c r="L714" s="7"/>
    </row>
    <row r="715" spans="9:12" x14ac:dyDescent="0.15">
      <c r="I715" s="7"/>
      <c r="J715" s="7"/>
      <c r="K715" s="7"/>
      <c r="L715" s="7"/>
    </row>
    <row r="716" spans="9:12" x14ac:dyDescent="0.15">
      <c r="I716" s="7"/>
      <c r="J716" s="7"/>
      <c r="K716" s="7"/>
      <c r="L716" s="7"/>
    </row>
    <row r="717" spans="9:12" x14ac:dyDescent="0.15">
      <c r="I717" s="7"/>
      <c r="J717" s="7"/>
      <c r="K717" s="7"/>
      <c r="L717" s="7"/>
    </row>
    <row r="718" spans="9:12" x14ac:dyDescent="0.15">
      <c r="I718" s="7"/>
      <c r="J718" s="7"/>
      <c r="K718" s="7"/>
      <c r="L718" s="7"/>
    </row>
    <row r="719" spans="9:12" x14ac:dyDescent="0.15">
      <c r="I719" s="7"/>
      <c r="J719" s="7"/>
      <c r="K719" s="7"/>
      <c r="L719" s="7"/>
    </row>
    <row r="720" spans="9:12" x14ac:dyDescent="0.15">
      <c r="I720" s="7"/>
      <c r="J720" s="7"/>
      <c r="K720" s="7"/>
      <c r="L720" s="7"/>
    </row>
    <row r="721" spans="9:12" x14ac:dyDescent="0.15">
      <c r="I721" s="7"/>
      <c r="J721" s="7"/>
      <c r="K721" s="7"/>
      <c r="L721" s="7"/>
    </row>
    <row r="722" spans="9:12" x14ac:dyDescent="0.15">
      <c r="I722" s="7"/>
      <c r="J722" s="7"/>
      <c r="K722" s="7"/>
      <c r="L722" s="7"/>
    </row>
    <row r="723" spans="9:12" x14ac:dyDescent="0.15">
      <c r="I723" s="7"/>
      <c r="J723" s="7"/>
      <c r="K723" s="7"/>
      <c r="L723" s="7"/>
    </row>
    <row r="724" spans="9:12" x14ac:dyDescent="0.15">
      <c r="I724" s="7"/>
      <c r="J724" s="7"/>
      <c r="K724" s="7"/>
      <c r="L724" s="7"/>
    </row>
    <row r="725" spans="9:12" x14ac:dyDescent="0.15">
      <c r="I725" s="7"/>
      <c r="J725" s="7"/>
      <c r="K725" s="7"/>
      <c r="L725" s="7"/>
    </row>
    <row r="726" spans="9:12" x14ac:dyDescent="0.15">
      <c r="I726" s="7"/>
      <c r="J726" s="7"/>
      <c r="K726" s="7"/>
      <c r="L726" s="7"/>
    </row>
    <row r="727" spans="9:12" x14ac:dyDescent="0.15">
      <c r="I727" s="7"/>
      <c r="J727" s="7"/>
      <c r="K727" s="7"/>
      <c r="L727" s="7"/>
    </row>
    <row r="728" spans="9:12" x14ac:dyDescent="0.15">
      <c r="I728" s="7"/>
      <c r="J728" s="7"/>
      <c r="K728" s="7"/>
      <c r="L728" s="7"/>
    </row>
    <row r="729" spans="9:12" x14ac:dyDescent="0.15">
      <c r="I729" s="7"/>
      <c r="J729" s="7"/>
      <c r="K729" s="7"/>
      <c r="L729" s="7"/>
    </row>
    <row r="730" spans="9:12" x14ac:dyDescent="0.15">
      <c r="I730" s="7"/>
      <c r="J730" s="7"/>
      <c r="K730" s="7"/>
      <c r="L730" s="7"/>
    </row>
    <row r="731" spans="9:12" x14ac:dyDescent="0.15">
      <c r="I731" s="7"/>
      <c r="J731" s="7"/>
      <c r="K731" s="7"/>
      <c r="L731" s="7"/>
    </row>
    <row r="732" spans="9:12" x14ac:dyDescent="0.15">
      <c r="I732" s="7"/>
      <c r="J732" s="7"/>
      <c r="K732" s="7"/>
      <c r="L732" s="7"/>
    </row>
    <row r="733" spans="9:12" x14ac:dyDescent="0.15">
      <c r="I733" s="7"/>
      <c r="J733" s="7"/>
      <c r="K733" s="7"/>
      <c r="L733" s="7"/>
    </row>
    <row r="734" spans="9:12" x14ac:dyDescent="0.15">
      <c r="I734" s="7"/>
      <c r="J734" s="7"/>
      <c r="K734" s="7"/>
      <c r="L734" s="7"/>
    </row>
    <row r="735" spans="9:12" x14ac:dyDescent="0.15">
      <c r="I735" s="7"/>
      <c r="J735" s="7"/>
      <c r="K735" s="7"/>
      <c r="L735" s="7"/>
    </row>
    <row r="736" spans="9:12" x14ac:dyDescent="0.15">
      <c r="I736" s="7"/>
      <c r="J736" s="7"/>
      <c r="K736" s="7"/>
      <c r="L736" s="7"/>
    </row>
    <row r="737" spans="9:12" x14ac:dyDescent="0.15">
      <c r="I737" s="7"/>
      <c r="J737" s="7"/>
      <c r="K737" s="7"/>
      <c r="L737" s="7"/>
    </row>
    <row r="738" spans="9:12" x14ac:dyDescent="0.15">
      <c r="I738" s="7"/>
      <c r="J738" s="7"/>
      <c r="K738" s="7"/>
      <c r="L738" s="7"/>
    </row>
    <row r="739" spans="9:12" x14ac:dyDescent="0.15">
      <c r="I739" s="7"/>
      <c r="J739" s="7"/>
      <c r="K739" s="7"/>
      <c r="L739" s="7"/>
    </row>
    <row r="740" spans="9:12" x14ac:dyDescent="0.15">
      <c r="I740" s="7"/>
      <c r="J740" s="7"/>
      <c r="K740" s="7"/>
      <c r="L740" s="7"/>
    </row>
    <row r="741" spans="9:12" x14ac:dyDescent="0.15">
      <c r="I741" s="7"/>
      <c r="J741" s="7"/>
      <c r="K741" s="7"/>
      <c r="L741" s="7"/>
    </row>
    <row r="742" spans="9:12" x14ac:dyDescent="0.15">
      <c r="I742" s="7"/>
      <c r="J742" s="7"/>
      <c r="K742" s="7"/>
      <c r="L742" s="7"/>
    </row>
    <row r="743" spans="9:12" x14ac:dyDescent="0.15">
      <c r="I743" s="7"/>
      <c r="J743" s="7"/>
      <c r="K743" s="7"/>
      <c r="L743" s="7"/>
    </row>
    <row r="744" spans="9:12" x14ac:dyDescent="0.15">
      <c r="I744" s="7"/>
      <c r="J744" s="7"/>
      <c r="K744" s="7"/>
      <c r="L744" s="7"/>
    </row>
    <row r="745" spans="9:12" x14ac:dyDescent="0.15">
      <c r="I745" s="7"/>
      <c r="J745" s="7"/>
      <c r="K745" s="7"/>
      <c r="L745" s="7"/>
    </row>
    <row r="746" spans="9:12" x14ac:dyDescent="0.15">
      <c r="I746" s="7"/>
      <c r="J746" s="7"/>
      <c r="K746" s="7"/>
      <c r="L746" s="7"/>
    </row>
    <row r="747" spans="9:12" x14ac:dyDescent="0.15">
      <c r="I747" s="7"/>
      <c r="J747" s="7"/>
      <c r="K747" s="7"/>
      <c r="L747" s="7"/>
    </row>
    <row r="748" spans="9:12" x14ac:dyDescent="0.15">
      <c r="I748" s="7"/>
      <c r="J748" s="7"/>
      <c r="K748" s="7"/>
      <c r="L748" s="7"/>
    </row>
    <row r="749" spans="9:12" x14ac:dyDescent="0.15">
      <c r="I749" s="7"/>
      <c r="J749" s="7"/>
      <c r="K749" s="7"/>
      <c r="L749" s="7"/>
    </row>
    <row r="750" spans="9:12" x14ac:dyDescent="0.15">
      <c r="I750" s="7"/>
      <c r="J750" s="7"/>
      <c r="K750" s="7"/>
      <c r="L750" s="7"/>
    </row>
    <row r="751" spans="9:12" x14ac:dyDescent="0.15">
      <c r="I751" s="7"/>
      <c r="J751" s="7"/>
      <c r="K751" s="7"/>
      <c r="L751" s="7"/>
    </row>
    <row r="752" spans="9:12" x14ac:dyDescent="0.15">
      <c r="I752" s="7"/>
      <c r="J752" s="7"/>
      <c r="K752" s="7"/>
      <c r="L752" s="7"/>
    </row>
    <row r="753" spans="9:12" x14ac:dyDescent="0.15">
      <c r="I753" s="7"/>
      <c r="J753" s="7"/>
      <c r="K753" s="7"/>
      <c r="L753" s="7"/>
    </row>
    <row r="754" spans="9:12" x14ac:dyDescent="0.15">
      <c r="I754" s="7"/>
      <c r="J754" s="7"/>
      <c r="K754" s="7"/>
      <c r="L754" s="7"/>
    </row>
    <row r="755" spans="9:12" x14ac:dyDescent="0.15">
      <c r="I755" s="7"/>
      <c r="J755" s="7"/>
      <c r="K755" s="7"/>
      <c r="L755" s="7"/>
    </row>
    <row r="756" spans="9:12" x14ac:dyDescent="0.15">
      <c r="I756" s="7"/>
      <c r="J756" s="7"/>
      <c r="K756" s="7"/>
      <c r="L756" s="7"/>
    </row>
    <row r="757" spans="9:12" x14ac:dyDescent="0.15">
      <c r="I757" s="7"/>
      <c r="J757" s="7"/>
      <c r="K757" s="7"/>
      <c r="L757" s="7"/>
    </row>
    <row r="758" spans="9:12" x14ac:dyDescent="0.15">
      <c r="I758" s="7"/>
      <c r="J758" s="7"/>
      <c r="K758" s="7"/>
      <c r="L758" s="7"/>
    </row>
    <row r="759" spans="9:12" x14ac:dyDescent="0.15">
      <c r="I759" s="7"/>
      <c r="J759" s="7"/>
      <c r="K759" s="7"/>
      <c r="L759" s="7"/>
    </row>
    <row r="760" spans="9:12" x14ac:dyDescent="0.15">
      <c r="I760" s="7"/>
      <c r="J760" s="7"/>
      <c r="K760" s="7"/>
      <c r="L760" s="7"/>
    </row>
    <row r="761" spans="9:12" x14ac:dyDescent="0.15">
      <c r="I761" s="7"/>
      <c r="J761" s="7"/>
      <c r="K761" s="7"/>
      <c r="L761" s="7"/>
    </row>
    <row r="762" spans="9:12" x14ac:dyDescent="0.15">
      <c r="I762" s="7"/>
      <c r="J762" s="7"/>
      <c r="K762" s="7"/>
      <c r="L762" s="7"/>
    </row>
    <row r="763" spans="9:12" x14ac:dyDescent="0.15">
      <c r="I763" s="7"/>
      <c r="J763" s="7"/>
      <c r="K763" s="7"/>
      <c r="L763" s="7"/>
    </row>
    <row r="764" spans="9:12" x14ac:dyDescent="0.15">
      <c r="I764" s="7"/>
      <c r="J764" s="7"/>
      <c r="K764" s="7"/>
      <c r="L764" s="7"/>
    </row>
    <row r="765" spans="9:12" x14ac:dyDescent="0.15">
      <c r="I765" s="7"/>
      <c r="J765" s="7"/>
      <c r="K765" s="7"/>
      <c r="L765" s="7"/>
    </row>
    <row r="766" spans="9:12" x14ac:dyDescent="0.15">
      <c r="I766" s="7"/>
      <c r="J766" s="7"/>
      <c r="K766" s="7"/>
      <c r="L766" s="7"/>
    </row>
    <row r="767" spans="9:12" x14ac:dyDescent="0.15">
      <c r="I767" s="7"/>
      <c r="J767" s="7"/>
      <c r="K767" s="7"/>
      <c r="L767" s="7"/>
    </row>
    <row r="768" spans="9:12" x14ac:dyDescent="0.15">
      <c r="I768" s="7"/>
      <c r="J768" s="7"/>
      <c r="K768" s="7"/>
      <c r="L768" s="7"/>
    </row>
    <row r="769" spans="9:12" x14ac:dyDescent="0.15">
      <c r="I769" s="7"/>
      <c r="J769" s="7"/>
      <c r="K769" s="7"/>
      <c r="L769" s="7"/>
    </row>
    <row r="770" spans="9:12" x14ac:dyDescent="0.15">
      <c r="I770" s="7"/>
      <c r="J770" s="7"/>
      <c r="K770" s="7"/>
      <c r="L770" s="7"/>
    </row>
    <row r="771" spans="9:12" x14ac:dyDescent="0.15">
      <c r="I771" s="7"/>
      <c r="J771" s="7"/>
      <c r="K771" s="7"/>
      <c r="L771" s="7"/>
    </row>
    <row r="772" spans="9:12" x14ac:dyDescent="0.15">
      <c r="I772" s="7"/>
      <c r="J772" s="7"/>
      <c r="K772" s="7"/>
      <c r="L772" s="7"/>
    </row>
    <row r="773" spans="9:12" x14ac:dyDescent="0.15">
      <c r="I773" s="7"/>
      <c r="J773" s="7"/>
      <c r="K773" s="7"/>
      <c r="L773" s="7"/>
    </row>
    <row r="774" spans="9:12" x14ac:dyDescent="0.15">
      <c r="I774" s="7"/>
      <c r="J774" s="7"/>
      <c r="K774" s="7"/>
      <c r="L774" s="7"/>
    </row>
    <row r="775" spans="9:12" x14ac:dyDescent="0.15">
      <c r="I775" s="7"/>
      <c r="J775" s="7"/>
      <c r="K775" s="7"/>
      <c r="L775" s="7"/>
    </row>
    <row r="776" spans="9:12" x14ac:dyDescent="0.15">
      <c r="I776" s="7"/>
      <c r="J776" s="7"/>
      <c r="K776" s="7"/>
      <c r="L776" s="7"/>
    </row>
    <row r="777" spans="9:12" x14ac:dyDescent="0.15">
      <c r="I777" s="7"/>
      <c r="J777" s="7"/>
      <c r="K777" s="7"/>
      <c r="L777" s="7"/>
    </row>
    <row r="778" spans="9:12" x14ac:dyDescent="0.15">
      <c r="I778" s="7"/>
      <c r="J778" s="7"/>
      <c r="K778" s="7"/>
      <c r="L778" s="7"/>
    </row>
    <row r="779" spans="9:12" x14ac:dyDescent="0.15">
      <c r="I779" s="7"/>
      <c r="J779" s="7"/>
      <c r="K779" s="7"/>
      <c r="L779" s="7"/>
    </row>
    <row r="780" spans="9:12" x14ac:dyDescent="0.15">
      <c r="I780" s="7"/>
      <c r="J780" s="7"/>
      <c r="K780" s="7"/>
      <c r="L780" s="7"/>
    </row>
    <row r="781" spans="9:12" x14ac:dyDescent="0.15">
      <c r="I781" s="7"/>
      <c r="J781" s="7"/>
      <c r="K781" s="7"/>
      <c r="L781" s="7"/>
    </row>
    <row r="782" spans="9:12" x14ac:dyDescent="0.15">
      <c r="I782" s="7"/>
      <c r="J782" s="7"/>
      <c r="K782" s="7"/>
      <c r="L782" s="7"/>
    </row>
    <row r="783" spans="9:12" x14ac:dyDescent="0.15">
      <c r="I783" s="7"/>
      <c r="J783" s="7"/>
      <c r="K783" s="7"/>
      <c r="L783" s="7"/>
    </row>
    <row r="784" spans="9:12" x14ac:dyDescent="0.15">
      <c r="I784" s="7"/>
      <c r="J784" s="7"/>
      <c r="K784" s="7"/>
      <c r="L784" s="7"/>
    </row>
    <row r="785" spans="9:12" x14ac:dyDescent="0.15">
      <c r="I785" s="7"/>
      <c r="J785" s="7"/>
      <c r="K785" s="7"/>
      <c r="L785" s="7"/>
    </row>
    <row r="786" spans="9:12" x14ac:dyDescent="0.15">
      <c r="I786" s="7"/>
      <c r="J786" s="7"/>
      <c r="K786" s="7"/>
      <c r="L786" s="7"/>
    </row>
    <row r="787" spans="9:12" x14ac:dyDescent="0.15">
      <c r="I787" s="7"/>
      <c r="J787" s="7"/>
      <c r="K787" s="7"/>
      <c r="L787" s="7"/>
    </row>
    <row r="788" spans="9:12" x14ac:dyDescent="0.15">
      <c r="I788" s="7"/>
      <c r="J788" s="7"/>
      <c r="K788" s="7"/>
      <c r="L788" s="7"/>
    </row>
    <row r="789" spans="9:12" x14ac:dyDescent="0.15">
      <c r="I789" s="7"/>
      <c r="J789" s="7"/>
      <c r="K789" s="7"/>
      <c r="L789" s="7"/>
    </row>
    <row r="790" spans="9:12" x14ac:dyDescent="0.15">
      <c r="I790" s="7"/>
      <c r="J790" s="7"/>
      <c r="K790" s="7"/>
      <c r="L790" s="7"/>
    </row>
    <row r="791" spans="9:12" x14ac:dyDescent="0.15">
      <c r="I791" s="7"/>
      <c r="J791" s="7"/>
      <c r="K791" s="7"/>
      <c r="L791" s="7"/>
    </row>
    <row r="792" spans="9:12" x14ac:dyDescent="0.15">
      <c r="I792" s="7"/>
      <c r="J792" s="7"/>
      <c r="K792" s="7"/>
      <c r="L792" s="7"/>
    </row>
    <row r="793" spans="9:12" x14ac:dyDescent="0.15">
      <c r="I793" s="7"/>
      <c r="J793" s="7"/>
      <c r="K793" s="7"/>
      <c r="L793" s="7"/>
    </row>
    <row r="794" spans="9:12" x14ac:dyDescent="0.15">
      <c r="I794" s="7"/>
      <c r="J794" s="7"/>
      <c r="K794" s="7"/>
      <c r="L794" s="7"/>
    </row>
    <row r="795" spans="9:12" x14ac:dyDescent="0.15">
      <c r="I795" s="7"/>
      <c r="J795" s="7"/>
      <c r="K795" s="7"/>
      <c r="L795" s="7"/>
    </row>
    <row r="796" spans="9:12" x14ac:dyDescent="0.15">
      <c r="I796" s="7"/>
      <c r="J796" s="7"/>
      <c r="K796" s="7"/>
      <c r="L796" s="7"/>
    </row>
    <row r="797" spans="9:12" x14ac:dyDescent="0.15">
      <c r="I797" s="7"/>
      <c r="J797" s="7"/>
      <c r="K797" s="7"/>
      <c r="L797" s="7"/>
    </row>
    <row r="798" spans="9:12" x14ac:dyDescent="0.15">
      <c r="I798" s="7"/>
      <c r="J798" s="7"/>
      <c r="K798" s="7"/>
      <c r="L798" s="7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V798"/>
  <sheetViews>
    <sheetView zoomScale="75" zoomScaleNormal="75" zoomScalePageLayoutView="75" workbookViewId="0">
      <selection activeCell="G80" sqref="G80"/>
    </sheetView>
  </sheetViews>
  <sheetFormatPr baseColWidth="10" defaultColWidth="11.5" defaultRowHeight="13" x14ac:dyDescent="0.15"/>
  <cols>
    <col min="1" max="2" width="11.5" style="18"/>
    <col min="3" max="3" width="13.1640625" style="18" customWidth="1"/>
    <col min="8" max="8" width="4.5" style="18" customWidth="1"/>
    <col min="9" max="10" width="8.5" style="18" customWidth="1"/>
    <col min="11" max="11" width="13.5" style="18" customWidth="1"/>
    <col min="12" max="12" width="17.5" style="18" customWidth="1"/>
    <col min="13" max="13" width="12.5" style="18" customWidth="1"/>
    <col min="14" max="14" width="11.5" style="18"/>
    <col min="15" max="15" width="6.5" style="18" customWidth="1"/>
    <col min="16" max="16" width="9.5" style="18" customWidth="1"/>
    <col min="17" max="16384" width="11.5" style="18"/>
  </cols>
  <sheetData>
    <row r="1" spans="1:16" s="16" customFormat="1" ht="55.5" customHeight="1" x14ac:dyDescent="0.2">
      <c r="A1" s="16" t="s">
        <v>11</v>
      </c>
      <c r="B1" s="16" t="s">
        <v>6</v>
      </c>
      <c r="C1" s="16" t="s">
        <v>4</v>
      </c>
      <c r="D1" t="s">
        <v>40</v>
      </c>
      <c r="E1" t="s">
        <v>19</v>
      </c>
      <c r="F1" t="s">
        <v>41</v>
      </c>
      <c r="G1" t="s">
        <v>20</v>
      </c>
      <c r="I1" s="16" t="s">
        <v>0</v>
      </c>
      <c r="J1" s="16" t="s">
        <v>1</v>
      </c>
      <c r="K1" s="16" t="s">
        <v>2</v>
      </c>
      <c r="L1" s="16" t="s">
        <v>3</v>
      </c>
      <c r="M1" s="17" t="s">
        <v>12</v>
      </c>
      <c r="N1" s="17" t="s">
        <v>15</v>
      </c>
      <c r="O1" s="16" t="s">
        <v>13</v>
      </c>
      <c r="P1" s="16" t="s">
        <v>14</v>
      </c>
    </row>
    <row r="2" spans="1:16" x14ac:dyDescent="0.15">
      <c r="A2" s="18">
        <v>0.5</v>
      </c>
      <c r="B2" s="18">
        <v>0</v>
      </c>
      <c r="C2" s="18" t="s">
        <v>9</v>
      </c>
      <c r="D2">
        <v>1240.91418457031</v>
      </c>
      <c r="E2">
        <v>704.86584472656295</v>
      </c>
      <c r="F2">
        <v>471.95159912109398</v>
      </c>
      <c r="G2">
        <v>468.04928588867199</v>
      </c>
      <c r="I2" s="19">
        <f t="shared" ref="I2:J65" si="0">D2-F2</f>
        <v>768.96258544921602</v>
      </c>
      <c r="J2" s="19">
        <f t="shared" si="0"/>
        <v>236.81655883789097</v>
      </c>
      <c r="K2" s="19">
        <f t="shared" ref="K2:K65" si="1">I2-0.7*J2</f>
        <v>603.19099426269236</v>
      </c>
      <c r="L2" s="20">
        <f t="shared" ref="L2:L65" si="2">K2/J2</f>
        <v>2.547081155231198</v>
      </c>
      <c r="M2" s="20"/>
      <c r="N2" s="18">
        <f>LINEST(V64:V104,U64:U104)</f>
        <v>-1.2545716633481432E-2</v>
      </c>
      <c r="O2" s="21">
        <f>AVERAGE(M38:M45)</f>
        <v>2.4759630578607088</v>
      </c>
    </row>
    <row r="3" spans="1:16" x14ac:dyDescent="0.15">
      <c r="A3" s="18">
        <v>1</v>
      </c>
      <c r="B3" s="18">
        <v>1</v>
      </c>
      <c r="C3" s="18" t="s">
        <v>7</v>
      </c>
      <c r="D3">
        <v>1219.07946777344</v>
      </c>
      <c r="E3">
        <v>695.66375732421898</v>
      </c>
      <c r="F3">
        <v>473.031982421875</v>
      </c>
      <c r="G3">
        <v>469.42910766601602</v>
      </c>
      <c r="I3" s="19">
        <f t="shared" si="0"/>
        <v>746.047485351565</v>
      </c>
      <c r="J3" s="19">
        <f t="shared" si="0"/>
        <v>226.23464965820295</v>
      </c>
      <c r="K3" s="19">
        <f t="shared" si="1"/>
        <v>587.68323059082297</v>
      </c>
      <c r="L3" s="20">
        <f t="shared" si="2"/>
        <v>2.5976711855531383</v>
      </c>
      <c r="M3" s="20"/>
    </row>
    <row r="4" spans="1:16" ht="15" x14ac:dyDescent="0.15">
      <c r="A4" s="18">
        <v>1.5</v>
      </c>
      <c r="B4" s="18">
        <v>2</v>
      </c>
      <c r="D4">
        <v>1222.41613769531</v>
      </c>
      <c r="E4">
        <v>693.72821044921898</v>
      </c>
      <c r="F4">
        <v>472.36627197265602</v>
      </c>
      <c r="G4">
        <v>468.52420043945301</v>
      </c>
      <c r="I4" s="19">
        <f t="shared" si="0"/>
        <v>750.04986572265398</v>
      </c>
      <c r="J4" s="19">
        <f t="shared" si="0"/>
        <v>225.20401000976597</v>
      </c>
      <c r="K4" s="19">
        <f t="shared" si="1"/>
        <v>592.40705871581781</v>
      </c>
      <c r="L4" s="20">
        <f t="shared" si="2"/>
        <v>2.6305351254186284</v>
      </c>
      <c r="M4" s="20"/>
      <c r="N4" s="16" t="s">
        <v>16</v>
      </c>
    </row>
    <row r="5" spans="1:16" x14ac:dyDescent="0.15">
      <c r="A5" s="18">
        <v>2</v>
      </c>
      <c r="B5" s="18">
        <v>3</v>
      </c>
      <c r="D5">
        <v>1227.47216796875</v>
      </c>
      <c r="E5">
        <v>695.77581787109398</v>
      </c>
      <c r="F5">
        <v>471.69451904296898</v>
      </c>
      <c r="G5">
        <v>467.96917724609398</v>
      </c>
      <c r="I5" s="19">
        <f t="shared" si="0"/>
        <v>755.77764892578102</v>
      </c>
      <c r="J5" s="19">
        <f t="shared" si="0"/>
        <v>227.806640625</v>
      </c>
      <c r="K5" s="19">
        <f t="shared" si="1"/>
        <v>596.31300048828098</v>
      </c>
      <c r="L5" s="20">
        <f t="shared" si="2"/>
        <v>2.6176278217889681</v>
      </c>
      <c r="M5" s="20"/>
      <c r="N5" s="18">
        <f>RSQ(V64:V104,U64:U104)</f>
        <v>0.96185726148620365</v>
      </c>
    </row>
    <row r="6" spans="1:16" x14ac:dyDescent="0.15">
      <c r="A6" s="18">
        <v>2.5</v>
      </c>
      <c r="B6" s="18">
        <v>4</v>
      </c>
      <c r="C6" s="18" t="s">
        <v>5</v>
      </c>
      <c r="D6">
        <v>1212.94812011719</v>
      </c>
      <c r="E6">
        <v>694.23394775390602</v>
      </c>
      <c r="F6">
        <v>472.91873168945301</v>
      </c>
      <c r="G6">
        <v>468.86080932617199</v>
      </c>
      <c r="I6" s="19">
        <f t="shared" si="0"/>
        <v>740.02938842773699</v>
      </c>
      <c r="J6" s="19">
        <f t="shared" si="0"/>
        <v>225.37313842773403</v>
      </c>
      <c r="K6" s="19">
        <f t="shared" si="1"/>
        <v>582.2681915283232</v>
      </c>
      <c r="L6" s="20">
        <f t="shared" si="2"/>
        <v>2.583574047867411</v>
      </c>
      <c r="M6" s="20">
        <f t="shared" ref="M6:M22" si="3">L6+ABS($N$2)*A6</f>
        <v>2.6149383394511148</v>
      </c>
      <c r="P6" s="18">
        <f t="shared" ref="P6:P69" si="4">(M6-$O$2)/$O$2*100</f>
        <v>5.6129788022961824</v>
      </c>
    </row>
    <row r="7" spans="1:16" x14ac:dyDescent="0.15">
      <c r="A7" s="18">
        <v>3</v>
      </c>
      <c r="B7" s="18">
        <v>5</v>
      </c>
      <c r="C7" s="18" t="s">
        <v>8</v>
      </c>
      <c r="D7">
        <v>1196.07421875</v>
      </c>
      <c r="E7">
        <v>691.2490234375</v>
      </c>
      <c r="F7">
        <v>472.75360107421898</v>
      </c>
      <c r="G7">
        <v>468.80172729492199</v>
      </c>
      <c r="I7" s="19">
        <f t="shared" si="0"/>
        <v>723.32061767578102</v>
      </c>
      <c r="J7" s="19">
        <f t="shared" si="0"/>
        <v>222.44729614257801</v>
      </c>
      <c r="K7" s="19">
        <f t="shared" si="1"/>
        <v>567.6075103759764</v>
      </c>
      <c r="L7" s="20">
        <f t="shared" si="2"/>
        <v>2.5516494028867283</v>
      </c>
      <c r="M7" s="20">
        <f t="shared" si="3"/>
        <v>2.5892865527871725</v>
      </c>
      <c r="P7" s="18">
        <f t="shared" si="4"/>
        <v>4.5769461126119486</v>
      </c>
    </row>
    <row r="8" spans="1:16" x14ac:dyDescent="0.15">
      <c r="A8" s="18">
        <v>3.5</v>
      </c>
      <c r="B8" s="18">
        <v>6</v>
      </c>
      <c r="D8">
        <v>1197.10852050781</v>
      </c>
      <c r="E8">
        <v>692.25567626953102</v>
      </c>
      <c r="F8">
        <v>471.82794189453102</v>
      </c>
      <c r="G8">
        <v>467.73458862304699</v>
      </c>
      <c r="I8" s="19">
        <f t="shared" si="0"/>
        <v>725.28057861327898</v>
      </c>
      <c r="J8" s="19">
        <f t="shared" si="0"/>
        <v>224.52108764648403</v>
      </c>
      <c r="K8" s="19">
        <f t="shared" si="1"/>
        <v>568.11581726074019</v>
      </c>
      <c r="L8" s="20">
        <f t="shared" si="2"/>
        <v>2.530345025565071</v>
      </c>
      <c r="M8" s="20">
        <f t="shared" si="3"/>
        <v>2.5742550337822561</v>
      </c>
      <c r="P8" s="18">
        <f t="shared" si="4"/>
        <v>3.9698482418584176</v>
      </c>
    </row>
    <row r="9" spans="1:16" x14ac:dyDescent="0.15">
      <c r="A9" s="18">
        <v>4</v>
      </c>
      <c r="B9" s="18">
        <v>7</v>
      </c>
      <c r="D9">
        <v>1224.81372070313</v>
      </c>
      <c r="E9">
        <v>702.190185546875</v>
      </c>
      <c r="F9">
        <v>471.55474853515602</v>
      </c>
      <c r="G9">
        <v>468.06137084960898</v>
      </c>
      <c r="I9" s="19">
        <f t="shared" si="0"/>
        <v>753.25897216797398</v>
      </c>
      <c r="J9" s="19">
        <f t="shared" si="0"/>
        <v>234.12881469726602</v>
      </c>
      <c r="K9" s="19">
        <f t="shared" si="1"/>
        <v>589.36880187988777</v>
      </c>
      <c r="L9" s="20">
        <f t="shared" si="2"/>
        <v>2.5172843532392855</v>
      </c>
      <c r="M9" s="20">
        <f t="shared" si="3"/>
        <v>2.5674672197732114</v>
      </c>
      <c r="P9" s="18">
        <f t="shared" si="4"/>
        <v>3.6956998054552694</v>
      </c>
    </row>
    <row r="10" spans="1:16" x14ac:dyDescent="0.15">
      <c r="A10" s="18">
        <v>4.5</v>
      </c>
      <c r="B10" s="18">
        <v>8</v>
      </c>
      <c r="D10">
        <v>1222.14575195313</v>
      </c>
      <c r="E10">
        <v>703.96319580078102</v>
      </c>
      <c r="F10">
        <v>472.40750122070301</v>
      </c>
      <c r="G10">
        <v>468.7412109375</v>
      </c>
      <c r="I10" s="19">
        <f t="shared" si="0"/>
        <v>749.73825073242699</v>
      </c>
      <c r="J10" s="19">
        <f t="shared" si="0"/>
        <v>235.22198486328102</v>
      </c>
      <c r="K10" s="19">
        <f t="shared" si="1"/>
        <v>585.08286132813032</v>
      </c>
      <c r="L10" s="20">
        <f t="shared" si="2"/>
        <v>2.487364697939269</v>
      </c>
      <c r="M10" s="20">
        <f t="shared" si="3"/>
        <v>2.5438204227899353</v>
      </c>
      <c r="P10" s="18">
        <f t="shared" si="4"/>
        <v>2.7406452900737879</v>
      </c>
    </row>
    <row r="11" spans="1:16" x14ac:dyDescent="0.15">
      <c r="A11" s="18">
        <v>5</v>
      </c>
      <c r="B11" s="18">
        <v>9</v>
      </c>
      <c r="D11">
        <v>1230.93103027344</v>
      </c>
      <c r="E11">
        <v>707.30157470703102</v>
      </c>
      <c r="F11">
        <v>472.60403442382801</v>
      </c>
      <c r="G11">
        <v>469.01730346679699</v>
      </c>
      <c r="I11" s="19">
        <f t="shared" si="0"/>
        <v>758.32699584961199</v>
      </c>
      <c r="J11" s="19">
        <f t="shared" si="0"/>
        <v>238.28427124023403</v>
      </c>
      <c r="K11" s="19">
        <f t="shared" si="1"/>
        <v>591.52800598144813</v>
      </c>
      <c r="L11" s="20">
        <f t="shared" si="2"/>
        <v>2.4824467133421488</v>
      </c>
      <c r="M11" s="20">
        <f t="shared" si="3"/>
        <v>2.545175296509556</v>
      </c>
      <c r="P11" s="18">
        <f t="shared" si="4"/>
        <v>2.7953663698297748</v>
      </c>
    </row>
    <row r="12" spans="1:16" x14ac:dyDescent="0.15">
      <c r="A12" s="18">
        <v>5.5</v>
      </c>
      <c r="B12" s="18">
        <v>10</v>
      </c>
      <c r="D12">
        <v>1265.85852050781</v>
      </c>
      <c r="E12">
        <v>719.35900878906295</v>
      </c>
      <c r="F12">
        <v>471.86309814453102</v>
      </c>
      <c r="G12">
        <v>468.2109375</v>
      </c>
      <c r="I12" s="19">
        <f t="shared" si="0"/>
        <v>793.99542236327898</v>
      </c>
      <c r="J12" s="19">
        <f t="shared" si="0"/>
        <v>251.14807128906295</v>
      </c>
      <c r="K12" s="19">
        <f t="shared" si="1"/>
        <v>618.19177246093489</v>
      </c>
      <c r="L12" s="20">
        <f t="shared" si="2"/>
        <v>2.4614633482469275</v>
      </c>
      <c r="M12" s="20">
        <f t="shared" si="3"/>
        <v>2.5304647897310755</v>
      </c>
      <c r="P12" s="18">
        <f t="shared" si="4"/>
        <v>2.2012336451197889</v>
      </c>
    </row>
    <row r="13" spans="1:16" x14ac:dyDescent="0.15">
      <c r="A13" s="18">
        <v>6</v>
      </c>
      <c r="B13" s="18">
        <v>11</v>
      </c>
      <c r="D13">
        <v>1269.32507324219</v>
      </c>
      <c r="E13">
        <v>724.39788818359398</v>
      </c>
      <c r="F13">
        <v>471.92218017578102</v>
      </c>
      <c r="G13">
        <v>468.05099487304699</v>
      </c>
      <c r="I13" s="19">
        <f t="shared" si="0"/>
        <v>797.40289306640898</v>
      </c>
      <c r="J13" s="19">
        <f t="shared" si="0"/>
        <v>256.34689331054699</v>
      </c>
      <c r="K13" s="19">
        <f t="shared" si="1"/>
        <v>617.96006774902617</v>
      </c>
      <c r="L13" s="20">
        <f t="shared" si="2"/>
        <v>2.4106399721427838</v>
      </c>
      <c r="M13" s="20">
        <f t="shared" si="3"/>
        <v>2.4859142719436722</v>
      </c>
      <c r="P13" s="18">
        <f t="shared" si="4"/>
        <v>0.4019128658390197</v>
      </c>
    </row>
    <row r="14" spans="1:16" x14ac:dyDescent="0.15">
      <c r="A14" s="18">
        <v>6.5</v>
      </c>
      <c r="B14" s="18">
        <v>12</v>
      </c>
      <c r="D14">
        <v>1275.07043457031</v>
      </c>
      <c r="E14">
        <v>727.01751708984398</v>
      </c>
      <c r="F14">
        <v>471.57894897460898</v>
      </c>
      <c r="G14">
        <v>468.36627197265602</v>
      </c>
      <c r="I14" s="19">
        <f t="shared" si="0"/>
        <v>803.49148559570108</v>
      </c>
      <c r="J14" s="19">
        <f t="shared" si="0"/>
        <v>258.65124511718795</v>
      </c>
      <c r="K14" s="19">
        <f t="shared" si="1"/>
        <v>622.43561401366946</v>
      </c>
      <c r="L14" s="20">
        <f t="shared" si="2"/>
        <v>2.4064667221364449</v>
      </c>
      <c r="M14" s="20">
        <f t="shared" si="3"/>
        <v>2.4880138802540741</v>
      </c>
      <c r="P14" s="18">
        <f t="shared" si="4"/>
        <v>0.48671252808503124</v>
      </c>
    </row>
    <row r="15" spans="1:16" x14ac:dyDescent="0.15">
      <c r="A15" s="18">
        <v>7</v>
      </c>
      <c r="B15" s="18">
        <v>13</v>
      </c>
      <c r="D15">
        <v>1265.34851074219</v>
      </c>
      <c r="E15">
        <v>725.8203125</v>
      </c>
      <c r="F15">
        <v>472.65908813476602</v>
      </c>
      <c r="G15">
        <v>469.284423828125</v>
      </c>
      <c r="I15" s="19">
        <f t="shared" si="0"/>
        <v>792.68942260742392</v>
      </c>
      <c r="J15" s="19">
        <f t="shared" si="0"/>
        <v>256.535888671875</v>
      </c>
      <c r="K15" s="19">
        <f t="shared" si="1"/>
        <v>613.11430053711138</v>
      </c>
      <c r="L15" s="20">
        <f t="shared" si="2"/>
        <v>2.3899747661479127</v>
      </c>
      <c r="M15" s="20">
        <f t="shared" si="3"/>
        <v>2.4777947825822828</v>
      </c>
      <c r="P15" s="18">
        <f t="shared" si="4"/>
        <v>7.398029287063175E-2</v>
      </c>
    </row>
    <row r="16" spans="1:16" x14ac:dyDescent="0.15">
      <c r="A16" s="18">
        <v>7.5</v>
      </c>
      <c r="B16" s="18">
        <v>14</v>
      </c>
      <c r="D16">
        <v>1245.51318359375</v>
      </c>
      <c r="E16">
        <v>716.89739990234398</v>
      </c>
      <c r="F16">
        <v>471.67376708984398</v>
      </c>
      <c r="G16">
        <v>468.05618286132801</v>
      </c>
      <c r="I16" s="19">
        <f t="shared" si="0"/>
        <v>773.83941650390602</v>
      </c>
      <c r="J16" s="19">
        <f t="shared" si="0"/>
        <v>248.84121704101597</v>
      </c>
      <c r="K16" s="19">
        <f t="shared" si="1"/>
        <v>599.65056457519484</v>
      </c>
      <c r="L16" s="20">
        <f t="shared" si="2"/>
        <v>2.4097718686062999</v>
      </c>
      <c r="M16" s="20">
        <f t="shared" si="3"/>
        <v>2.5038647433574108</v>
      </c>
      <c r="P16" s="18">
        <f t="shared" si="4"/>
        <v>1.1269023343510522</v>
      </c>
    </row>
    <row r="17" spans="1:16" x14ac:dyDescent="0.15">
      <c r="A17" s="18">
        <v>8</v>
      </c>
      <c r="B17" s="18">
        <v>15</v>
      </c>
      <c r="D17">
        <v>1241.98522949219</v>
      </c>
      <c r="E17">
        <v>719.30718994140602</v>
      </c>
      <c r="F17">
        <v>470.90979003906301</v>
      </c>
      <c r="G17">
        <v>467.54061889648398</v>
      </c>
      <c r="I17" s="19">
        <f t="shared" si="0"/>
        <v>771.07543945312705</v>
      </c>
      <c r="J17" s="19">
        <f t="shared" si="0"/>
        <v>251.76657104492205</v>
      </c>
      <c r="K17" s="19">
        <f t="shared" si="1"/>
        <v>594.83883972168167</v>
      </c>
      <c r="L17" s="20">
        <f t="shared" si="2"/>
        <v>2.3626601309811943</v>
      </c>
      <c r="M17" s="20">
        <f t="shared" si="3"/>
        <v>2.4630258640490457</v>
      </c>
      <c r="P17" s="18">
        <f t="shared" si="4"/>
        <v>-0.52251158475850545</v>
      </c>
    </row>
    <row r="18" spans="1:16" x14ac:dyDescent="0.15">
      <c r="A18" s="18">
        <v>8.5</v>
      </c>
      <c r="B18" s="18">
        <v>16</v>
      </c>
      <c r="D18">
        <v>1245.14855957031</v>
      </c>
      <c r="E18">
        <v>721.36706542968795</v>
      </c>
      <c r="F18">
        <v>472.32681274414102</v>
      </c>
      <c r="G18">
        <v>468.71902465820301</v>
      </c>
      <c r="I18" s="19">
        <f t="shared" si="0"/>
        <v>772.82174682616892</v>
      </c>
      <c r="J18" s="19">
        <f t="shared" si="0"/>
        <v>252.64804077148494</v>
      </c>
      <c r="K18" s="19">
        <f t="shared" si="1"/>
        <v>595.96811828612954</v>
      </c>
      <c r="L18" s="20">
        <f t="shared" si="2"/>
        <v>2.3588867598825778</v>
      </c>
      <c r="M18" s="20">
        <f t="shared" si="3"/>
        <v>2.46552535126717</v>
      </c>
      <c r="P18" s="18">
        <f t="shared" si="4"/>
        <v>-0.42156148333478155</v>
      </c>
    </row>
    <row r="19" spans="1:16" x14ac:dyDescent="0.15">
      <c r="A19" s="18">
        <v>9</v>
      </c>
      <c r="B19" s="18">
        <v>17</v>
      </c>
      <c r="D19">
        <v>1239.95861816406</v>
      </c>
      <c r="E19">
        <v>719.38806152343795</v>
      </c>
      <c r="F19">
        <v>472.75332641601602</v>
      </c>
      <c r="G19">
        <v>469.13430786132801</v>
      </c>
      <c r="I19" s="19">
        <f t="shared" si="0"/>
        <v>767.20529174804392</v>
      </c>
      <c r="J19" s="19">
        <f t="shared" si="0"/>
        <v>250.25375366210994</v>
      </c>
      <c r="K19" s="19">
        <f t="shared" si="1"/>
        <v>592.0276641845669</v>
      </c>
      <c r="L19" s="20">
        <f t="shared" si="2"/>
        <v>2.3657094270158945</v>
      </c>
      <c r="M19" s="20">
        <f t="shared" si="3"/>
        <v>2.4786208767172275</v>
      </c>
      <c r="P19" s="18">
        <f t="shared" si="4"/>
        <v>0.1073448510502068</v>
      </c>
    </row>
    <row r="20" spans="1:16" x14ac:dyDescent="0.15">
      <c r="A20" s="18">
        <v>9.5</v>
      </c>
      <c r="B20" s="18">
        <v>18</v>
      </c>
      <c r="D20">
        <v>1239.30969238281</v>
      </c>
      <c r="E20">
        <v>718.7421875</v>
      </c>
      <c r="F20">
        <v>472.20202636718801</v>
      </c>
      <c r="G20">
        <v>468.84063720703102</v>
      </c>
      <c r="I20" s="19">
        <f t="shared" si="0"/>
        <v>767.10766601562204</v>
      </c>
      <c r="J20" s="19">
        <f t="shared" si="0"/>
        <v>249.90155029296898</v>
      </c>
      <c r="K20" s="19">
        <f t="shared" si="1"/>
        <v>592.17658081054378</v>
      </c>
      <c r="L20" s="20">
        <f t="shared" si="2"/>
        <v>2.3696394844942454</v>
      </c>
      <c r="M20" s="20">
        <f t="shared" si="3"/>
        <v>2.4888237925123189</v>
      </c>
      <c r="P20" s="18">
        <f t="shared" si="4"/>
        <v>0.51942352737371067</v>
      </c>
    </row>
    <row r="21" spans="1:16" x14ac:dyDescent="0.15">
      <c r="A21" s="18">
        <v>10</v>
      </c>
      <c r="B21" s="18">
        <v>19</v>
      </c>
      <c r="D21">
        <v>1280.16320800781</v>
      </c>
      <c r="E21">
        <v>733.29315185546898</v>
      </c>
      <c r="F21">
        <v>471.45504760742199</v>
      </c>
      <c r="G21">
        <v>468.10028076171898</v>
      </c>
      <c r="I21" s="19">
        <f t="shared" si="0"/>
        <v>808.70816040038801</v>
      </c>
      <c r="J21" s="19">
        <f t="shared" si="0"/>
        <v>265.19287109375</v>
      </c>
      <c r="K21" s="19">
        <f t="shared" si="1"/>
        <v>623.07315063476301</v>
      </c>
      <c r="L21" s="20">
        <f t="shared" si="2"/>
        <v>2.3495094271010646</v>
      </c>
      <c r="M21" s="20">
        <f t="shared" si="3"/>
        <v>2.4749665934358789</v>
      </c>
      <c r="P21" s="18">
        <f t="shared" si="4"/>
        <v>-4.0245528771777908E-2</v>
      </c>
    </row>
    <row r="22" spans="1:16" x14ac:dyDescent="0.15">
      <c r="A22" s="18">
        <v>10.5</v>
      </c>
      <c r="B22" s="18">
        <v>20</v>
      </c>
      <c r="D22">
        <v>1269.80456542969</v>
      </c>
      <c r="E22">
        <v>729.72991943359398</v>
      </c>
      <c r="F22">
        <v>471.29739379882801</v>
      </c>
      <c r="G22">
        <v>468.08041381835898</v>
      </c>
      <c r="I22" s="19">
        <f t="shared" si="0"/>
        <v>798.50717163086199</v>
      </c>
      <c r="J22" s="19">
        <f t="shared" si="0"/>
        <v>261.649505615235</v>
      </c>
      <c r="K22" s="19">
        <f t="shared" si="1"/>
        <v>615.3525177001975</v>
      </c>
      <c r="L22" s="20">
        <f t="shared" si="2"/>
        <v>2.3518199136408668</v>
      </c>
      <c r="M22" s="20">
        <f t="shared" si="3"/>
        <v>2.483549938292422</v>
      </c>
      <c r="P22" s="18">
        <f t="shared" si="4"/>
        <v>0.30642139056260514</v>
      </c>
    </row>
    <row r="23" spans="1:16" x14ac:dyDescent="0.15">
      <c r="A23" s="18">
        <v>11</v>
      </c>
      <c r="B23" s="18">
        <v>21</v>
      </c>
      <c r="D23">
        <v>1283.51245117188</v>
      </c>
      <c r="E23">
        <v>732.87951660156295</v>
      </c>
      <c r="F23">
        <v>472.48788452148398</v>
      </c>
      <c r="G23">
        <v>469.0830078125</v>
      </c>
      <c r="I23" s="19">
        <f t="shared" si="0"/>
        <v>811.02456665039608</v>
      </c>
      <c r="J23" s="19">
        <f t="shared" si="0"/>
        <v>263.79650878906295</v>
      </c>
      <c r="K23" s="19">
        <f t="shared" si="1"/>
        <v>626.36701049805197</v>
      </c>
      <c r="L23" s="20">
        <f t="shared" si="2"/>
        <v>2.3744325251813994</v>
      </c>
      <c r="M23" s="20">
        <f>L23+ABS($N$2)*A23</f>
        <v>2.5124354081496953</v>
      </c>
      <c r="P23" s="18">
        <f t="shared" si="4"/>
        <v>1.4730571271325643</v>
      </c>
    </row>
    <row r="24" spans="1:16" x14ac:dyDescent="0.15">
      <c r="A24" s="18">
        <v>11.5</v>
      </c>
      <c r="B24" s="18">
        <v>22</v>
      </c>
      <c r="D24">
        <v>1263.84167480469</v>
      </c>
      <c r="E24">
        <v>726.70050048828102</v>
      </c>
      <c r="F24">
        <v>472.33773803710898</v>
      </c>
      <c r="G24">
        <v>469.13342285156301</v>
      </c>
      <c r="I24" s="19">
        <f t="shared" si="0"/>
        <v>791.50393676758108</v>
      </c>
      <c r="J24" s="19">
        <f t="shared" si="0"/>
        <v>257.56707763671801</v>
      </c>
      <c r="K24" s="19">
        <f t="shared" si="1"/>
        <v>611.20698242187848</v>
      </c>
      <c r="L24" s="20">
        <f t="shared" si="2"/>
        <v>2.3730011926599839</v>
      </c>
      <c r="M24" s="20">
        <f t="shared" ref="M24:M87" si="5">L24+ABS($N$2)*A24</f>
        <v>2.5172769339450203</v>
      </c>
      <c r="P24" s="18">
        <f t="shared" si="4"/>
        <v>1.6685982431421109</v>
      </c>
    </row>
    <row r="25" spans="1:16" x14ac:dyDescent="0.15">
      <c r="A25" s="18">
        <v>12</v>
      </c>
      <c r="B25" s="18">
        <v>23</v>
      </c>
      <c r="D25">
        <v>1265.67529296875</v>
      </c>
      <c r="E25">
        <v>723.263427734375</v>
      </c>
      <c r="F25">
        <v>471.56454467773398</v>
      </c>
      <c r="G25">
        <v>468.15850830078102</v>
      </c>
      <c r="I25" s="19">
        <f t="shared" si="0"/>
        <v>794.11074829101608</v>
      </c>
      <c r="J25" s="19">
        <f t="shared" si="0"/>
        <v>255.10491943359398</v>
      </c>
      <c r="K25" s="19">
        <f t="shared" si="1"/>
        <v>615.5373046875003</v>
      </c>
      <c r="L25" s="20">
        <f t="shared" si="2"/>
        <v>2.4128790070147197</v>
      </c>
      <c r="M25" s="20">
        <f t="shared" si="5"/>
        <v>2.5634276066164969</v>
      </c>
      <c r="P25" s="18">
        <f t="shared" si="4"/>
        <v>3.5325465974988979</v>
      </c>
    </row>
    <row r="26" spans="1:16" x14ac:dyDescent="0.15">
      <c r="A26" s="18">
        <v>12.5</v>
      </c>
      <c r="B26" s="18">
        <v>24</v>
      </c>
      <c r="D26">
        <v>1272.64794921875</v>
      </c>
      <c r="E26">
        <v>725.53729248046898</v>
      </c>
      <c r="F26">
        <v>470.92623901367199</v>
      </c>
      <c r="G26">
        <v>467.34466552734398</v>
      </c>
      <c r="I26" s="19">
        <f t="shared" si="0"/>
        <v>801.72171020507801</v>
      </c>
      <c r="J26" s="19">
        <f t="shared" si="0"/>
        <v>258.192626953125</v>
      </c>
      <c r="K26" s="19">
        <f t="shared" si="1"/>
        <v>620.98687133789053</v>
      </c>
      <c r="L26" s="20">
        <f t="shared" si="2"/>
        <v>2.4051301490132442</v>
      </c>
      <c r="M26" s="20">
        <f t="shared" si="5"/>
        <v>2.5619516069317623</v>
      </c>
      <c r="P26" s="18">
        <f t="shared" si="4"/>
        <v>3.4729334429306724</v>
      </c>
    </row>
    <row r="27" spans="1:16" x14ac:dyDescent="0.15">
      <c r="A27" s="18">
        <v>13</v>
      </c>
      <c r="B27" s="18">
        <v>25</v>
      </c>
      <c r="D27">
        <v>1268.85852050781</v>
      </c>
      <c r="E27">
        <v>725.91766357421898</v>
      </c>
      <c r="F27">
        <v>470.71469116210898</v>
      </c>
      <c r="G27">
        <v>467.53546142578102</v>
      </c>
      <c r="I27" s="19">
        <f t="shared" si="0"/>
        <v>798.14382934570108</v>
      </c>
      <c r="J27" s="19">
        <f t="shared" si="0"/>
        <v>258.38220214843795</v>
      </c>
      <c r="K27" s="19">
        <f t="shared" si="1"/>
        <v>617.27628784179456</v>
      </c>
      <c r="L27" s="20">
        <f t="shared" si="2"/>
        <v>2.3890046710228732</v>
      </c>
      <c r="M27" s="20">
        <f t="shared" si="5"/>
        <v>2.5520989872581317</v>
      </c>
      <c r="P27" s="18">
        <f t="shared" si="4"/>
        <v>3.0750026401123334</v>
      </c>
    </row>
    <row r="28" spans="1:16" x14ac:dyDescent="0.15">
      <c r="A28" s="18">
        <v>13.5</v>
      </c>
      <c r="B28" s="18">
        <v>26</v>
      </c>
      <c r="D28">
        <v>1293.322265625</v>
      </c>
      <c r="E28">
        <v>733.88269042968795</v>
      </c>
      <c r="F28">
        <v>471.06283569335898</v>
      </c>
      <c r="G28">
        <v>467.80691528320301</v>
      </c>
      <c r="I28" s="19">
        <f t="shared" si="0"/>
        <v>822.25942993164108</v>
      </c>
      <c r="J28" s="19">
        <f t="shared" si="0"/>
        <v>266.07577514648494</v>
      </c>
      <c r="K28" s="19">
        <f t="shared" si="1"/>
        <v>636.0063873291017</v>
      </c>
      <c r="L28" s="20">
        <f t="shared" si="2"/>
        <v>2.3903205279734907</v>
      </c>
      <c r="M28" s="20">
        <f t="shared" si="5"/>
        <v>2.55968770252549</v>
      </c>
      <c r="P28" s="18">
        <f t="shared" si="4"/>
        <v>3.381498136612803</v>
      </c>
    </row>
    <row r="29" spans="1:16" x14ac:dyDescent="0.15">
      <c r="A29" s="18">
        <v>14</v>
      </c>
      <c r="B29" s="18">
        <v>27</v>
      </c>
      <c r="D29">
        <v>1299.84167480469</v>
      </c>
      <c r="E29">
        <v>738.45709228515602</v>
      </c>
      <c r="F29">
        <v>471.11355590820301</v>
      </c>
      <c r="G29">
        <v>468.07434082031301</v>
      </c>
      <c r="I29" s="19">
        <f t="shared" si="0"/>
        <v>828.72811889648699</v>
      </c>
      <c r="J29" s="19">
        <f t="shared" si="0"/>
        <v>270.38275146484301</v>
      </c>
      <c r="K29" s="19">
        <f t="shared" si="1"/>
        <v>639.46019287109687</v>
      </c>
      <c r="L29" s="20">
        <f t="shared" si="2"/>
        <v>2.3650184392558922</v>
      </c>
      <c r="M29" s="20">
        <f t="shared" si="5"/>
        <v>2.5406584721246324</v>
      </c>
      <c r="P29" s="18">
        <f t="shared" si="4"/>
        <v>2.6129393998237571</v>
      </c>
    </row>
    <row r="30" spans="1:16" x14ac:dyDescent="0.15">
      <c r="A30" s="18">
        <v>14.5</v>
      </c>
      <c r="B30" s="18">
        <v>28</v>
      </c>
      <c r="D30">
        <v>1234.53234863281</v>
      </c>
      <c r="E30">
        <v>722.351318359375</v>
      </c>
      <c r="F30">
        <v>471.86944580078102</v>
      </c>
      <c r="G30">
        <v>468.64004516601602</v>
      </c>
      <c r="I30" s="19">
        <f t="shared" si="0"/>
        <v>762.66290283202898</v>
      </c>
      <c r="J30" s="19">
        <f t="shared" si="0"/>
        <v>253.71127319335898</v>
      </c>
      <c r="K30" s="19">
        <f t="shared" si="1"/>
        <v>585.06501159667766</v>
      </c>
      <c r="L30" s="20">
        <f t="shared" si="2"/>
        <v>2.3060268636576771</v>
      </c>
      <c r="M30" s="20">
        <f t="shared" si="5"/>
        <v>2.4879397548431577</v>
      </c>
      <c r="P30" s="18">
        <f t="shared" si="4"/>
        <v>0.48371872691820395</v>
      </c>
    </row>
    <row r="31" spans="1:16" x14ac:dyDescent="0.15">
      <c r="A31" s="18">
        <v>15</v>
      </c>
      <c r="B31" s="18">
        <v>29</v>
      </c>
      <c r="D31">
        <v>1223.00561523438</v>
      </c>
      <c r="E31">
        <v>720.66619873046898</v>
      </c>
      <c r="F31">
        <v>470.95993041992199</v>
      </c>
      <c r="G31">
        <v>467.81442260742199</v>
      </c>
      <c r="I31" s="19">
        <f t="shared" si="0"/>
        <v>752.04568481445801</v>
      </c>
      <c r="J31" s="19">
        <f t="shared" si="0"/>
        <v>252.85177612304699</v>
      </c>
      <c r="K31" s="19">
        <f t="shared" si="1"/>
        <v>575.04944152832513</v>
      </c>
      <c r="L31" s="20">
        <f t="shared" si="2"/>
        <v>2.2742551005395546</v>
      </c>
      <c r="M31" s="20">
        <f t="shared" si="5"/>
        <v>2.462440850041776</v>
      </c>
      <c r="P31" s="18">
        <f t="shared" si="4"/>
        <v>-0.54613932045562397</v>
      </c>
    </row>
    <row r="32" spans="1:16" x14ac:dyDescent="0.15">
      <c r="A32" s="18">
        <v>15.5</v>
      </c>
      <c r="B32" s="18">
        <v>30</v>
      </c>
      <c r="D32">
        <v>1225.69775390625</v>
      </c>
      <c r="E32">
        <v>722.80627441406295</v>
      </c>
      <c r="F32">
        <v>471.22335815429699</v>
      </c>
      <c r="G32">
        <v>467.94177246093801</v>
      </c>
      <c r="I32" s="19">
        <f t="shared" si="0"/>
        <v>754.47439575195301</v>
      </c>
      <c r="J32" s="19">
        <f t="shared" si="0"/>
        <v>254.86450195312494</v>
      </c>
      <c r="K32" s="19">
        <f t="shared" si="1"/>
        <v>576.06924438476562</v>
      </c>
      <c r="L32" s="20">
        <f t="shared" si="2"/>
        <v>2.2602961180161416</v>
      </c>
      <c r="M32" s="20">
        <f t="shared" si="5"/>
        <v>2.4547547258351039</v>
      </c>
      <c r="P32" s="18">
        <f t="shared" si="4"/>
        <v>-0.85656900082868803</v>
      </c>
    </row>
    <row r="33" spans="1:16" x14ac:dyDescent="0.15">
      <c r="A33" s="18">
        <v>16</v>
      </c>
      <c r="B33" s="18">
        <v>31</v>
      </c>
      <c r="D33">
        <v>1221.76989746094</v>
      </c>
      <c r="E33">
        <v>720.501953125</v>
      </c>
      <c r="F33">
        <v>471.479248046875</v>
      </c>
      <c r="G33">
        <v>468.08386230468801</v>
      </c>
      <c r="I33" s="19">
        <f t="shared" si="0"/>
        <v>750.290649414065</v>
      </c>
      <c r="J33" s="19">
        <f t="shared" si="0"/>
        <v>252.41809082031199</v>
      </c>
      <c r="K33" s="19">
        <f t="shared" si="1"/>
        <v>573.59798583984661</v>
      </c>
      <c r="L33" s="20">
        <f t="shared" si="2"/>
        <v>2.2724123456276826</v>
      </c>
      <c r="M33" s="20">
        <f t="shared" si="5"/>
        <v>2.4731438117633857</v>
      </c>
      <c r="P33" s="18">
        <f t="shared" si="4"/>
        <v>-0.11386462687205791</v>
      </c>
    </row>
    <row r="34" spans="1:16" x14ac:dyDescent="0.15">
      <c r="A34" s="18">
        <v>16.5</v>
      </c>
      <c r="B34" s="18">
        <v>32</v>
      </c>
      <c r="D34">
        <v>1218.25109863281</v>
      </c>
      <c r="E34">
        <v>717.187744140625</v>
      </c>
      <c r="F34">
        <v>471.94668579101602</v>
      </c>
      <c r="G34">
        <v>468.667724609375</v>
      </c>
      <c r="I34" s="19">
        <f t="shared" si="0"/>
        <v>746.30441284179392</v>
      </c>
      <c r="J34" s="19">
        <f t="shared" si="0"/>
        <v>248.52001953125</v>
      </c>
      <c r="K34" s="19">
        <f t="shared" si="1"/>
        <v>572.3403991699189</v>
      </c>
      <c r="L34" s="20">
        <f t="shared" si="2"/>
        <v>2.3029951480345443</v>
      </c>
      <c r="M34" s="20">
        <f t="shared" si="5"/>
        <v>2.5099994724869878</v>
      </c>
      <c r="P34" s="18">
        <f t="shared" si="4"/>
        <v>1.3746737665661022</v>
      </c>
    </row>
    <row r="35" spans="1:16" x14ac:dyDescent="0.15">
      <c r="A35" s="18">
        <v>17</v>
      </c>
      <c r="B35" s="18">
        <v>33</v>
      </c>
      <c r="D35">
        <v>1224.83471679688</v>
      </c>
      <c r="E35">
        <v>717.81890869140602</v>
      </c>
      <c r="F35">
        <v>471.47781372070301</v>
      </c>
      <c r="G35">
        <v>468.21786499023398</v>
      </c>
      <c r="I35" s="19">
        <f t="shared" si="0"/>
        <v>753.35690307617699</v>
      </c>
      <c r="J35" s="19">
        <f t="shared" si="0"/>
        <v>249.60104370117205</v>
      </c>
      <c r="K35" s="19">
        <f t="shared" si="1"/>
        <v>578.63617248535661</v>
      </c>
      <c r="L35" s="20">
        <f t="shared" si="2"/>
        <v>2.3182442024485796</v>
      </c>
      <c r="M35" s="20">
        <f t="shared" si="5"/>
        <v>2.531521385217764</v>
      </c>
      <c r="P35" s="18">
        <f t="shared" si="4"/>
        <v>2.2439077667442646</v>
      </c>
    </row>
    <row r="36" spans="1:16" x14ac:dyDescent="0.15">
      <c r="A36" s="18">
        <v>17.5</v>
      </c>
      <c r="B36" s="18">
        <v>34</v>
      </c>
      <c r="D36">
        <v>1217.65783691406</v>
      </c>
      <c r="E36">
        <v>717.50579833984398</v>
      </c>
      <c r="F36">
        <v>471.344970703125</v>
      </c>
      <c r="G36">
        <v>467.96453857421898</v>
      </c>
      <c r="I36" s="19">
        <f t="shared" si="0"/>
        <v>746.312866210935</v>
      </c>
      <c r="J36" s="19">
        <f t="shared" si="0"/>
        <v>249.541259765625</v>
      </c>
      <c r="K36" s="19">
        <f t="shared" si="1"/>
        <v>571.63398437499745</v>
      </c>
      <c r="L36" s="20">
        <f t="shared" si="2"/>
        <v>2.2907393547339203</v>
      </c>
      <c r="M36" s="20">
        <f t="shared" si="5"/>
        <v>2.5102893958198456</v>
      </c>
      <c r="P36" s="18">
        <f t="shared" si="4"/>
        <v>1.386383284280321</v>
      </c>
    </row>
    <row r="37" spans="1:16" x14ac:dyDescent="0.15">
      <c r="A37" s="18">
        <v>18</v>
      </c>
      <c r="B37" s="18">
        <v>35</v>
      </c>
      <c r="D37">
        <v>1204.03295898438</v>
      </c>
      <c r="E37">
        <v>713.91522216796898</v>
      </c>
      <c r="F37">
        <v>470.46511840820301</v>
      </c>
      <c r="G37">
        <v>467.29537963867199</v>
      </c>
      <c r="I37" s="19">
        <f t="shared" si="0"/>
        <v>733.56784057617699</v>
      </c>
      <c r="J37" s="19">
        <f t="shared" si="0"/>
        <v>246.61984252929699</v>
      </c>
      <c r="K37" s="19">
        <f t="shared" si="1"/>
        <v>560.93395080566916</v>
      </c>
      <c r="L37" s="20">
        <f t="shared" si="2"/>
        <v>2.274488317942355</v>
      </c>
      <c r="M37" s="20">
        <f t="shared" si="5"/>
        <v>2.5003112173450206</v>
      </c>
      <c r="P37" s="18">
        <f t="shared" si="4"/>
        <v>0.98338137182665331</v>
      </c>
    </row>
    <row r="38" spans="1:16" x14ac:dyDescent="0.15">
      <c r="A38" s="18">
        <v>18.5</v>
      </c>
      <c r="B38" s="18">
        <v>36</v>
      </c>
      <c r="D38">
        <v>1193.24340820313</v>
      </c>
      <c r="E38">
        <v>711.80560302734398</v>
      </c>
      <c r="F38">
        <v>471.33255004882801</v>
      </c>
      <c r="G38">
        <v>468.52044677734398</v>
      </c>
      <c r="I38" s="19">
        <f t="shared" si="0"/>
        <v>721.91085815430199</v>
      </c>
      <c r="J38" s="19">
        <f t="shared" si="0"/>
        <v>243.28515625</v>
      </c>
      <c r="K38" s="19">
        <f t="shared" si="1"/>
        <v>551.61124877930206</v>
      </c>
      <c r="L38" s="20">
        <f t="shared" si="2"/>
        <v>2.2673444499526552</v>
      </c>
      <c r="M38" s="20">
        <f t="shared" si="5"/>
        <v>2.4994402076720617</v>
      </c>
      <c r="P38" s="18">
        <f t="shared" si="4"/>
        <v>0.9482027503123438</v>
      </c>
    </row>
    <row r="39" spans="1:16" x14ac:dyDescent="0.15">
      <c r="A39" s="18">
        <v>19</v>
      </c>
      <c r="B39" s="18">
        <v>37</v>
      </c>
      <c r="D39">
        <v>1207.01611328125</v>
      </c>
      <c r="E39">
        <v>716.86968994140602</v>
      </c>
      <c r="F39">
        <v>472.26715087890602</v>
      </c>
      <c r="G39">
        <v>468.867431640625</v>
      </c>
      <c r="I39" s="19">
        <f t="shared" si="0"/>
        <v>734.74896240234398</v>
      </c>
      <c r="J39" s="19">
        <f t="shared" si="0"/>
        <v>248.00225830078102</v>
      </c>
      <c r="K39" s="19">
        <f t="shared" si="1"/>
        <v>561.14738159179728</v>
      </c>
      <c r="L39" s="20">
        <f t="shared" si="2"/>
        <v>2.2626704508118993</v>
      </c>
      <c r="M39" s="20">
        <f t="shared" si="5"/>
        <v>2.5010390668480467</v>
      </c>
      <c r="P39" s="18">
        <f t="shared" si="4"/>
        <v>1.0127779939093329</v>
      </c>
    </row>
    <row r="40" spans="1:16" x14ac:dyDescent="0.15">
      <c r="A40" s="18">
        <v>19.5</v>
      </c>
      <c r="B40" s="18">
        <v>38</v>
      </c>
      <c r="D40">
        <v>1202.41333007813</v>
      </c>
      <c r="E40">
        <v>715.49914550781295</v>
      </c>
      <c r="F40">
        <v>471.85504150390602</v>
      </c>
      <c r="G40">
        <v>468.04208374023398</v>
      </c>
      <c r="I40" s="19">
        <f t="shared" si="0"/>
        <v>730.55828857422398</v>
      </c>
      <c r="J40" s="19">
        <f t="shared" si="0"/>
        <v>247.45706176757898</v>
      </c>
      <c r="K40" s="19">
        <f t="shared" si="1"/>
        <v>557.33834533691868</v>
      </c>
      <c r="L40" s="20">
        <f t="shared" si="2"/>
        <v>2.2522628425144395</v>
      </c>
      <c r="M40" s="20">
        <f t="shared" si="5"/>
        <v>2.4969043168673273</v>
      </c>
      <c r="P40" s="18">
        <f t="shared" si="4"/>
        <v>0.84578236901128179</v>
      </c>
    </row>
    <row r="41" spans="1:16" x14ac:dyDescent="0.15">
      <c r="A41" s="18">
        <v>20</v>
      </c>
      <c r="B41" s="18">
        <v>39</v>
      </c>
      <c r="D41">
        <v>1214.59338378906</v>
      </c>
      <c r="E41">
        <v>719.46447753906295</v>
      </c>
      <c r="F41">
        <v>470.93487548828102</v>
      </c>
      <c r="G41">
        <v>467.72448730468801</v>
      </c>
      <c r="I41" s="19">
        <f t="shared" si="0"/>
        <v>743.65850830077898</v>
      </c>
      <c r="J41" s="19">
        <f t="shared" si="0"/>
        <v>251.73999023437494</v>
      </c>
      <c r="K41" s="19">
        <f t="shared" si="1"/>
        <v>567.4405151367165</v>
      </c>
      <c r="L41" s="20">
        <f t="shared" si="2"/>
        <v>2.2540737949835385</v>
      </c>
      <c r="M41" s="20">
        <f t="shared" si="5"/>
        <v>2.5049881276531671</v>
      </c>
      <c r="P41" s="18">
        <f t="shared" si="4"/>
        <v>1.1722739440844763</v>
      </c>
    </row>
    <row r="42" spans="1:16" x14ac:dyDescent="0.15">
      <c r="A42" s="18">
        <v>20.5</v>
      </c>
      <c r="B42" s="18">
        <v>40</v>
      </c>
      <c r="D42">
        <v>1218.60729980469</v>
      </c>
      <c r="E42">
        <v>723.00701904296898</v>
      </c>
      <c r="F42">
        <v>471.10949707031301</v>
      </c>
      <c r="G42">
        <v>468.05416870117199</v>
      </c>
      <c r="I42" s="19">
        <f t="shared" si="0"/>
        <v>747.49780273437705</v>
      </c>
      <c r="J42" s="19">
        <f t="shared" si="0"/>
        <v>254.95285034179699</v>
      </c>
      <c r="K42" s="19">
        <f t="shared" si="1"/>
        <v>569.03080749511923</v>
      </c>
      <c r="L42" s="20">
        <f t="shared" si="2"/>
        <v>2.2319060435380913</v>
      </c>
      <c r="M42" s="20">
        <f t="shared" si="5"/>
        <v>2.4890932345244607</v>
      </c>
      <c r="P42" s="18">
        <f t="shared" si="4"/>
        <v>0.53030583885596105</v>
      </c>
    </row>
    <row r="43" spans="1:16" x14ac:dyDescent="0.15">
      <c r="A43" s="18">
        <v>21</v>
      </c>
      <c r="B43" s="18">
        <v>41</v>
      </c>
      <c r="D43">
        <v>1219.49426269531</v>
      </c>
      <c r="E43">
        <v>723.54187011718795</v>
      </c>
      <c r="F43">
        <v>472.46658325195301</v>
      </c>
      <c r="G43">
        <v>468.77722167968801</v>
      </c>
      <c r="I43" s="19">
        <f t="shared" si="0"/>
        <v>747.02767944335699</v>
      </c>
      <c r="J43" s="19">
        <f t="shared" si="0"/>
        <v>254.76464843749994</v>
      </c>
      <c r="K43" s="19">
        <f t="shared" si="1"/>
        <v>568.69242553710706</v>
      </c>
      <c r="L43" s="20">
        <f t="shared" si="2"/>
        <v>2.232226602179546</v>
      </c>
      <c r="M43" s="20">
        <f t="shared" si="5"/>
        <v>2.4956866514826563</v>
      </c>
      <c r="P43" s="18">
        <f t="shared" si="4"/>
        <v>0.79660290404288936</v>
      </c>
    </row>
    <row r="44" spans="1:16" x14ac:dyDescent="0.15">
      <c r="A44" s="18">
        <v>21.5</v>
      </c>
      <c r="B44" s="18">
        <v>42</v>
      </c>
      <c r="D44">
        <v>1212.41052246094</v>
      </c>
      <c r="E44">
        <v>727.00421142578102</v>
      </c>
      <c r="F44">
        <v>470.827392578125</v>
      </c>
      <c r="G44">
        <v>467.40402221679699</v>
      </c>
      <c r="I44" s="19">
        <f t="shared" si="0"/>
        <v>741.583129882815</v>
      </c>
      <c r="J44" s="19">
        <f t="shared" si="0"/>
        <v>259.60018920898403</v>
      </c>
      <c r="K44" s="19">
        <f t="shared" si="1"/>
        <v>559.86299743652626</v>
      </c>
      <c r="L44" s="20">
        <f t="shared" si="2"/>
        <v>2.1566355523178138</v>
      </c>
      <c r="M44" s="20">
        <f t="shared" si="5"/>
        <v>2.4263684599376645</v>
      </c>
      <c r="P44" s="18">
        <f t="shared" si="4"/>
        <v>-2.003042725762445</v>
      </c>
    </row>
    <row r="45" spans="1:16" x14ac:dyDescent="0.15">
      <c r="A45" s="18">
        <v>22</v>
      </c>
      <c r="B45" s="18">
        <v>43</v>
      </c>
      <c r="D45">
        <v>1204.72534179688</v>
      </c>
      <c r="E45">
        <v>728.063720703125</v>
      </c>
      <c r="F45">
        <v>471.02017211914102</v>
      </c>
      <c r="G45">
        <v>467.71643066406301</v>
      </c>
      <c r="I45" s="19">
        <f t="shared" si="0"/>
        <v>733.70516967773892</v>
      </c>
      <c r="J45" s="19">
        <f t="shared" si="0"/>
        <v>260.34729003906199</v>
      </c>
      <c r="K45" s="19">
        <f t="shared" si="1"/>
        <v>551.46206665039551</v>
      </c>
      <c r="L45" s="20">
        <f t="shared" si="2"/>
        <v>2.1181786319636946</v>
      </c>
      <c r="M45" s="20">
        <f t="shared" si="5"/>
        <v>2.3941843979002861</v>
      </c>
      <c r="P45" s="18">
        <f t="shared" si="4"/>
        <v>-3.3029030744538397</v>
      </c>
    </row>
    <row r="46" spans="1:16" ht="15" x14ac:dyDescent="0.2">
      <c r="A46" s="18">
        <v>22.5</v>
      </c>
      <c r="B46" s="18">
        <v>44</v>
      </c>
      <c r="C46" s="24" t="s">
        <v>29</v>
      </c>
      <c r="D46">
        <v>1208.37622070313</v>
      </c>
      <c r="E46">
        <v>728.860595703125</v>
      </c>
      <c r="F46">
        <v>472.25015258789102</v>
      </c>
      <c r="G46">
        <v>468.87033081054699</v>
      </c>
      <c r="I46" s="19">
        <f t="shared" si="0"/>
        <v>736.12606811523892</v>
      </c>
      <c r="J46" s="19">
        <f t="shared" si="0"/>
        <v>259.99026489257801</v>
      </c>
      <c r="K46" s="19">
        <f t="shared" si="1"/>
        <v>554.13288269043437</v>
      </c>
      <c r="L46" s="20">
        <f t="shared" si="2"/>
        <v>2.1313601219622176</v>
      </c>
      <c r="M46" s="20">
        <f t="shared" si="5"/>
        <v>2.41363874621555</v>
      </c>
      <c r="P46" s="18">
        <f t="shared" si="4"/>
        <v>-2.5171745372892813</v>
      </c>
    </row>
    <row r="47" spans="1:16" x14ac:dyDescent="0.15">
      <c r="A47" s="18">
        <v>23</v>
      </c>
      <c r="B47" s="18">
        <v>45</v>
      </c>
      <c r="D47">
        <v>1208.56884765625</v>
      </c>
      <c r="E47">
        <v>727.52294921875</v>
      </c>
      <c r="F47">
        <v>471.54986572265602</v>
      </c>
      <c r="G47">
        <v>468.325927734375</v>
      </c>
      <c r="I47" s="19">
        <f t="shared" si="0"/>
        <v>737.01898193359398</v>
      </c>
      <c r="J47" s="19">
        <f t="shared" si="0"/>
        <v>259.197021484375</v>
      </c>
      <c r="K47" s="19">
        <f t="shared" si="1"/>
        <v>555.58106689453143</v>
      </c>
      <c r="L47" s="20">
        <f t="shared" si="2"/>
        <v>2.1434701051455685</v>
      </c>
      <c r="M47" s="20">
        <f t="shared" si="5"/>
        <v>2.4320215877156413</v>
      </c>
      <c r="P47" s="18">
        <f t="shared" si="4"/>
        <v>-1.7747223653261626</v>
      </c>
    </row>
    <row r="48" spans="1:16" x14ac:dyDescent="0.15">
      <c r="A48" s="18">
        <v>23.5</v>
      </c>
      <c r="B48" s="18">
        <v>46</v>
      </c>
      <c r="D48">
        <v>1214.11315917969</v>
      </c>
      <c r="E48">
        <v>729.54150390625</v>
      </c>
      <c r="F48">
        <v>470.74783325195301</v>
      </c>
      <c r="G48">
        <v>467.46917724609398</v>
      </c>
      <c r="I48" s="19">
        <f t="shared" si="0"/>
        <v>743.36532592773699</v>
      </c>
      <c r="J48" s="19">
        <f t="shared" si="0"/>
        <v>262.07232666015602</v>
      </c>
      <c r="K48" s="19">
        <f t="shared" si="1"/>
        <v>559.91469726562775</v>
      </c>
      <c r="L48" s="20">
        <f t="shared" si="2"/>
        <v>2.1364892066292094</v>
      </c>
      <c r="M48" s="20">
        <f t="shared" si="5"/>
        <v>2.431313547516023</v>
      </c>
      <c r="P48" s="18">
        <f t="shared" si="4"/>
        <v>-1.8033189228301341</v>
      </c>
    </row>
    <row r="49" spans="1:22" x14ac:dyDescent="0.15">
      <c r="A49" s="18">
        <v>24</v>
      </c>
      <c r="B49" s="18">
        <v>47</v>
      </c>
      <c r="D49">
        <v>1225.28271484375</v>
      </c>
      <c r="E49">
        <v>735.48858642578102</v>
      </c>
      <c r="F49">
        <v>471.76541137695301</v>
      </c>
      <c r="G49">
        <v>468.31585693359398</v>
      </c>
      <c r="I49" s="19">
        <f t="shared" si="0"/>
        <v>753.51730346679699</v>
      </c>
      <c r="J49" s="19">
        <f t="shared" si="0"/>
        <v>267.17272949218705</v>
      </c>
      <c r="K49" s="19">
        <f t="shared" si="1"/>
        <v>566.4963928222661</v>
      </c>
      <c r="L49" s="20">
        <f t="shared" si="2"/>
        <v>2.1203376328826713</v>
      </c>
      <c r="M49" s="20">
        <f t="shared" si="5"/>
        <v>2.4214348320862258</v>
      </c>
      <c r="P49" s="18">
        <f t="shared" si="4"/>
        <v>-2.2023036895226018</v>
      </c>
    </row>
    <row r="50" spans="1:22" x14ac:dyDescent="0.15">
      <c r="A50" s="18">
        <v>24.5</v>
      </c>
      <c r="B50" s="18">
        <v>48</v>
      </c>
      <c r="D50">
        <v>1217.1572265625</v>
      </c>
      <c r="E50">
        <v>734.80944824218795</v>
      </c>
      <c r="F50">
        <v>471.72592163085898</v>
      </c>
      <c r="G50">
        <v>468.39364624023398</v>
      </c>
      <c r="I50" s="19">
        <f t="shared" si="0"/>
        <v>745.43130493164108</v>
      </c>
      <c r="J50" s="19">
        <f t="shared" si="0"/>
        <v>266.41580200195398</v>
      </c>
      <c r="K50" s="19">
        <f t="shared" si="1"/>
        <v>558.94024353027328</v>
      </c>
      <c r="L50" s="20">
        <f t="shared" si="2"/>
        <v>2.0979995906030147</v>
      </c>
      <c r="M50" s="20">
        <f t="shared" si="5"/>
        <v>2.40536964812331</v>
      </c>
      <c r="P50" s="18">
        <f t="shared" si="4"/>
        <v>-2.8511495562616833</v>
      </c>
    </row>
    <row r="51" spans="1:22" x14ac:dyDescent="0.15">
      <c r="A51" s="18">
        <v>25</v>
      </c>
      <c r="B51" s="18">
        <v>49</v>
      </c>
      <c r="D51">
        <v>1192.85778808594</v>
      </c>
      <c r="E51">
        <v>731.84765625</v>
      </c>
      <c r="F51">
        <v>471.56253051757801</v>
      </c>
      <c r="G51">
        <v>467.90231323242199</v>
      </c>
      <c r="I51" s="19">
        <f t="shared" si="0"/>
        <v>721.29525756836199</v>
      </c>
      <c r="J51" s="19">
        <f t="shared" si="0"/>
        <v>263.94534301757801</v>
      </c>
      <c r="K51" s="19">
        <f t="shared" si="1"/>
        <v>536.53351745605733</v>
      </c>
      <c r="L51" s="20">
        <f t="shared" si="2"/>
        <v>2.0327447770894209</v>
      </c>
      <c r="M51" s="20">
        <f t="shared" si="5"/>
        <v>2.3463876929264567</v>
      </c>
      <c r="P51" s="18">
        <f t="shared" si="4"/>
        <v>-5.2333319159538814</v>
      </c>
    </row>
    <row r="52" spans="1:22" x14ac:dyDescent="0.15">
      <c r="A52" s="18">
        <v>25.5</v>
      </c>
      <c r="B52" s="18">
        <v>50</v>
      </c>
      <c r="D52">
        <v>1174.98876953125</v>
      </c>
      <c r="E52">
        <v>729.43572998046898</v>
      </c>
      <c r="F52">
        <v>470.78558349609398</v>
      </c>
      <c r="G52">
        <v>467.55792236328102</v>
      </c>
      <c r="I52" s="19">
        <f t="shared" si="0"/>
        <v>704.20318603515602</v>
      </c>
      <c r="J52" s="19">
        <f t="shared" si="0"/>
        <v>261.87780761718795</v>
      </c>
      <c r="K52" s="19">
        <f t="shared" si="1"/>
        <v>520.88872070312448</v>
      </c>
      <c r="L52" s="20">
        <f t="shared" si="2"/>
        <v>1.9890525487541799</v>
      </c>
      <c r="M52" s="20">
        <f t="shared" si="5"/>
        <v>2.3089683229079565</v>
      </c>
      <c r="P52" s="18">
        <f t="shared" si="4"/>
        <v>-6.74463758344762</v>
      </c>
      <c r="R52" s="29"/>
      <c r="S52" s="29"/>
      <c r="T52" s="29"/>
    </row>
    <row r="53" spans="1:22" x14ac:dyDescent="0.15">
      <c r="A53" s="18">
        <v>26</v>
      </c>
      <c r="B53" s="18">
        <v>51</v>
      </c>
      <c r="D53">
        <v>1172.43920898438</v>
      </c>
      <c r="E53">
        <v>731.70855712890602</v>
      </c>
      <c r="F53">
        <v>471.049560546875</v>
      </c>
      <c r="G53">
        <v>467.87145996093801</v>
      </c>
      <c r="I53" s="19">
        <f t="shared" si="0"/>
        <v>701.389648437505</v>
      </c>
      <c r="J53" s="19">
        <f t="shared" si="0"/>
        <v>263.83709716796801</v>
      </c>
      <c r="K53" s="19">
        <f t="shared" si="1"/>
        <v>516.70368041992742</v>
      </c>
      <c r="L53" s="20">
        <f t="shared" si="2"/>
        <v>1.9584193654578288</v>
      </c>
      <c r="M53" s="20">
        <f t="shared" si="5"/>
        <v>2.284607997928346</v>
      </c>
      <c r="P53" s="18">
        <f t="shared" si="4"/>
        <v>-7.7285102992488959</v>
      </c>
      <c r="R53" s="29"/>
      <c r="S53" s="34"/>
      <c r="T53" s="29"/>
      <c r="U53" s="22"/>
    </row>
    <row r="54" spans="1:22" x14ac:dyDescent="0.15">
      <c r="A54" s="18">
        <v>26.5</v>
      </c>
      <c r="B54" s="18">
        <v>52</v>
      </c>
      <c r="D54">
        <v>1175.58666992188</v>
      </c>
      <c r="E54">
        <v>736.98809814453102</v>
      </c>
      <c r="F54">
        <v>471.81903076171898</v>
      </c>
      <c r="G54">
        <v>468.49481201171898</v>
      </c>
      <c r="I54" s="19">
        <f t="shared" si="0"/>
        <v>703.76763916016102</v>
      </c>
      <c r="J54" s="19">
        <f t="shared" si="0"/>
        <v>268.49328613281205</v>
      </c>
      <c r="K54" s="19">
        <f t="shared" si="1"/>
        <v>515.82233886719257</v>
      </c>
      <c r="L54" s="20">
        <f t="shared" si="2"/>
        <v>1.9211740684347598</v>
      </c>
      <c r="M54" s="20">
        <f t="shared" si="5"/>
        <v>2.2536355592220176</v>
      </c>
      <c r="P54" s="18">
        <f t="shared" si="4"/>
        <v>-8.9794352113955789</v>
      </c>
      <c r="R54" s="29"/>
      <c r="S54" s="34"/>
      <c r="T54" s="29"/>
    </row>
    <row r="55" spans="1:22" x14ac:dyDescent="0.15">
      <c r="A55" s="18">
        <v>27</v>
      </c>
      <c r="B55" s="18">
        <v>53</v>
      </c>
      <c r="D55">
        <v>1163.56701660156</v>
      </c>
      <c r="E55">
        <v>733.97900390625</v>
      </c>
      <c r="F55">
        <v>471.71929931640602</v>
      </c>
      <c r="G55">
        <v>468.21182250976602</v>
      </c>
      <c r="I55" s="19">
        <f t="shared" si="0"/>
        <v>691.84771728515398</v>
      </c>
      <c r="J55" s="19">
        <f t="shared" si="0"/>
        <v>265.76718139648398</v>
      </c>
      <c r="K55" s="19">
        <f t="shared" si="1"/>
        <v>505.81069030761523</v>
      </c>
      <c r="L55" s="20">
        <f t="shared" si="2"/>
        <v>1.9032097479072221</v>
      </c>
      <c r="M55" s="20">
        <f t="shared" si="5"/>
        <v>2.2419440970112205</v>
      </c>
      <c r="P55" s="18">
        <f t="shared" si="4"/>
        <v>-9.4516337837320652</v>
      </c>
      <c r="R55" s="35"/>
      <c r="S55" s="34"/>
      <c r="T55" s="29"/>
    </row>
    <row r="56" spans="1:22" x14ac:dyDescent="0.15">
      <c r="A56" s="18">
        <v>27.5</v>
      </c>
      <c r="B56" s="18">
        <v>54</v>
      </c>
      <c r="D56">
        <v>1169.93835449219</v>
      </c>
      <c r="E56">
        <v>736.42559814453102</v>
      </c>
      <c r="F56">
        <v>471.35821533203102</v>
      </c>
      <c r="G56">
        <v>468.42852783203102</v>
      </c>
      <c r="I56" s="19">
        <f t="shared" si="0"/>
        <v>698.58013916015898</v>
      </c>
      <c r="J56" s="19">
        <f t="shared" si="0"/>
        <v>267.9970703125</v>
      </c>
      <c r="K56" s="19">
        <f t="shared" si="1"/>
        <v>510.98218994140899</v>
      </c>
      <c r="L56" s="20">
        <f t="shared" si="2"/>
        <v>1.9066708055635622</v>
      </c>
      <c r="M56" s="20">
        <f t="shared" si="5"/>
        <v>2.2516780129843017</v>
      </c>
      <c r="P56" s="18">
        <f t="shared" si="4"/>
        <v>-9.0584972245181525</v>
      </c>
      <c r="R56" s="35"/>
      <c r="S56" s="34"/>
      <c r="T56" s="29"/>
    </row>
    <row r="57" spans="1:22" x14ac:dyDescent="0.15">
      <c r="A57" s="18">
        <v>28</v>
      </c>
      <c r="B57" s="18">
        <v>55</v>
      </c>
      <c r="D57">
        <v>1155.25854492188</v>
      </c>
      <c r="E57">
        <v>732.8798828125</v>
      </c>
      <c r="F57">
        <v>470.119873046875</v>
      </c>
      <c r="G57">
        <v>466.950439453125</v>
      </c>
      <c r="I57" s="19">
        <f t="shared" si="0"/>
        <v>685.138671875005</v>
      </c>
      <c r="J57" s="19">
        <f t="shared" si="0"/>
        <v>265.929443359375</v>
      </c>
      <c r="K57" s="19">
        <f t="shared" si="1"/>
        <v>498.98806152344252</v>
      </c>
      <c r="L57" s="20">
        <f t="shared" si="2"/>
        <v>1.8763926822842023</v>
      </c>
      <c r="M57" s="20">
        <f t="shared" si="5"/>
        <v>2.2276727480216825</v>
      </c>
      <c r="P57" s="18">
        <f t="shared" si="4"/>
        <v>-10.0280296610546</v>
      </c>
      <c r="R57" s="29"/>
      <c r="S57" s="34"/>
      <c r="T57" s="29"/>
    </row>
    <row r="58" spans="1:22" x14ac:dyDescent="0.15">
      <c r="A58" s="18">
        <v>28.5</v>
      </c>
      <c r="B58" s="18">
        <v>56</v>
      </c>
      <c r="D58">
        <v>1147.98950195313</v>
      </c>
      <c r="E58">
        <v>731.61468505859398</v>
      </c>
      <c r="F58">
        <v>471.231689453125</v>
      </c>
      <c r="G58">
        <v>468.038330078125</v>
      </c>
      <c r="I58" s="19">
        <f t="shared" si="0"/>
        <v>676.757812500005</v>
      </c>
      <c r="J58" s="19">
        <f t="shared" si="0"/>
        <v>263.57635498046898</v>
      </c>
      <c r="K58" s="19">
        <f t="shared" si="1"/>
        <v>492.25436401367676</v>
      </c>
      <c r="L58" s="20">
        <f t="shared" si="2"/>
        <v>1.8675968261650513</v>
      </c>
      <c r="M58" s="20">
        <f t="shared" si="5"/>
        <v>2.2251497502192721</v>
      </c>
      <c r="P58" s="18">
        <f t="shared" si="4"/>
        <v>-10.129929315591058</v>
      </c>
      <c r="R58" s="29"/>
      <c r="S58" s="34"/>
      <c r="T58" s="29"/>
    </row>
    <row r="59" spans="1:22" x14ac:dyDescent="0.15">
      <c r="A59" s="18">
        <v>29</v>
      </c>
      <c r="B59" s="18">
        <v>57</v>
      </c>
      <c r="D59">
        <v>1156.04833984375</v>
      </c>
      <c r="E59">
        <v>737.06201171875</v>
      </c>
      <c r="F59">
        <v>471.42333984375</v>
      </c>
      <c r="G59">
        <v>468.17465209960898</v>
      </c>
      <c r="I59" s="19">
        <f t="shared" si="0"/>
        <v>684.625</v>
      </c>
      <c r="J59" s="19">
        <f t="shared" si="0"/>
        <v>268.88735961914102</v>
      </c>
      <c r="K59" s="19">
        <f t="shared" si="1"/>
        <v>496.4038482666013</v>
      </c>
      <c r="L59" s="20">
        <f t="shared" si="2"/>
        <v>1.8461405138929567</v>
      </c>
      <c r="M59" s="20">
        <f t="shared" si="5"/>
        <v>2.2099662962639184</v>
      </c>
      <c r="P59" s="18">
        <f t="shared" si="4"/>
        <v>-10.743163584460666</v>
      </c>
      <c r="R59" s="36"/>
      <c r="S59" s="34"/>
      <c r="T59" s="29"/>
    </row>
    <row r="60" spans="1:22" x14ac:dyDescent="0.15">
      <c r="A60" s="18">
        <v>29.5</v>
      </c>
      <c r="B60" s="18">
        <v>58</v>
      </c>
      <c r="D60">
        <v>1151.01647949219</v>
      </c>
      <c r="E60">
        <v>733.72747802734398</v>
      </c>
      <c r="F60">
        <v>471.59136962890602</v>
      </c>
      <c r="G60">
        <v>468.36944580078102</v>
      </c>
      <c r="I60" s="19">
        <f t="shared" si="0"/>
        <v>679.42510986328398</v>
      </c>
      <c r="J60" s="19">
        <f t="shared" si="0"/>
        <v>265.35803222656295</v>
      </c>
      <c r="K60" s="19">
        <f t="shared" si="1"/>
        <v>493.67448730468993</v>
      </c>
      <c r="L60" s="20">
        <f t="shared" si="2"/>
        <v>1.8604090600249483</v>
      </c>
      <c r="M60" s="20">
        <f t="shared" si="5"/>
        <v>2.2305077007126508</v>
      </c>
      <c r="P60" s="18">
        <f t="shared" si="4"/>
        <v>-9.9135306711779982</v>
      </c>
      <c r="R60" s="35"/>
      <c r="S60" s="34"/>
      <c r="T60" s="29"/>
    </row>
    <row r="61" spans="1:22" x14ac:dyDescent="0.15">
      <c r="A61" s="18">
        <v>30</v>
      </c>
      <c r="B61" s="18">
        <v>59</v>
      </c>
      <c r="D61">
        <v>1143.80139160156</v>
      </c>
      <c r="E61">
        <v>734.08337402343795</v>
      </c>
      <c r="F61">
        <v>471.39251708984398</v>
      </c>
      <c r="G61">
        <v>468.34869384765602</v>
      </c>
      <c r="I61" s="19">
        <f t="shared" si="0"/>
        <v>672.40887451171602</v>
      </c>
      <c r="J61" s="19">
        <f t="shared" si="0"/>
        <v>265.73468017578193</v>
      </c>
      <c r="K61" s="19">
        <f t="shared" si="1"/>
        <v>486.39459838866867</v>
      </c>
      <c r="L61" s="20">
        <f t="shared" si="2"/>
        <v>1.8303768182117648</v>
      </c>
      <c r="M61" s="20">
        <f t="shared" si="5"/>
        <v>2.2067483172162077</v>
      </c>
      <c r="P61" s="18">
        <f t="shared" si="4"/>
        <v>-10.873132367213472</v>
      </c>
      <c r="R61" s="35"/>
      <c r="S61" s="34"/>
      <c r="T61" s="29"/>
    </row>
    <row r="62" spans="1:22" x14ac:dyDescent="0.15">
      <c r="A62" s="18">
        <v>30.5</v>
      </c>
      <c r="B62" s="18">
        <v>60</v>
      </c>
      <c r="D62">
        <v>1143.52990722656</v>
      </c>
      <c r="E62">
        <v>735.09069824218795</v>
      </c>
      <c r="F62">
        <v>470.90951538085898</v>
      </c>
      <c r="G62">
        <v>467.49972534179699</v>
      </c>
      <c r="I62" s="19">
        <f t="shared" si="0"/>
        <v>672.62039184570108</v>
      </c>
      <c r="J62" s="19">
        <f t="shared" si="0"/>
        <v>267.59097290039097</v>
      </c>
      <c r="K62" s="19">
        <f t="shared" si="1"/>
        <v>485.30671081542744</v>
      </c>
      <c r="L62" s="20">
        <f t="shared" si="2"/>
        <v>1.813613910645931</v>
      </c>
      <c r="M62" s="20">
        <f t="shared" si="5"/>
        <v>2.1962582679671145</v>
      </c>
      <c r="P62" s="18">
        <f t="shared" si="4"/>
        <v>-11.296807882718003</v>
      </c>
      <c r="R62" s="29"/>
      <c r="S62" s="29"/>
      <c r="T62" s="29"/>
      <c r="U62" s="16" t="s">
        <v>17</v>
      </c>
    </row>
    <row r="63" spans="1:22" x14ac:dyDescent="0.15">
      <c r="A63" s="18">
        <v>31</v>
      </c>
      <c r="B63" s="18">
        <v>61</v>
      </c>
      <c r="D63">
        <v>1134.875</v>
      </c>
      <c r="E63">
        <v>732.74395751953102</v>
      </c>
      <c r="F63">
        <v>470.66369628906301</v>
      </c>
      <c r="G63">
        <v>467.43487548828102</v>
      </c>
      <c r="I63" s="19">
        <f t="shared" si="0"/>
        <v>664.21130371093705</v>
      </c>
      <c r="J63" s="19">
        <f t="shared" si="0"/>
        <v>265.30908203125</v>
      </c>
      <c r="K63" s="19">
        <f t="shared" si="1"/>
        <v>478.49494628906206</v>
      </c>
      <c r="L63" s="20">
        <f t="shared" si="2"/>
        <v>1.8035377553818588</v>
      </c>
      <c r="M63" s="20">
        <f t="shared" si="5"/>
        <v>2.1924549710197834</v>
      </c>
      <c r="P63" s="18">
        <f t="shared" si="4"/>
        <v>-11.450416674870874</v>
      </c>
      <c r="R63" s="29"/>
      <c r="S63" s="29"/>
      <c r="T63" s="29"/>
    </row>
    <row r="64" spans="1:22" x14ac:dyDescent="0.15">
      <c r="A64" s="18">
        <v>31.5</v>
      </c>
      <c r="B64" s="18">
        <v>62</v>
      </c>
      <c r="D64">
        <v>1128.63537597656</v>
      </c>
      <c r="E64">
        <v>727.57513427734398</v>
      </c>
      <c r="F64">
        <v>471.07693481445301</v>
      </c>
      <c r="G64">
        <v>467.672607421875</v>
      </c>
      <c r="I64" s="19">
        <f t="shared" si="0"/>
        <v>657.55844116210699</v>
      </c>
      <c r="J64" s="19">
        <f t="shared" si="0"/>
        <v>259.90252685546898</v>
      </c>
      <c r="K64" s="19">
        <f t="shared" si="1"/>
        <v>475.62667236327871</v>
      </c>
      <c r="L64" s="20">
        <f t="shared" si="2"/>
        <v>1.8300194235040019</v>
      </c>
      <c r="M64" s="20">
        <f t="shared" si="5"/>
        <v>2.2252094974586671</v>
      </c>
      <c r="P64" s="18">
        <f t="shared" si="4"/>
        <v>-10.127516224684657</v>
      </c>
      <c r="R64" s="29"/>
      <c r="S64" s="29"/>
      <c r="T64" s="29"/>
      <c r="U64" s="18">
        <v>12.5</v>
      </c>
      <c r="V64" s="20">
        <f t="shared" ref="V64:V83" si="6">L26</f>
        <v>2.4051301490132442</v>
      </c>
    </row>
    <row r="65" spans="1:22" x14ac:dyDescent="0.15">
      <c r="A65" s="18">
        <v>32</v>
      </c>
      <c r="B65" s="18">
        <v>63</v>
      </c>
      <c r="D65">
        <v>1130.75793457031</v>
      </c>
      <c r="E65">
        <v>729.52819824218795</v>
      </c>
      <c r="F65">
        <v>470.52737426757801</v>
      </c>
      <c r="G65">
        <v>467.40402221679699</v>
      </c>
      <c r="I65" s="19">
        <f t="shared" si="0"/>
        <v>660.23056030273199</v>
      </c>
      <c r="J65" s="19">
        <f t="shared" si="0"/>
        <v>262.12417602539097</v>
      </c>
      <c r="K65" s="19">
        <f t="shared" si="1"/>
        <v>476.74363708495832</v>
      </c>
      <c r="L65" s="20">
        <f t="shared" si="2"/>
        <v>1.8187701886711052</v>
      </c>
      <c r="M65" s="20">
        <f t="shared" si="5"/>
        <v>2.220233120942511</v>
      </c>
      <c r="P65" s="18">
        <f t="shared" si="4"/>
        <v>-10.32850373539719</v>
      </c>
      <c r="R65" s="29"/>
      <c r="S65" s="29"/>
      <c r="T65" s="29"/>
      <c r="U65" s="18">
        <v>13</v>
      </c>
      <c r="V65" s="20">
        <f t="shared" si="6"/>
        <v>2.3890046710228732</v>
      </c>
    </row>
    <row r="66" spans="1:22" x14ac:dyDescent="0.15">
      <c r="A66" s="18">
        <v>32.5</v>
      </c>
      <c r="B66" s="18">
        <v>64</v>
      </c>
      <c r="D66">
        <v>1123.92919921875</v>
      </c>
      <c r="E66">
        <v>726.78216552734398</v>
      </c>
      <c r="F66">
        <v>471.11096191406301</v>
      </c>
      <c r="G66">
        <v>468.02276611328102</v>
      </c>
      <c r="I66" s="19">
        <f t="shared" ref="I66:J129" si="7">D66-F66</f>
        <v>652.81823730468705</v>
      </c>
      <c r="J66" s="19">
        <f t="shared" si="7"/>
        <v>258.75939941406295</v>
      </c>
      <c r="K66" s="19">
        <f t="shared" ref="K66:K129" si="8">I66-0.7*J66</f>
        <v>471.68665771484302</v>
      </c>
      <c r="L66" s="20">
        <f t="shared" ref="L66:L129" si="9">K66/J66</f>
        <v>1.8228773864173993</v>
      </c>
      <c r="M66" s="20">
        <f t="shared" si="5"/>
        <v>2.2306131770055457</v>
      </c>
      <c r="P66" s="18">
        <f t="shared" si="4"/>
        <v>-9.9092706604092555</v>
      </c>
      <c r="R66" s="29"/>
      <c r="S66" s="29"/>
      <c r="T66" s="29"/>
      <c r="U66" s="18">
        <v>13.5</v>
      </c>
      <c r="V66" s="20">
        <f t="shared" si="6"/>
        <v>2.3903205279734907</v>
      </c>
    </row>
    <row r="67" spans="1:22" x14ac:dyDescent="0.15">
      <c r="A67" s="18">
        <v>33</v>
      </c>
      <c r="B67" s="18">
        <v>65</v>
      </c>
      <c r="D67">
        <v>1119.05712890625</v>
      </c>
      <c r="E67">
        <v>726.06903076171898</v>
      </c>
      <c r="F67">
        <v>470.93658447265602</v>
      </c>
      <c r="G67">
        <v>467.86166381835898</v>
      </c>
      <c r="I67" s="19">
        <f t="shared" si="7"/>
        <v>648.12054443359398</v>
      </c>
      <c r="J67" s="19">
        <f t="shared" si="7"/>
        <v>258.20736694336</v>
      </c>
      <c r="K67" s="19">
        <f t="shared" si="8"/>
        <v>467.37538757324199</v>
      </c>
      <c r="L67" s="20">
        <f t="shared" si="9"/>
        <v>1.8100776639566787</v>
      </c>
      <c r="M67" s="20">
        <f t="shared" si="5"/>
        <v>2.2240863128615658</v>
      </c>
      <c r="P67" s="18">
        <f t="shared" si="4"/>
        <v>-10.172879768923957</v>
      </c>
      <c r="R67" s="29"/>
      <c r="S67" s="29"/>
      <c r="T67" s="29"/>
      <c r="U67" s="18">
        <v>14</v>
      </c>
      <c r="V67" s="20">
        <f t="shared" si="6"/>
        <v>2.3650184392558922</v>
      </c>
    </row>
    <row r="68" spans="1:22" x14ac:dyDescent="0.15">
      <c r="A68" s="18">
        <v>33.5</v>
      </c>
      <c r="B68" s="18">
        <v>66</v>
      </c>
      <c r="D68">
        <v>1140.5625</v>
      </c>
      <c r="E68">
        <v>733.65606689453102</v>
      </c>
      <c r="F68">
        <v>470.94177246093801</v>
      </c>
      <c r="G68">
        <v>467.83200073242199</v>
      </c>
      <c r="I68" s="19">
        <f t="shared" si="7"/>
        <v>669.62072753906205</v>
      </c>
      <c r="J68" s="19">
        <f t="shared" si="7"/>
        <v>265.82406616210903</v>
      </c>
      <c r="K68" s="19">
        <f t="shared" si="8"/>
        <v>483.54388122558572</v>
      </c>
      <c r="L68" s="20">
        <f t="shared" si="9"/>
        <v>1.819037261023249</v>
      </c>
      <c r="M68" s="20">
        <f t="shared" si="5"/>
        <v>2.239318768244877</v>
      </c>
      <c r="P68" s="18">
        <f t="shared" si="4"/>
        <v>-9.5576664144697752</v>
      </c>
      <c r="R68" s="29"/>
      <c r="S68" s="29"/>
      <c r="T68" s="29"/>
      <c r="U68" s="18">
        <v>14.5</v>
      </c>
      <c r="V68" s="20">
        <f t="shared" si="6"/>
        <v>2.3060268636576771</v>
      </c>
    </row>
    <row r="69" spans="1:22" x14ac:dyDescent="0.15">
      <c r="A69" s="18">
        <v>34</v>
      </c>
      <c r="B69" s="18">
        <v>67</v>
      </c>
      <c r="D69">
        <v>1143.84521484375</v>
      </c>
      <c r="E69">
        <v>731.48583984375</v>
      </c>
      <c r="F69">
        <v>471.00604248046898</v>
      </c>
      <c r="G69">
        <v>468.20489501953102</v>
      </c>
      <c r="I69" s="19">
        <f t="shared" si="7"/>
        <v>672.83917236328102</v>
      </c>
      <c r="J69" s="19">
        <f t="shared" si="7"/>
        <v>263.28094482421898</v>
      </c>
      <c r="K69" s="19">
        <f t="shared" si="8"/>
        <v>488.54251098632778</v>
      </c>
      <c r="L69" s="20">
        <f t="shared" si="9"/>
        <v>1.8555938839877151</v>
      </c>
      <c r="M69" s="20">
        <f t="shared" si="5"/>
        <v>2.2821482495260836</v>
      </c>
      <c r="P69" s="18">
        <f t="shared" si="4"/>
        <v>-7.8278554164732075</v>
      </c>
      <c r="U69" s="18">
        <v>15</v>
      </c>
      <c r="V69" s="20">
        <f t="shared" si="6"/>
        <v>2.2742551005395546</v>
      </c>
    </row>
    <row r="70" spans="1:22" x14ac:dyDescent="0.15">
      <c r="A70" s="18">
        <v>34.5</v>
      </c>
      <c r="B70" s="18">
        <v>68</v>
      </c>
      <c r="D70">
        <v>1137.46728515625</v>
      </c>
      <c r="E70">
        <v>729.4931640625</v>
      </c>
      <c r="F70">
        <v>471.48962402343801</v>
      </c>
      <c r="G70">
        <v>468.40634155273398</v>
      </c>
      <c r="I70" s="19">
        <f t="shared" si="7"/>
        <v>665.97766113281205</v>
      </c>
      <c r="J70" s="19">
        <f t="shared" si="7"/>
        <v>261.08682250976602</v>
      </c>
      <c r="K70" s="19">
        <f t="shared" si="8"/>
        <v>483.21688537597583</v>
      </c>
      <c r="L70" s="20">
        <f t="shared" si="9"/>
        <v>1.8507900196989107</v>
      </c>
      <c r="M70" s="20">
        <f t="shared" si="5"/>
        <v>2.2836172435540201</v>
      </c>
      <c r="P70" s="18">
        <f t="shared" ref="P70:P133" si="10">(M70-$O$2)/$O$2*100</f>
        <v>-7.7685252086466958</v>
      </c>
      <c r="U70" s="18">
        <v>15.5</v>
      </c>
      <c r="V70" s="20">
        <f t="shared" si="6"/>
        <v>2.2602961180161416</v>
      </c>
    </row>
    <row r="71" spans="1:22" x14ac:dyDescent="0.15">
      <c r="A71" s="18">
        <v>35</v>
      </c>
      <c r="B71" s="18">
        <v>69</v>
      </c>
      <c r="D71">
        <v>1138.43676757813</v>
      </c>
      <c r="E71">
        <v>727.41082763671898</v>
      </c>
      <c r="F71">
        <v>471.29684448242199</v>
      </c>
      <c r="G71">
        <v>468.373779296875</v>
      </c>
      <c r="I71" s="19">
        <f t="shared" si="7"/>
        <v>667.13992309570801</v>
      </c>
      <c r="J71" s="19">
        <f t="shared" si="7"/>
        <v>259.03704833984398</v>
      </c>
      <c r="K71" s="19">
        <f t="shared" si="8"/>
        <v>485.81398925781724</v>
      </c>
      <c r="L71" s="20">
        <f t="shared" si="9"/>
        <v>1.8754614151580857</v>
      </c>
      <c r="M71" s="20">
        <f t="shared" si="5"/>
        <v>2.3145614973299358</v>
      </c>
      <c r="P71" s="18">
        <f t="shared" si="10"/>
        <v>-6.5187386386220094</v>
      </c>
      <c r="U71" s="18">
        <v>16</v>
      </c>
      <c r="V71" s="20">
        <f t="shared" si="6"/>
        <v>2.2724123456276826</v>
      </c>
    </row>
    <row r="72" spans="1:22" x14ac:dyDescent="0.15">
      <c r="A72" s="18">
        <v>35.5</v>
      </c>
      <c r="B72" s="18">
        <v>70</v>
      </c>
      <c r="D72">
        <v>1136.6962890625</v>
      </c>
      <c r="E72">
        <v>726.70788574218795</v>
      </c>
      <c r="F72">
        <v>471.22824096679699</v>
      </c>
      <c r="G72">
        <v>467.81124877929699</v>
      </c>
      <c r="I72" s="19">
        <f t="shared" si="7"/>
        <v>665.46804809570301</v>
      </c>
      <c r="J72" s="19">
        <f t="shared" si="7"/>
        <v>258.89663696289097</v>
      </c>
      <c r="K72" s="19">
        <f t="shared" si="8"/>
        <v>484.24040222167935</v>
      </c>
      <c r="L72" s="20">
        <f t="shared" si="9"/>
        <v>1.8704005115797935</v>
      </c>
      <c r="M72" s="20">
        <f t="shared" si="5"/>
        <v>2.3157734520683841</v>
      </c>
      <c r="P72" s="18">
        <f t="shared" si="10"/>
        <v>-6.4697898170876709</v>
      </c>
      <c r="U72" s="18">
        <v>16.5</v>
      </c>
      <c r="V72" s="20">
        <f t="shared" si="6"/>
        <v>2.3029951480345443</v>
      </c>
    </row>
    <row r="73" spans="1:22" x14ac:dyDescent="0.15">
      <c r="A73" s="18">
        <v>36</v>
      </c>
      <c r="B73" s="18">
        <v>71</v>
      </c>
      <c r="D73">
        <v>1124.20947265625</v>
      </c>
      <c r="E73">
        <v>723.22204589843795</v>
      </c>
      <c r="F73">
        <v>471.06137084960898</v>
      </c>
      <c r="G73">
        <v>467.55130004882801</v>
      </c>
      <c r="I73" s="19">
        <f t="shared" si="7"/>
        <v>653.14810180664108</v>
      </c>
      <c r="J73" s="19">
        <f t="shared" si="7"/>
        <v>255.67074584960994</v>
      </c>
      <c r="K73" s="19">
        <f t="shared" si="8"/>
        <v>474.17857971191415</v>
      </c>
      <c r="L73" s="20">
        <f t="shared" si="9"/>
        <v>1.8546454274077739</v>
      </c>
      <c r="M73" s="20">
        <f t="shared" si="5"/>
        <v>2.3062912262131054</v>
      </c>
      <c r="P73" s="18">
        <f t="shared" si="10"/>
        <v>-6.8527610340924818</v>
      </c>
      <c r="U73" s="18">
        <v>17</v>
      </c>
      <c r="V73" s="20">
        <f t="shared" si="6"/>
        <v>2.3182442024485796</v>
      </c>
    </row>
    <row r="74" spans="1:22" x14ac:dyDescent="0.15">
      <c r="A74" s="18">
        <v>36.5</v>
      </c>
      <c r="B74" s="18">
        <v>72</v>
      </c>
      <c r="D74">
        <v>1116.48193359375</v>
      </c>
      <c r="E74">
        <v>723.13873291015602</v>
      </c>
      <c r="F74">
        <v>470.58877563476602</v>
      </c>
      <c r="G74">
        <v>467.32073974609398</v>
      </c>
      <c r="I74" s="19">
        <f t="shared" si="7"/>
        <v>645.89315795898392</v>
      </c>
      <c r="J74" s="19">
        <f t="shared" si="7"/>
        <v>255.81799316406205</v>
      </c>
      <c r="K74" s="19">
        <f t="shared" si="8"/>
        <v>466.82056274414049</v>
      </c>
      <c r="L74" s="20">
        <f t="shared" si="9"/>
        <v>1.8248152015044445</v>
      </c>
      <c r="M74" s="20">
        <f t="shared" si="5"/>
        <v>2.2827338586265169</v>
      </c>
      <c r="P74" s="18">
        <f t="shared" si="10"/>
        <v>-7.8042036459601523</v>
      </c>
      <c r="U74" s="18">
        <v>17.5</v>
      </c>
      <c r="V74" s="20">
        <f t="shared" si="6"/>
        <v>2.2907393547339203</v>
      </c>
    </row>
    <row r="75" spans="1:22" x14ac:dyDescent="0.15">
      <c r="A75" s="18">
        <v>37</v>
      </c>
      <c r="B75" s="18">
        <v>73</v>
      </c>
      <c r="D75">
        <v>1112.33630371094</v>
      </c>
      <c r="E75">
        <v>725.01403808593795</v>
      </c>
      <c r="F75">
        <v>470.01239013671898</v>
      </c>
      <c r="G75">
        <v>467.35995483398398</v>
      </c>
      <c r="I75" s="19">
        <f t="shared" si="7"/>
        <v>642.32391357422102</v>
      </c>
      <c r="J75" s="19">
        <f t="shared" si="7"/>
        <v>257.65408325195398</v>
      </c>
      <c r="K75" s="19">
        <f t="shared" si="8"/>
        <v>461.96605529785325</v>
      </c>
      <c r="L75" s="20">
        <f t="shared" si="9"/>
        <v>1.7929700529764447</v>
      </c>
      <c r="M75" s="20">
        <f t="shared" si="5"/>
        <v>2.2571615684152579</v>
      </c>
      <c r="P75" s="18">
        <f t="shared" si="10"/>
        <v>-8.8370256070985391</v>
      </c>
      <c r="U75" s="18">
        <v>18</v>
      </c>
      <c r="V75" s="20">
        <f t="shared" si="6"/>
        <v>2.274488317942355</v>
      </c>
    </row>
    <row r="76" spans="1:22" x14ac:dyDescent="0.15">
      <c r="A76" s="18">
        <v>37.5</v>
      </c>
      <c r="B76" s="18">
        <v>74</v>
      </c>
      <c r="D76">
        <v>1125.33312988281</v>
      </c>
      <c r="E76">
        <v>731.05847167968795</v>
      </c>
      <c r="F76">
        <v>469.92996215820301</v>
      </c>
      <c r="G76">
        <v>466.88644409179699</v>
      </c>
      <c r="I76" s="19">
        <f t="shared" si="7"/>
        <v>655.40316772460699</v>
      </c>
      <c r="J76" s="19">
        <f t="shared" si="7"/>
        <v>264.17202758789097</v>
      </c>
      <c r="K76" s="19">
        <f t="shared" si="8"/>
        <v>470.4827484130833</v>
      </c>
      <c r="L76" s="20">
        <f t="shared" si="9"/>
        <v>1.7809711070054608</v>
      </c>
      <c r="M76" s="20">
        <f t="shared" si="5"/>
        <v>2.2514354807610144</v>
      </c>
      <c r="P76" s="18">
        <f t="shared" si="10"/>
        <v>-9.0682926947097346</v>
      </c>
      <c r="U76" s="18">
        <v>18.5</v>
      </c>
      <c r="V76" s="20">
        <f t="shared" si="6"/>
        <v>2.2673444499526552</v>
      </c>
    </row>
    <row r="77" spans="1:22" x14ac:dyDescent="0.15">
      <c r="A77" s="18">
        <v>38</v>
      </c>
      <c r="B77" s="18">
        <v>75</v>
      </c>
      <c r="D77">
        <v>1131.35522460938</v>
      </c>
      <c r="E77">
        <v>732.6728515625</v>
      </c>
      <c r="F77">
        <v>470.61874389648398</v>
      </c>
      <c r="G77">
        <v>467.54208374023398</v>
      </c>
      <c r="I77" s="19">
        <f t="shared" si="7"/>
        <v>660.73648071289608</v>
      </c>
      <c r="J77" s="19">
        <f t="shared" si="7"/>
        <v>265.13076782226602</v>
      </c>
      <c r="K77" s="19">
        <f t="shared" si="8"/>
        <v>475.14494323730992</v>
      </c>
      <c r="L77" s="20">
        <f t="shared" si="9"/>
        <v>1.7921154422780148</v>
      </c>
      <c r="M77" s="20">
        <f t="shared" si="5"/>
        <v>2.2688526743503092</v>
      </c>
      <c r="P77" s="18">
        <f t="shared" si="10"/>
        <v>-8.3648414241425684</v>
      </c>
      <c r="U77" s="18">
        <v>19</v>
      </c>
      <c r="V77" s="20">
        <f t="shared" si="6"/>
        <v>2.2626704508118993</v>
      </c>
    </row>
    <row r="78" spans="1:22" x14ac:dyDescent="0.15">
      <c r="A78" s="18">
        <v>38.5</v>
      </c>
      <c r="B78" s="18">
        <v>76</v>
      </c>
      <c r="D78">
        <v>1165.37438964844</v>
      </c>
      <c r="E78">
        <v>749.27673339843795</v>
      </c>
      <c r="F78">
        <v>470.81326293945301</v>
      </c>
      <c r="G78">
        <v>468.11065673828102</v>
      </c>
      <c r="I78" s="19">
        <f t="shared" si="7"/>
        <v>694.56112670898699</v>
      </c>
      <c r="J78" s="19">
        <f t="shared" si="7"/>
        <v>281.16607666015693</v>
      </c>
      <c r="K78" s="19">
        <f t="shared" si="8"/>
        <v>497.74487304687716</v>
      </c>
      <c r="L78" s="20">
        <f t="shared" si="9"/>
        <v>1.7702877920386433</v>
      </c>
      <c r="M78" s="20">
        <f t="shared" si="5"/>
        <v>2.2532978824276784</v>
      </c>
      <c r="P78" s="18">
        <f t="shared" si="10"/>
        <v>-8.9930734114190898</v>
      </c>
      <c r="U78" s="18">
        <v>19.5</v>
      </c>
      <c r="V78" s="20">
        <f t="shared" si="6"/>
        <v>2.2522628425144395</v>
      </c>
    </row>
    <row r="79" spans="1:22" x14ac:dyDescent="0.15">
      <c r="A79" s="18">
        <v>39</v>
      </c>
      <c r="B79" s="18">
        <v>77</v>
      </c>
      <c r="D79">
        <v>1158.39575195313</v>
      </c>
      <c r="E79">
        <v>750.18597412109398</v>
      </c>
      <c r="F79">
        <v>470.88702392578102</v>
      </c>
      <c r="G79">
        <v>468.0703125</v>
      </c>
      <c r="I79" s="19">
        <f t="shared" si="7"/>
        <v>687.50872802734898</v>
      </c>
      <c r="J79" s="19">
        <f t="shared" si="7"/>
        <v>282.11566162109398</v>
      </c>
      <c r="K79" s="19">
        <f t="shared" si="8"/>
        <v>490.02776489258321</v>
      </c>
      <c r="L79" s="20">
        <f t="shared" si="9"/>
        <v>1.7369746935593153</v>
      </c>
      <c r="M79" s="20">
        <f t="shared" si="5"/>
        <v>2.2262576422650913</v>
      </c>
      <c r="P79" s="18">
        <f t="shared" si="10"/>
        <v>-10.085183411878891</v>
      </c>
      <c r="U79" s="18">
        <v>20</v>
      </c>
      <c r="V79" s="20">
        <f t="shared" si="6"/>
        <v>2.2540737949835385</v>
      </c>
    </row>
    <row r="80" spans="1:22" x14ac:dyDescent="0.15">
      <c r="A80" s="18">
        <v>39.5</v>
      </c>
      <c r="B80" s="18">
        <v>78</v>
      </c>
      <c r="D80">
        <v>1151.66833496094</v>
      </c>
      <c r="E80">
        <v>750.766357421875</v>
      </c>
      <c r="F80">
        <v>471.35736083984398</v>
      </c>
      <c r="G80">
        <v>468.45822143554699</v>
      </c>
      <c r="I80" s="19">
        <f t="shared" si="7"/>
        <v>680.31097412109602</v>
      </c>
      <c r="J80" s="19">
        <f t="shared" si="7"/>
        <v>282.30813598632801</v>
      </c>
      <c r="K80" s="19">
        <f t="shared" si="8"/>
        <v>482.6952789306664</v>
      </c>
      <c r="L80" s="20">
        <f t="shared" si="9"/>
        <v>1.7098171019557262</v>
      </c>
      <c r="M80" s="20">
        <f t="shared" si="5"/>
        <v>2.2053729089782426</v>
      </c>
      <c r="P80" s="18">
        <f t="shared" si="10"/>
        <v>-10.928682801764522</v>
      </c>
      <c r="U80" s="18">
        <v>20.5</v>
      </c>
      <c r="V80" s="20">
        <f t="shared" si="6"/>
        <v>2.2319060435380913</v>
      </c>
    </row>
    <row r="81" spans="1:22" x14ac:dyDescent="0.15">
      <c r="A81" s="18">
        <v>40</v>
      </c>
      <c r="B81" s="18">
        <v>79</v>
      </c>
      <c r="D81">
        <v>1151.93518066406</v>
      </c>
      <c r="E81">
        <v>754.54290771484398</v>
      </c>
      <c r="F81">
        <v>471.61901855468801</v>
      </c>
      <c r="G81">
        <v>468.78933715820301</v>
      </c>
      <c r="I81" s="19">
        <f t="shared" si="7"/>
        <v>680.31616210937204</v>
      </c>
      <c r="J81" s="19">
        <f t="shared" si="7"/>
        <v>285.75357055664097</v>
      </c>
      <c r="K81" s="19">
        <f t="shared" si="8"/>
        <v>480.28866271972339</v>
      </c>
      <c r="L81" s="20">
        <f t="shared" si="9"/>
        <v>1.6807792175059539</v>
      </c>
      <c r="M81" s="20">
        <f t="shared" si="5"/>
        <v>2.1826078828452111</v>
      </c>
      <c r="P81" s="18">
        <f t="shared" si="10"/>
        <v>-11.848124069709003</v>
      </c>
      <c r="U81" s="18">
        <v>21</v>
      </c>
      <c r="V81" s="20">
        <f t="shared" si="6"/>
        <v>2.232226602179546</v>
      </c>
    </row>
    <row r="82" spans="1:22" x14ac:dyDescent="0.15">
      <c r="A82" s="18">
        <v>40.5</v>
      </c>
      <c r="B82" s="18">
        <v>80</v>
      </c>
      <c r="D82">
        <v>1146.40979003906</v>
      </c>
      <c r="E82">
        <v>752.66442871093795</v>
      </c>
      <c r="F82">
        <v>471.38934326171898</v>
      </c>
      <c r="G82">
        <v>468.12997436523398</v>
      </c>
      <c r="I82" s="19">
        <f t="shared" si="7"/>
        <v>675.02044677734102</v>
      </c>
      <c r="J82" s="19">
        <f t="shared" si="7"/>
        <v>284.53445434570398</v>
      </c>
      <c r="K82" s="19">
        <f t="shared" si="8"/>
        <v>475.84632873534827</v>
      </c>
      <c r="L82" s="20">
        <f t="shared" si="9"/>
        <v>1.6723680435452783</v>
      </c>
      <c r="M82" s="20">
        <f t="shared" si="5"/>
        <v>2.1804695672012766</v>
      </c>
      <c r="P82" s="18">
        <f t="shared" si="10"/>
        <v>-11.934487056311156</v>
      </c>
      <c r="U82" s="18">
        <v>21.5</v>
      </c>
      <c r="V82" s="20">
        <f t="shared" si="6"/>
        <v>2.1566355523178138</v>
      </c>
    </row>
    <row r="83" spans="1:22" x14ac:dyDescent="0.15">
      <c r="A83" s="18">
        <v>41</v>
      </c>
      <c r="B83" s="18">
        <v>81</v>
      </c>
      <c r="D83">
        <v>1146.80981445313</v>
      </c>
      <c r="E83">
        <v>756.97265625</v>
      </c>
      <c r="F83">
        <v>471.58963012695301</v>
      </c>
      <c r="G83">
        <v>468.53515625</v>
      </c>
      <c r="I83" s="19">
        <f t="shared" si="7"/>
        <v>675.22018432617699</v>
      </c>
      <c r="J83" s="19">
        <f t="shared" si="7"/>
        <v>288.4375</v>
      </c>
      <c r="K83" s="19">
        <f t="shared" si="8"/>
        <v>473.31393432617699</v>
      </c>
      <c r="L83" s="20">
        <f t="shared" si="9"/>
        <v>1.6409583855295411</v>
      </c>
      <c r="M83" s="20">
        <f t="shared" si="5"/>
        <v>2.15533276750228</v>
      </c>
      <c r="P83" s="18">
        <f t="shared" si="10"/>
        <v>-12.949720285223524</v>
      </c>
      <c r="U83" s="18">
        <v>22</v>
      </c>
      <c r="V83" s="20">
        <f t="shared" si="6"/>
        <v>2.1181786319636946</v>
      </c>
    </row>
    <row r="84" spans="1:22" x14ac:dyDescent="0.15">
      <c r="A84" s="18">
        <v>41.5</v>
      </c>
      <c r="B84" s="18">
        <v>82</v>
      </c>
      <c r="D84">
        <v>1144.40246582031</v>
      </c>
      <c r="E84">
        <v>756.321533203125</v>
      </c>
      <c r="F84">
        <v>470.90316772460898</v>
      </c>
      <c r="G84">
        <v>467.885009765625</v>
      </c>
      <c r="I84" s="19">
        <f t="shared" si="7"/>
        <v>673.49929809570108</v>
      </c>
      <c r="J84" s="19">
        <f t="shared" si="7"/>
        <v>288.4365234375</v>
      </c>
      <c r="K84" s="19">
        <f t="shared" si="8"/>
        <v>471.59373168945109</v>
      </c>
      <c r="L84" s="20">
        <f t="shared" si="9"/>
        <v>1.6350000550177848</v>
      </c>
      <c r="M84" s="20">
        <f t="shared" si="5"/>
        <v>2.1556472953072641</v>
      </c>
      <c r="P84" s="18">
        <f t="shared" si="10"/>
        <v>-12.937017034099258</v>
      </c>
      <c r="U84" s="18">
        <v>65</v>
      </c>
      <c r="V84" s="20">
        <f t="shared" ref="V84:V104" si="11">L131</f>
        <v>1.6597128655104691</v>
      </c>
    </row>
    <row r="85" spans="1:22" x14ac:dyDescent="0.15">
      <c r="A85" s="18">
        <v>42</v>
      </c>
      <c r="B85" s="18">
        <v>83</v>
      </c>
      <c r="D85">
        <v>1135.18908691406</v>
      </c>
      <c r="E85">
        <v>755.319091796875</v>
      </c>
      <c r="F85">
        <v>471.16253662109398</v>
      </c>
      <c r="G85">
        <v>468.29797363281301</v>
      </c>
      <c r="I85" s="19">
        <f t="shared" si="7"/>
        <v>664.02655029296602</v>
      </c>
      <c r="J85" s="19">
        <f t="shared" si="7"/>
        <v>287.02111816406199</v>
      </c>
      <c r="K85" s="19">
        <f t="shared" si="8"/>
        <v>463.11176757812268</v>
      </c>
      <c r="L85" s="20">
        <f t="shared" si="9"/>
        <v>1.6135111260816943</v>
      </c>
      <c r="M85" s="20">
        <f t="shared" si="5"/>
        <v>2.1404312246879145</v>
      </c>
      <c r="P85" s="18">
        <f t="shared" si="10"/>
        <v>-13.551568635385935</v>
      </c>
      <c r="U85" s="18">
        <v>65.5</v>
      </c>
      <c r="V85" s="20">
        <f t="shared" si="11"/>
        <v>1.6319733822764542</v>
      </c>
    </row>
    <row r="86" spans="1:22" x14ac:dyDescent="0.15">
      <c r="A86" s="18">
        <v>42.5</v>
      </c>
      <c r="B86" s="18">
        <v>84</v>
      </c>
      <c r="D86">
        <v>1137.23498535156</v>
      </c>
      <c r="E86">
        <v>756.74462890625</v>
      </c>
      <c r="F86">
        <v>470.96453857421898</v>
      </c>
      <c r="G86">
        <v>467.94900512695301</v>
      </c>
      <c r="I86" s="19">
        <f t="shared" si="7"/>
        <v>666.27044677734102</v>
      </c>
      <c r="J86" s="19">
        <f t="shared" si="7"/>
        <v>288.79562377929699</v>
      </c>
      <c r="K86" s="19">
        <f t="shared" si="8"/>
        <v>464.11351013183315</v>
      </c>
      <c r="L86" s="20">
        <f t="shared" si="9"/>
        <v>1.6070655921244754</v>
      </c>
      <c r="M86" s="20">
        <f t="shared" si="5"/>
        <v>2.1402585490474362</v>
      </c>
      <c r="P86" s="18">
        <f t="shared" si="10"/>
        <v>-13.558542715226507</v>
      </c>
      <c r="U86" s="18">
        <v>66</v>
      </c>
      <c r="V86" s="20">
        <f t="shared" si="11"/>
        <v>1.6079467388362607</v>
      </c>
    </row>
    <row r="87" spans="1:22" ht="15" x14ac:dyDescent="0.2">
      <c r="A87" s="18">
        <v>43</v>
      </c>
      <c r="B87" s="18">
        <v>85</v>
      </c>
      <c r="C87" s="26" t="s">
        <v>30</v>
      </c>
      <c r="D87">
        <v>1139.72119140625</v>
      </c>
      <c r="E87">
        <v>758.00769042968795</v>
      </c>
      <c r="F87">
        <v>470.95187377929699</v>
      </c>
      <c r="G87">
        <v>467.35159301757801</v>
      </c>
      <c r="I87" s="19">
        <f t="shared" si="7"/>
        <v>668.76931762695301</v>
      </c>
      <c r="J87" s="19">
        <f t="shared" si="7"/>
        <v>290.65609741210994</v>
      </c>
      <c r="K87" s="19">
        <f t="shared" si="8"/>
        <v>465.31004943847609</v>
      </c>
      <c r="L87" s="20">
        <f t="shared" si="9"/>
        <v>1.600895537996339</v>
      </c>
      <c r="M87" s="20">
        <f t="shared" si="5"/>
        <v>2.1403613532360408</v>
      </c>
      <c r="P87" s="18">
        <f t="shared" si="10"/>
        <v>-13.554390626273555</v>
      </c>
      <c r="U87" s="18">
        <v>66.5</v>
      </c>
      <c r="V87" s="20">
        <f t="shared" si="11"/>
        <v>1.5829411520941721</v>
      </c>
    </row>
    <row r="88" spans="1:22" x14ac:dyDescent="0.15">
      <c r="A88" s="18">
        <v>43.5</v>
      </c>
      <c r="B88" s="18">
        <v>86</v>
      </c>
      <c r="D88">
        <v>1160.89599609375</v>
      </c>
      <c r="E88">
        <v>768.67810058593795</v>
      </c>
      <c r="F88">
        <v>470.57522583007801</v>
      </c>
      <c r="G88">
        <v>468.04150390625</v>
      </c>
      <c r="I88" s="19">
        <f t="shared" si="7"/>
        <v>690.32077026367199</v>
      </c>
      <c r="J88" s="19">
        <f t="shared" si="7"/>
        <v>300.63659667968795</v>
      </c>
      <c r="K88" s="19">
        <f t="shared" si="8"/>
        <v>479.8751525878904</v>
      </c>
      <c r="L88" s="20">
        <f t="shared" si="9"/>
        <v>1.5961967301644631</v>
      </c>
      <c r="M88" s="20">
        <f t="shared" ref="M88:M151" si="12">L88+ABS($N$2)*A88</f>
        <v>2.1419354037209053</v>
      </c>
      <c r="P88" s="18">
        <f t="shared" si="10"/>
        <v>-13.490817364149665</v>
      </c>
      <c r="U88" s="18">
        <v>67</v>
      </c>
      <c r="V88" s="20">
        <f t="shared" si="11"/>
        <v>1.561482473715242</v>
      </c>
    </row>
    <row r="89" spans="1:22" x14ac:dyDescent="0.15">
      <c r="A89" s="18">
        <v>44</v>
      </c>
      <c r="B89" s="18">
        <v>87</v>
      </c>
      <c r="D89">
        <v>1159.23571777344</v>
      </c>
      <c r="E89">
        <v>768.41400146484398</v>
      </c>
      <c r="F89">
        <v>470.54611206054699</v>
      </c>
      <c r="G89">
        <v>467.96310424804699</v>
      </c>
      <c r="I89" s="19">
        <f t="shared" si="7"/>
        <v>688.68960571289301</v>
      </c>
      <c r="J89" s="19">
        <f t="shared" si="7"/>
        <v>300.45089721679699</v>
      </c>
      <c r="K89" s="19">
        <f t="shared" si="8"/>
        <v>478.37397766113514</v>
      </c>
      <c r="L89" s="20">
        <f t="shared" si="9"/>
        <v>1.5921868834225974</v>
      </c>
      <c r="M89" s="20">
        <f t="shared" si="12"/>
        <v>2.1441984152957803</v>
      </c>
      <c r="P89" s="18">
        <f t="shared" si="10"/>
        <v>-13.399418117796197</v>
      </c>
      <c r="U89" s="18">
        <v>67.5</v>
      </c>
      <c r="V89" s="20">
        <f t="shared" si="11"/>
        <v>1.5509270280729055</v>
      </c>
    </row>
    <row r="90" spans="1:22" x14ac:dyDescent="0.15">
      <c r="A90" s="18">
        <v>44.5</v>
      </c>
      <c r="B90" s="18">
        <v>88</v>
      </c>
      <c r="D90">
        <v>1159.86474609375</v>
      </c>
      <c r="E90">
        <v>770.96710205078102</v>
      </c>
      <c r="F90">
        <v>470.43170166015602</v>
      </c>
      <c r="G90">
        <v>467.82681274414102</v>
      </c>
      <c r="I90" s="19">
        <f t="shared" si="7"/>
        <v>689.43304443359398</v>
      </c>
      <c r="J90" s="19">
        <f t="shared" si="7"/>
        <v>303.14028930664</v>
      </c>
      <c r="K90" s="19">
        <f t="shared" si="8"/>
        <v>477.23484191894602</v>
      </c>
      <c r="L90" s="20">
        <f t="shared" si="9"/>
        <v>1.5743035774311134</v>
      </c>
      <c r="M90" s="20">
        <f t="shared" si="12"/>
        <v>2.1325879676210371</v>
      </c>
      <c r="P90" s="18">
        <f t="shared" si="10"/>
        <v>-13.868344648742701</v>
      </c>
      <c r="U90" s="18">
        <v>68</v>
      </c>
      <c r="V90" s="20">
        <f t="shared" si="11"/>
        <v>1.5588050411831222</v>
      </c>
    </row>
    <row r="91" spans="1:22" x14ac:dyDescent="0.15">
      <c r="A91" s="18">
        <v>45</v>
      </c>
      <c r="B91" s="18">
        <v>89</v>
      </c>
      <c r="D91">
        <v>1152.35412597656</v>
      </c>
      <c r="E91">
        <v>769.77478027343795</v>
      </c>
      <c r="F91">
        <v>471.19366455078102</v>
      </c>
      <c r="G91">
        <v>468.17636108398398</v>
      </c>
      <c r="I91" s="19">
        <f t="shared" si="7"/>
        <v>681.16046142577898</v>
      </c>
      <c r="J91" s="19">
        <f t="shared" si="7"/>
        <v>301.59841918945398</v>
      </c>
      <c r="K91" s="19">
        <f t="shared" si="8"/>
        <v>470.04156799316121</v>
      </c>
      <c r="L91" s="20">
        <f t="shared" si="9"/>
        <v>1.5585014313284478</v>
      </c>
      <c r="M91" s="20">
        <f t="shared" si="12"/>
        <v>2.1230586798351121</v>
      </c>
      <c r="P91" s="18">
        <f t="shared" si="10"/>
        <v>-14.253216618284867</v>
      </c>
      <c r="U91" s="18">
        <v>68.5</v>
      </c>
      <c r="V91" s="20">
        <f t="shared" si="11"/>
        <v>1.5630229090217407</v>
      </c>
    </row>
    <row r="92" spans="1:22" x14ac:dyDescent="0.15">
      <c r="A92" s="18">
        <v>45.5</v>
      </c>
      <c r="B92" s="18">
        <v>90</v>
      </c>
      <c r="D92">
        <v>1146.12780761719</v>
      </c>
      <c r="E92">
        <v>768.21228027343795</v>
      </c>
      <c r="F92">
        <v>471.31671142578102</v>
      </c>
      <c r="G92">
        <v>468.77578735351602</v>
      </c>
      <c r="I92" s="19">
        <f t="shared" si="7"/>
        <v>674.81109619140898</v>
      </c>
      <c r="J92" s="19">
        <f t="shared" si="7"/>
        <v>299.43649291992193</v>
      </c>
      <c r="K92" s="19">
        <f t="shared" si="8"/>
        <v>465.20555114746367</v>
      </c>
      <c r="L92" s="20">
        <f t="shared" si="9"/>
        <v>1.5536033921953301</v>
      </c>
      <c r="M92" s="20">
        <f t="shared" si="12"/>
        <v>2.1244334990187355</v>
      </c>
      <c r="P92" s="18">
        <f t="shared" si="10"/>
        <v>-14.197689974651853</v>
      </c>
      <c r="U92" s="18">
        <v>69</v>
      </c>
      <c r="V92" s="20">
        <f t="shared" si="11"/>
        <v>1.5661625118567486</v>
      </c>
    </row>
    <row r="93" spans="1:22" x14ac:dyDescent="0.15">
      <c r="A93" s="18">
        <v>46</v>
      </c>
      <c r="B93" s="18">
        <v>91</v>
      </c>
      <c r="D93">
        <v>1141.38391113281</v>
      </c>
      <c r="E93">
        <v>766.68896484375</v>
      </c>
      <c r="F93">
        <v>470.93112182617199</v>
      </c>
      <c r="G93">
        <v>467.65966796875</v>
      </c>
      <c r="I93" s="19">
        <f t="shared" si="7"/>
        <v>670.45278930663801</v>
      </c>
      <c r="J93" s="19">
        <f t="shared" si="7"/>
        <v>299.029296875</v>
      </c>
      <c r="K93" s="19">
        <f t="shared" si="8"/>
        <v>461.13228149413806</v>
      </c>
      <c r="L93" s="20">
        <f t="shared" si="9"/>
        <v>1.5420973339843027</v>
      </c>
      <c r="M93" s="20">
        <f t="shared" si="12"/>
        <v>2.1192002991244485</v>
      </c>
      <c r="P93" s="18">
        <f t="shared" si="10"/>
        <v>-14.409050151358551</v>
      </c>
      <c r="U93" s="18">
        <v>69.5</v>
      </c>
      <c r="V93" s="20">
        <f t="shared" si="11"/>
        <v>1.5656318252465433</v>
      </c>
    </row>
    <row r="94" spans="1:22" x14ac:dyDescent="0.15">
      <c r="A94" s="18">
        <v>46.5</v>
      </c>
      <c r="B94" s="18">
        <v>92</v>
      </c>
      <c r="D94">
        <v>1133.71179199219</v>
      </c>
      <c r="E94">
        <v>763.249755859375</v>
      </c>
      <c r="F94">
        <v>470.491943359375</v>
      </c>
      <c r="G94">
        <v>467.72018432617199</v>
      </c>
      <c r="I94" s="19">
        <f t="shared" si="7"/>
        <v>663.219848632815</v>
      </c>
      <c r="J94" s="19">
        <f t="shared" si="7"/>
        <v>295.52957153320301</v>
      </c>
      <c r="K94" s="19">
        <f t="shared" si="8"/>
        <v>456.34914855957288</v>
      </c>
      <c r="L94" s="20">
        <f t="shared" si="9"/>
        <v>1.5441742299832815</v>
      </c>
      <c r="M94" s="20">
        <f t="shared" si="12"/>
        <v>2.1275500534401681</v>
      </c>
      <c r="P94" s="18">
        <f t="shared" si="10"/>
        <v>-14.071817562640771</v>
      </c>
      <c r="U94" s="18">
        <v>70</v>
      </c>
      <c r="V94" s="20">
        <f t="shared" si="11"/>
        <v>1.5675311099564517</v>
      </c>
    </row>
    <row r="95" spans="1:22" x14ac:dyDescent="0.15">
      <c r="A95" s="18">
        <v>47</v>
      </c>
      <c r="B95" s="18">
        <v>93</v>
      </c>
      <c r="D95">
        <v>1141.25598144531</v>
      </c>
      <c r="E95">
        <v>766.05322265625</v>
      </c>
      <c r="F95">
        <v>469.97695922851602</v>
      </c>
      <c r="G95">
        <v>467.18704223632801</v>
      </c>
      <c r="I95" s="19">
        <f t="shared" si="7"/>
        <v>671.27902221679392</v>
      </c>
      <c r="J95" s="19">
        <f t="shared" si="7"/>
        <v>298.86618041992199</v>
      </c>
      <c r="K95" s="19">
        <f t="shared" si="8"/>
        <v>462.07269592284854</v>
      </c>
      <c r="L95" s="20">
        <f t="shared" si="9"/>
        <v>1.5460855934706736</v>
      </c>
      <c r="M95" s="20">
        <f t="shared" si="12"/>
        <v>2.1357342752443009</v>
      </c>
      <c r="P95" s="18">
        <f t="shared" si="10"/>
        <v>-13.741270554754307</v>
      </c>
      <c r="U95" s="18">
        <v>70.5</v>
      </c>
      <c r="V95" s="20">
        <f t="shared" si="11"/>
        <v>1.5705834247425987</v>
      </c>
    </row>
    <row r="96" spans="1:22" x14ac:dyDescent="0.15">
      <c r="A96" s="18">
        <v>47.5</v>
      </c>
      <c r="B96" s="18">
        <v>94</v>
      </c>
      <c r="D96">
        <v>1141.58984375</v>
      </c>
      <c r="E96">
        <v>765.13482666015602</v>
      </c>
      <c r="F96">
        <v>470.158203125</v>
      </c>
      <c r="G96">
        <v>467.41757202148398</v>
      </c>
      <c r="I96" s="19">
        <f t="shared" si="7"/>
        <v>671.431640625</v>
      </c>
      <c r="J96" s="19">
        <f t="shared" si="7"/>
        <v>297.71725463867205</v>
      </c>
      <c r="K96" s="19">
        <f t="shared" si="8"/>
        <v>463.02956237792955</v>
      </c>
      <c r="L96" s="20">
        <f t="shared" si="9"/>
        <v>1.5552661297373935</v>
      </c>
      <c r="M96" s="20">
        <f t="shared" si="12"/>
        <v>2.1511876698277614</v>
      </c>
      <c r="P96" s="18">
        <f t="shared" si="10"/>
        <v>-13.117133836138938</v>
      </c>
      <c r="U96" s="18">
        <v>71</v>
      </c>
      <c r="V96" s="20">
        <f t="shared" si="11"/>
        <v>1.5844808048067753</v>
      </c>
    </row>
    <row r="97" spans="1:22" x14ac:dyDescent="0.15">
      <c r="A97" s="18">
        <v>48</v>
      </c>
      <c r="B97" s="18">
        <v>95</v>
      </c>
      <c r="D97">
        <v>1145.97448730469</v>
      </c>
      <c r="E97">
        <v>765.06726074218795</v>
      </c>
      <c r="F97">
        <v>471.14553833007801</v>
      </c>
      <c r="G97">
        <v>468.44207763671898</v>
      </c>
      <c r="I97" s="19">
        <f t="shared" si="7"/>
        <v>674.82894897461199</v>
      </c>
      <c r="J97" s="19">
        <f t="shared" si="7"/>
        <v>296.62518310546898</v>
      </c>
      <c r="K97" s="19">
        <f t="shared" si="8"/>
        <v>467.19132080078373</v>
      </c>
      <c r="L97" s="20">
        <f t="shared" si="9"/>
        <v>1.5750224438451259</v>
      </c>
      <c r="M97" s="20">
        <f t="shared" si="12"/>
        <v>2.1772168422522347</v>
      </c>
      <c r="P97" s="18">
        <f t="shared" si="10"/>
        <v>-12.065859167809959</v>
      </c>
      <c r="U97" s="18">
        <v>71.5</v>
      </c>
      <c r="V97" s="20">
        <f t="shared" si="11"/>
        <v>1.5989944583984188</v>
      </c>
    </row>
    <row r="98" spans="1:22" x14ac:dyDescent="0.15">
      <c r="A98" s="18">
        <v>48.5</v>
      </c>
      <c r="B98" s="18">
        <v>96</v>
      </c>
      <c r="D98">
        <v>1150.498046875</v>
      </c>
      <c r="E98">
        <v>766.89807128906295</v>
      </c>
      <c r="F98">
        <v>470.94927978515602</v>
      </c>
      <c r="G98">
        <v>468.07089233398398</v>
      </c>
      <c r="I98" s="19">
        <f t="shared" si="7"/>
        <v>679.54876708984398</v>
      </c>
      <c r="J98" s="19">
        <f t="shared" si="7"/>
        <v>298.82717895507898</v>
      </c>
      <c r="K98" s="19">
        <f t="shared" si="8"/>
        <v>470.3697418212887</v>
      </c>
      <c r="L98" s="20">
        <f t="shared" si="9"/>
        <v>1.5740527466947603</v>
      </c>
      <c r="M98" s="20">
        <f t="shared" si="12"/>
        <v>2.1825200034186096</v>
      </c>
      <c r="P98" s="18">
        <f t="shared" si="10"/>
        <v>-11.851673372527657</v>
      </c>
      <c r="U98" s="18">
        <v>72</v>
      </c>
      <c r="V98" s="20">
        <f t="shared" si="11"/>
        <v>1.6271795804093163</v>
      </c>
    </row>
    <row r="99" spans="1:22" x14ac:dyDescent="0.15">
      <c r="A99" s="18">
        <v>49</v>
      </c>
      <c r="B99" s="18">
        <v>97</v>
      </c>
      <c r="D99">
        <v>1151.6591796875</v>
      </c>
      <c r="E99">
        <v>772.04730224609398</v>
      </c>
      <c r="F99">
        <v>470.49395751953102</v>
      </c>
      <c r="G99">
        <v>467.761962890625</v>
      </c>
      <c r="I99" s="19">
        <f t="shared" si="7"/>
        <v>681.16522216796898</v>
      </c>
      <c r="J99" s="19">
        <f t="shared" si="7"/>
        <v>304.28533935546898</v>
      </c>
      <c r="K99" s="19">
        <f t="shared" si="8"/>
        <v>468.16548461914067</v>
      </c>
      <c r="L99" s="20">
        <f t="shared" si="9"/>
        <v>1.5385739109573904</v>
      </c>
      <c r="M99" s="20">
        <f t="shared" si="12"/>
        <v>2.1533140259979806</v>
      </c>
      <c r="P99" s="18">
        <f t="shared" si="10"/>
        <v>-13.031253872644799</v>
      </c>
      <c r="U99" s="18">
        <v>72.5</v>
      </c>
      <c r="V99" s="20">
        <f t="shared" si="11"/>
        <v>1.6274881079725041</v>
      </c>
    </row>
    <row r="100" spans="1:22" x14ac:dyDescent="0.15">
      <c r="A100" s="18">
        <v>49.5</v>
      </c>
      <c r="B100" s="18">
        <v>98</v>
      </c>
      <c r="D100">
        <v>1143.49951171875</v>
      </c>
      <c r="E100">
        <v>769.64801025390602</v>
      </c>
      <c r="F100">
        <v>470.76425170898398</v>
      </c>
      <c r="G100">
        <v>467.821044921875</v>
      </c>
      <c r="I100" s="19">
        <f t="shared" si="7"/>
        <v>672.73526000976608</v>
      </c>
      <c r="J100" s="19">
        <f t="shared" si="7"/>
        <v>301.82696533203102</v>
      </c>
      <c r="K100" s="19">
        <f t="shared" si="8"/>
        <v>461.45638427734434</v>
      </c>
      <c r="L100" s="20">
        <f t="shared" si="9"/>
        <v>1.5288772617440249</v>
      </c>
      <c r="M100" s="20">
        <f t="shared" si="12"/>
        <v>2.1498902351013558</v>
      </c>
      <c r="P100" s="18">
        <f t="shared" si="10"/>
        <v>-13.1695350511848</v>
      </c>
      <c r="U100" s="18">
        <v>73</v>
      </c>
      <c r="V100" s="20">
        <f t="shared" si="11"/>
        <v>1.6423657287211932</v>
      </c>
    </row>
    <row r="101" spans="1:22" x14ac:dyDescent="0.15">
      <c r="A101" s="18">
        <v>50</v>
      </c>
      <c r="B101" s="18">
        <v>99</v>
      </c>
      <c r="D101">
        <v>1142.82763671875</v>
      </c>
      <c r="E101">
        <v>770.22137451171898</v>
      </c>
      <c r="F101">
        <v>471.39019775390602</v>
      </c>
      <c r="G101">
        <v>468.520751953125</v>
      </c>
      <c r="I101" s="19">
        <f t="shared" si="7"/>
        <v>671.43743896484398</v>
      </c>
      <c r="J101" s="19">
        <f t="shared" si="7"/>
        <v>301.70062255859398</v>
      </c>
      <c r="K101" s="19">
        <f t="shared" si="8"/>
        <v>460.2470031738282</v>
      </c>
      <c r="L101" s="20">
        <f t="shared" si="9"/>
        <v>1.5255089607395245</v>
      </c>
      <c r="M101" s="20">
        <f t="shared" si="12"/>
        <v>2.1527947924135962</v>
      </c>
      <c r="P101" s="18">
        <f t="shared" si="10"/>
        <v>-13.052224847261563</v>
      </c>
      <c r="U101" s="18">
        <v>73.5</v>
      </c>
      <c r="V101" s="20">
        <f t="shared" si="11"/>
        <v>1.6692446432276988</v>
      </c>
    </row>
    <row r="102" spans="1:22" x14ac:dyDescent="0.15">
      <c r="A102" s="18">
        <v>50.5</v>
      </c>
      <c r="B102" s="18">
        <v>100</v>
      </c>
      <c r="D102">
        <v>1142.05114746094</v>
      </c>
      <c r="E102">
        <v>771.26165771484398</v>
      </c>
      <c r="F102">
        <v>470.72103881835898</v>
      </c>
      <c r="G102">
        <v>467.66513061523398</v>
      </c>
      <c r="I102" s="19">
        <f t="shared" si="7"/>
        <v>671.33010864258108</v>
      </c>
      <c r="J102" s="19">
        <f t="shared" si="7"/>
        <v>303.59652709961</v>
      </c>
      <c r="K102" s="19">
        <f t="shared" si="8"/>
        <v>458.81253967285409</v>
      </c>
      <c r="L102" s="20">
        <f t="shared" si="9"/>
        <v>1.5112575366262926</v>
      </c>
      <c r="M102" s="20">
        <f t="shared" si="12"/>
        <v>2.1448162266171051</v>
      </c>
      <c r="P102" s="18">
        <f t="shared" si="10"/>
        <v>-13.374465753528748</v>
      </c>
      <c r="U102" s="18">
        <v>74</v>
      </c>
      <c r="V102" s="20">
        <f t="shared" si="11"/>
        <v>1.6999648617231375</v>
      </c>
    </row>
    <row r="103" spans="1:22" x14ac:dyDescent="0.15">
      <c r="A103" s="18">
        <v>51</v>
      </c>
      <c r="B103" s="18">
        <v>101</v>
      </c>
      <c r="D103">
        <v>1131.30822753906</v>
      </c>
      <c r="E103">
        <v>766.05358886718795</v>
      </c>
      <c r="F103">
        <v>470.70547485351602</v>
      </c>
      <c r="G103">
        <v>467.81729125976602</v>
      </c>
      <c r="I103" s="19">
        <f t="shared" si="7"/>
        <v>660.60275268554392</v>
      </c>
      <c r="J103" s="19">
        <f t="shared" si="7"/>
        <v>298.23629760742193</v>
      </c>
      <c r="K103" s="19">
        <f t="shared" si="8"/>
        <v>451.83734436034854</v>
      </c>
      <c r="L103" s="20">
        <f t="shared" si="9"/>
        <v>1.5150313626650389</v>
      </c>
      <c r="M103" s="20">
        <f t="shared" si="12"/>
        <v>2.1548629109725921</v>
      </c>
      <c r="P103" s="18">
        <f t="shared" si="10"/>
        <v>-12.968697003321001</v>
      </c>
      <c r="U103" s="18">
        <v>74.5</v>
      </c>
      <c r="V103" s="20">
        <f t="shared" si="11"/>
        <v>1.718972318978248</v>
      </c>
    </row>
    <row r="104" spans="1:22" x14ac:dyDescent="0.15">
      <c r="A104" s="18">
        <v>51.5</v>
      </c>
      <c r="B104" s="18">
        <v>102</v>
      </c>
      <c r="D104">
        <v>1115.85668945313</v>
      </c>
      <c r="E104">
        <v>759.52294921875</v>
      </c>
      <c r="F104">
        <v>471.35244750976602</v>
      </c>
      <c r="G104">
        <v>468.39971923828102</v>
      </c>
      <c r="I104" s="19">
        <f t="shared" si="7"/>
        <v>644.50424194336392</v>
      </c>
      <c r="J104" s="19">
        <f t="shared" si="7"/>
        <v>291.12322998046898</v>
      </c>
      <c r="K104" s="19">
        <f t="shared" si="8"/>
        <v>440.71798095703565</v>
      </c>
      <c r="L104" s="20">
        <f t="shared" si="9"/>
        <v>1.5138537071967866</v>
      </c>
      <c r="M104" s="20">
        <f t="shared" si="12"/>
        <v>2.1599581138210802</v>
      </c>
      <c r="P104" s="18">
        <f t="shared" si="10"/>
        <v>-12.762910296111787</v>
      </c>
      <c r="U104" s="18">
        <v>75</v>
      </c>
      <c r="V104" s="20">
        <f t="shared" si="11"/>
        <v>1.7362446091274204</v>
      </c>
    </row>
    <row r="105" spans="1:22" x14ac:dyDescent="0.15">
      <c r="A105" s="18">
        <v>52</v>
      </c>
      <c r="B105" s="18">
        <v>103</v>
      </c>
      <c r="D105">
        <v>1107.79223632813</v>
      </c>
      <c r="E105">
        <v>754.74499511718795</v>
      </c>
      <c r="F105">
        <v>470.53170776367199</v>
      </c>
      <c r="G105">
        <v>467.71701049804699</v>
      </c>
      <c r="I105" s="19">
        <f t="shared" si="7"/>
        <v>637.26052856445801</v>
      </c>
      <c r="J105" s="19">
        <f t="shared" si="7"/>
        <v>287.02798461914097</v>
      </c>
      <c r="K105" s="19">
        <f t="shared" si="8"/>
        <v>436.34093933105936</v>
      </c>
      <c r="L105" s="20">
        <f t="shared" si="9"/>
        <v>1.5202034739227348</v>
      </c>
      <c r="M105" s="20">
        <f t="shared" si="12"/>
        <v>2.1725807388637692</v>
      </c>
      <c r="P105" s="18">
        <f t="shared" si="10"/>
        <v>-12.253103616944475</v>
      </c>
      <c r="V105" s="20"/>
    </row>
    <row r="106" spans="1:22" x14ac:dyDescent="0.15">
      <c r="A106" s="18">
        <v>52.5</v>
      </c>
      <c r="B106" s="18">
        <v>104</v>
      </c>
      <c r="D106">
        <v>1111.8056640625</v>
      </c>
      <c r="E106">
        <v>749.19299316406295</v>
      </c>
      <c r="F106">
        <v>469.72421264648398</v>
      </c>
      <c r="G106">
        <v>467.29049682617199</v>
      </c>
      <c r="I106" s="19">
        <f t="shared" si="7"/>
        <v>642.08145141601608</v>
      </c>
      <c r="J106" s="19">
        <f t="shared" si="7"/>
        <v>281.90249633789097</v>
      </c>
      <c r="K106" s="19">
        <f t="shared" si="8"/>
        <v>444.74970397949244</v>
      </c>
      <c r="L106" s="20">
        <f t="shared" si="9"/>
        <v>1.577672102081747</v>
      </c>
      <c r="M106" s="20">
        <f t="shared" si="12"/>
        <v>2.2363222253395221</v>
      </c>
      <c r="P106" s="18">
        <f t="shared" si="10"/>
        <v>-9.6786917623981896</v>
      </c>
    </row>
    <row r="107" spans="1:22" x14ac:dyDescent="0.15">
      <c r="A107" s="18">
        <v>53</v>
      </c>
      <c r="B107" s="18">
        <v>105</v>
      </c>
      <c r="D107">
        <v>1117.99475097656</v>
      </c>
      <c r="E107">
        <v>747.90368652343795</v>
      </c>
      <c r="F107">
        <v>470.70632934570301</v>
      </c>
      <c r="G107">
        <v>468.14178466796898</v>
      </c>
      <c r="I107" s="19">
        <f t="shared" si="7"/>
        <v>647.28842163085699</v>
      </c>
      <c r="J107" s="19">
        <f t="shared" si="7"/>
        <v>279.76190185546898</v>
      </c>
      <c r="K107" s="19">
        <f t="shared" si="8"/>
        <v>451.4550903320287</v>
      </c>
      <c r="L107" s="20">
        <f t="shared" si="9"/>
        <v>1.6137118290154466</v>
      </c>
      <c r="M107" s="20">
        <f t="shared" si="12"/>
        <v>2.2786348105899625</v>
      </c>
      <c r="P107" s="18">
        <f t="shared" si="10"/>
        <v>-7.9697573291437802</v>
      </c>
    </row>
    <row r="108" spans="1:22" x14ac:dyDescent="0.15">
      <c r="A108" s="18">
        <v>53.5</v>
      </c>
      <c r="B108" s="18">
        <v>106</v>
      </c>
      <c r="D108">
        <v>1115.03820800781</v>
      </c>
      <c r="E108">
        <v>746.35479736328102</v>
      </c>
      <c r="F108">
        <v>471.22189331054699</v>
      </c>
      <c r="G108">
        <v>468.68243408203102</v>
      </c>
      <c r="I108" s="19">
        <f t="shared" si="7"/>
        <v>643.81631469726301</v>
      </c>
      <c r="J108" s="19">
        <f t="shared" si="7"/>
        <v>277.67236328125</v>
      </c>
      <c r="K108" s="19">
        <f t="shared" si="8"/>
        <v>449.44566040038802</v>
      </c>
      <c r="L108" s="20">
        <f t="shared" si="9"/>
        <v>1.6186186305662387</v>
      </c>
      <c r="M108" s="20">
        <f t="shared" si="12"/>
        <v>2.2898144704574954</v>
      </c>
      <c r="P108" s="18">
        <f t="shared" si="10"/>
        <v>-7.5182295960445469</v>
      </c>
    </row>
    <row r="109" spans="1:22" x14ac:dyDescent="0.15">
      <c r="A109" s="18">
        <v>54</v>
      </c>
      <c r="B109" s="18">
        <v>107</v>
      </c>
      <c r="D109">
        <v>1112.16467285156</v>
      </c>
      <c r="E109">
        <v>743.86865234375</v>
      </c>
      <c r="F109">
        <v>470.36080932617199</v>
      </c>
      <c r="G109">
        <v>467.43515014648398</v>
      </c>
      <c r="I109" s="19">
        <f t="shared" si="7"/>
        <v>641.80386352538801</v>
      </c>
      <c r="J109" s="19">
        <f t="shared" si="7"/>
        <v>276.43350219726602</v>
      </c>
      <c r="K109" s="19">
        <f t="shared" si="8"/>
        <v>448.3004119873018</v>
      </c>
      <c r="L109" s="20">
        <f t="shared" si="9"/>
        <v>1.6217296688857548</v>
      </c>
      <c r="M109" s="20">
        <f t="shared" si="12"/>
        <v>2.2991983670937524</v>
      </c>
      <c r="P109" s="18">
        <f t="shared" si="10"/>
        <v>-7.1392297314680189</v>
      </c>
    </row>
    <row r="110" spans="1:22" x14ac:dyDescent="0.15">
      <c r="A110" s="18">
        <v>54.5</v>
      </c>
      <c r="B110" s="18">
        <v>108</v>
      </c>
      <c r="D110">
        <v>1113.45007324219</v>
      </c>
      <c r="E110">
        <v>746.48162841796898</v>
      </c>
      <c r="F110">
        <v>470.78012084960898</v>
      </c>
      <c r="G110">
        <v>467.75015258789102</v>
      </c>
      <c r="I110" s="19">
        <f t="shared" si="7"/>
        <v>642.66995239258108</v>
      </c>
      <c r="J110" s="19">
        <f t="shared" si="7"/>
        <v>278.73147583007795</v>
      </c>
      <c r="K110" s="19">
        <f t="shared" si="8"/>
        <v>447.55791931152652</v>
      </c>
      <c r="L110" s="20">
        <f t="shared" si="9"/>
        <v>1.6056956537781533</v>
      </c>
      <c r="M110" s="20">
        <f t="shared" si="12"/>
        <v>2.2894372103028915</v>
      </c>
      <c r="P110" s="18">
        <f t="shared" si="10"/>
        <v>-7.5334665016763251</v>
      </c>
    </row>
    <row r="111" spans="1:22" x14ac:dyDescent="0.15">
      <c r="A111" s="18">
        <v>55</v>
      </c>
      <c r="B111" s="18">
        <v>109</v>
      </c>
      <c r="D111">
        <v>1116.359375</v>
      </c>
      <c r="E111">
        <v>749.772705078125</v>
      </c>
      <c r="F111">
        <v>470.09826660156301</v>
      </c>
      <c r="G111">
        <v>467.35388183593801</v>
      </c>
      <c r="I111" s="19">
        <f t="shared" si="7"/>
        <v>646.26110839843705</v>
      </c>
      <c r="J111" s="19">
        <f t="shared" si="7"/>
        <v>282.41882324218699</v>
      </c>
      <c r="K111" s="19">
        <f t="shared" si="8"/>
        <v>448.56793212890614</v>
      </c>
      <c r="L111" s="20">
        <f t="shared" si="9"/>
        <v>1.588307489491374</v>
      </c>
      <c r="M111" s="20">
        <f t="shared" si="12"/>
        <v>2.2783219043328526</v>
      </c>
      <c r="P111" s="18">
        <f t="shared" si="10"/>
        <v>-7.9823950886659363</v>
      </c>
    </row>
    <row r="112" spans="1:22" x14ac:dyDescent="0.15">
      <c r="A112" s="18">
        <v>55.5</v>
      </c>
      <c r="B112" s="18">
        <v>110</v>
      </c>
      <c r="D112">
        <v>1114.3134765625</v>
      </c>
      <c r="E112">
        <v>749.92822265625</v>
      </c>
      <c r="F112">
        <v>470.62420654296898</v>
      </c>
      <c r="G112">
        <v>467.68963623046898</v>
      </c>
      <c r="I112" s="19">
        <f t="shared" si="7"/>
        <v>643.68927001953102</v>
      </c>
      <c r="J112" s="19">
        <f t="shared" si="7"/>
        <v>282.23858642578102</v>
      </c>
      <c r="K112" s="19">
        <f t="shared" si="8"/>
        <v>446.12225952148435</v>
      </c>
      <c r="L112" s="20">
        <f t="shared" si="9"/>
        <v>1.5806565118224862</v>
      </c>
      <c r="M112" s="20">
        <f t="shared" si="12"/>
        <v>2.2769437849807055</v>
      </c>
      <c r="P112" s="18">
        <f t="shared" si="10"/>
        <v>-8.0380550205769516</v>
      </c>
    </row>
    <row r="113" spans="1:16" x14ac:dyDescent="0.15">
      <c r="A113" s="18">
        <v>56</v>
      </c>
      <c r="B113" s="18">
        <v>111</v>
      </c>
      <c r="D113">
        <v>1136.86169433594</v>
      </c>
      <c r="E113">
        <v>760.166748046875</v>
      </c>
      <c r="F113">
        <v>470.67492675781301</v>
      </c>
      <c r="G113">
        <v>467.82794189453102</v>
      </c>
      <c r="I113" s="19">
        <f t="shared" si="7"/>
        <v>666.18676757812705</v>
      </c>
      <c r="J113" s="19">
        <f t="shared" si="7"/>
        <v>292.33880615234398</v>
      </c>
      <c r="K113" s="19">
        <f t="shared" si="8"/>
        <v>461.54960327148626</v>
      </c>
      <c r="L113" s="20">
        <f t="shared" si="9"/>
        <v>1.5788174322329378</v>
      </c>
      <c r="M113" s="20">
        <f t="shared" si="12"/>
        <v>2.2813775637078981</v>
      </c>
      <c r="P113" s="18">
        <f t="shared" si="10"/>
        <v>-7.8589821255627772</v>
      </c>
    </row>
    <row r="114" spans="1:16" x14ac:dyDescent="0.15">
      <c r="A114" s="18">
        <v>56.5</v>
      </c>
      <c r="B114" s="18">
        <v>112</v>
      </c>
      <c r="D114">
        <v>1141.34741210938</v>
      </c>
      <c r="E114">
        <v>762.82275390625</v>
      </c>
      <c r="F114">
        <v>470.873779296875</v>
      </c>
      <c r="G114">
        <v>468.12564086914102</v>
      </c>
      <c r="I114" s="19">
        <f t="shared" si="7"/>
        <v>670.473632812505</v>
      </c>
      <c r="J114" s="19">
        <f t="shared" si="7"/>
        <v>294.69711303710898</v>
      </c>
      <c r="K114" s="19">
        <f t="shared" si="8"/>
        <v>464.18565368652872</v>
      </c>
      <c r="L114" s="20">
        <f t="shared" si="9"/>
        <v>1.5751279301744545</v>
      </c>
      <c r="M114" s="20">
        <f t="shared" si="12"/>
        <v>2.2839609199661552</v>
      </c>
      <c r="P114" s="18">
        <f t="shared" si="10"/>
        <v>-7.7546446941113887</v>
      </c>
    </row>
    <row r="115" spans="1:16" x14ac:dyDescent="0.15">
      <c r="A115" s="18">
        <v>57</v>
      </c>
      <c r="B115" s="18">
        <v>113</v>
      </c>
      <c r="D115">
        <v>1134.41125488281</v>
      </c>
      <c r="E115">
        <v>759.2353515625</v>
      </c>
      <c r="F115">
        <v>471.14898681640602</v>
      </c>
      <c r="G115">
        <v>468.36627197265602</v>
      </c>
      <c r="I115" s="19">
        <f t="shared" si="7"/>
        <v>663.26226806640398</v>
      </c>
      <c r="J115" s="19">
        <f t="shared" si="7"/>
        <v>290.86907958984398</v>
      </c>
      <c r="K115" s="19">
        <f t="shared" si="8"/>
        <v>459.65391235351319</v>
      </c>
      <c r="L115" s="20">
        <f t="shared" si="9"/>
        <v>1.580277673383756</v>
      </c>
      <c r="M115" s="20">
        <f t="shared" si="12"/>
        <v>2.2953835214921976</v>
      </c>
      <c r="P115" s="18">
        <f t="shared" si="10"/>
        <v>-7.2933049544178674</v>
      </c>
    </row>
    <row r="116" spans="1:16" x14ac:dyDescent="0.15">
      <c r="A116" s="18">
        <v>57.5</v>
      </c>
      <c r="B116" s="18">
        <v>114</v>
      </c>
      <c r="D116">
        <v>1125.33630371094</v>
      </c>
      <c r="E116">
        <v>755.48089599609398</v>
      </c>
      <c r="F116">
        <v>471.24523925781301</v>
      </c>
      <c r="G116">
        <v>468.54351806640602</v>
      </c>
      <c r="I116" s="19">
        <f t="shared" si="7"/>
        <v>654.09106445312705</v>
      </c>
      <c r="J116" s="19">
        <f t="shared" si="7"/>
        <v>286.93737792968795</v>
      </c>
      <c r="K116" s="19">
        <f t="shared" si="8"/>
        <v>453.23489990234549</v>
      </c>
      <c r="L116" s="20">
        <f t="shared" si="9"/>
        <v>1.5795603318484621</v>
      </c>
      <c r="M116" s="20">
        <f t="shared" si="12"/>
        <v>2.3009390382736443</v>
      </c>
      <c r="P116" s="18">
        <f t="shared" si="10"/>
        <v>-7.068926938606646</v>
      </c>
    </row>
    <row r="117" spans="1:16" x14ac:dyDescent="0.15">
      <c r="A117" s="18">
        <v>58</v>
      </c>
      <c r="B117" s="18">
        <v>115</v>
      </c>
      <c r="D117">
        <v>1121.04138183594</v>
      </c>
      <c r="E117">
        <v>746.45745849609398</v>
      </c>
      <c r="F117">
        <v>471.04266357421898</v>
      </c>
      <c r="G117">
        <v>468.34207153320301</v>
      </c>
      <c r="I117" s="19">
        <f t="shared" si="7"/>
        <v>649.99871826172102</v>
      </c>
      <c r="J117" s="19">
        <f t="shared" si="7"/>
        <v>278.11538696289097</v>
      </c>
      <c r="K117" s="19">
        <f t="shared" si="8"/>
        <v>455.31794738769736</v>
      </c>
      <c r="L117" s="20">
        <f t="shared" si="9"/>
        <v>1.637154823974017</v>
      </c>
      <c r="M117" s="20">
        <f t="shared" si="12"/>
        <v>2.3648063887159401</v>
      </c>
      <c r="P117" s="18">
        <f t="shared" si="10"/>
        <v>-4.4894316493078357</v>
      </c>
    </row>
    <row r="118" spans="1:16" x14ac:dyDescent="0.15">
      <c r="A118" s="18">
        <v>58.5</v>
      </c>
      <c r="B118" s="18">
        <v>116</v>
      </c>
      <c r="D118">
        <v>1112.91247558594</v>
      </c>
      <c r="E118">
        <v>741.26898193359398</v>
      </c>
      <c r="F118">
        <v>471.10116577148398</v>
      </c>
      <c r="G118">
        <v>468.26281738281301</v>
      </c>
      <c r="I118" s="19">
        <f t="shared" si="7"/>
        <v>641.81130981445608</v>
      </c>
      <c r="J118" s="19">
        <f t="shared" si="7"/>
        <v>273.00616455078097</v>
      </c>
      <c r="K118" s="19">
        <f t="shared" si="8"/>
        <v>450.70699462890946</v>
      </c>
      <c r="L118" s="20">
        <f t="shared" si="9"/>
        <v>1.6509040935779857</v>
      </c>
      <c r="M118" s="20">
        <f t="shared" si="12"/>
        <v>2.3848285166366496</v>
      </c>
      <c r="P118" s="18">
        <f t="shared" si="10"/>
        <v>-3.6807714450635456</v>
      </c>
    </row>
    <row r="119" spans="1:16" x14ac:dyDescent="0.15">
      <c r="A119" s="18">
        <v>59</v>
      </c>
      <c r="B119" s="18">
        <v>117</v>
      </c>
      <c r="D119">
        <v>1120.86303710938</v>
      </c>
      <c r="E119">
        <v>743.857421875</v>
      </c>
      <c r="F119">
        <v>470.68356323242199</v>
      </c>
      <c r="G119">
        <v>467.79165649414102</v>
      </c>
      <c r="I119" s="19">
        <f t="shared" si="7"/>
        <v>650.17947387695801</v>
      </c>
      <c r="J119" s="19">
        <f t="shared" si="7"/>
        <v>276.06576538085898</v>
      </c>
      <c r="K119" s="19">
        <f t="shared" si="8"/>
        <v>456.93343811035675</v>
      </c>
      <c r="L119" s="20">
        <f t="shared" si="9"/>
        <v>1.6551615426852135</v>
      </c>
      <c r="M119" s="20">
        <f t="shared" si="12"/>
        <v>2.3953588240606178</v>
      </c>
      <c r="P119" s="18">
        <f t="shared" si="10"/>
        <v>-3.2554699693191282</v>
      </c>
    </row>
    <row r="120" spans="1:16" x14ac:dyDescent="0.15">
      <c r="A120" s="18">
        <v>59.5</v>
      </c>
      <c r="B120" s="18">
        <v>118</v>
      </c>
      <c r="D120">
        <v>1134.85009765625</v>
      </c>
      <c r="E120">
        <v>749.991943359375</v>
      </c>
      <c r="F120">
        <v>470.09423828125</v>
      </c>
      <c r="G120">
        <v>467.61785888671898</v>
      </c>
      <c r="I120" s="19">
        <f t="shared" si="7"/>
        <v>664.755859375</v>
      </c>
      <c r="J120" s="19">
        <f t="shared" si="7"/>
        <v>282.37408447265602</v>
      </c>
      <c r="K120" s="19">
        <f t="shared" si="8"/>
        <v>467.09400024414083</v>
      </c>
      <c r="L120" s="20">
        <f t="shared" si="9"/>
        <v>1.654167382663519</v>
      </c>
      <c r="M120" s="20">
        <f t="shared" si="12"/>
        <v>2.4006375223556642</v>
      </c>
      <c r="P120" s="18">
        <f t="shared" si="10"/>
        <v>-3.0422721884278707</v>
      </c>
    </row>
    <row r="121" spans="1:16" x14ac:dyDescent="0.15">
      <c r="A121" s="18">
        <v>60</v>
      </c>
      <c r="B121" s="18">
        <v>119</v>
      </c>
      <c r="D121">
        <v>1135.95373535156</v>
      </c>
      <c r="E121">
        <v>751.33728027343795</v>
      </c>
      <c r="F121">
        <v>470.22421264648398</v>
      </c>
      <c r="G121">
        <v>467.52911376953102</v>
      </c>
      <c r="I121" s="19">
        <f t="shared" si="7"/>
        <v>665.72952270507608</v>
      </c>
      <c r="J121" s="19">
        <f t="shared" si="7"/>
        <v>283.80816650390693</v>
      </c>
      <c r="K121" s="19">
        <f t="shared" si="8"/>
        <v>467.06380615234127</v>
      </c>
      <c r="L121" s="20">
        <f t="shared" si="9"/>
        <v>1.645702489487425</v>
      </c>
      <c r="M121" s="20">
        <f t="shared" si="12"/>
        <v>2.398445487496311</v>
      </c>
      <c r="P121" s="18">
        <f t="shared" si="10"/>
        <v>-3.1308048041465857</v>
      </c>
    </row>
    <row r="122" spans="1:16" x14ac:dyDescent="0.15">
      <c r="A122" s="18">
        <v>60.5</v>
      </c>
      <c r="B122" s="18">
        <v>120</v>
      </c>
      <c r="D122">
        <v>1140.04028320313</v>
      </c>
      <c r="E122">
        <v>750.337646484375</v>
      </c>
      <c r="F122">
        <v>470.00402832031301</v>
      </c>
      <c r="G122">
        <v>467.50750732421898</v>
      </c>
      <c r="I122" s="19">
        <f t="shared" si="7"/>
        <v>670.03625488281705</v>
      </c>
      <c r="J122" s="19">
        <f t="shared" si="7"/>
        <v>282.83013916015602</v>
      </c>
      <c r="K122" s="19">
        <f t="shared" si="8"/>
        <v>472.05515747070785</v>
      </c>
      <c r="L122" s="20">
        <f t="shared" si="9"/>
        <v>1.6690412092305369</v>
      </c>
      <c r="M122" s="20">
        <f t="shared" si="12"/>
        <v>2.4280570655561635</v>
      </c>
      <c r="P122" s="18">
        <f t="shared" si="10"/>
        <v>-1.9348427737018503</v>
      </c>
    </row>
    <row r="123" spans="1:16" x14ac:dyDescent="0.15">
      <c r="A123" s="18">
        <v>61</v>
      </c>
      <c r="B123" s="18">
        <v>121</v>
      </c>
      <c r="D123">
        <v>1161.42626953125</v>
      </c>
      <c r="E123">
        <v>757.65496826171898</v>
      </c>
      <c r="F123">
        <v>469.92852783203102</v>
      </c>
      <c r="G123">
        <v>467.2236328125</v>
      </c>
      <c r="I123" s="19">
        <f t="shared" si="7"/>
        <v>691.49774169921898</v>
      </c>
      <c r="J123" s="19">
        <f t="shared" si="7"/>
        <v>290.43133544921898</v>
      </c>
      <c r="K123" s="19">
        <f t="shared" si="8"/>
        <v>488.19580688476572</v>
      </c>
      <c r="L123" s="20">
        <f t="shared" si="9"/>
        <v>1.6809336572779188</v>
      </c>
      <c r="M123" s="20">
        <f t="shared" si="12"/>
        <v>2.4462223719202862</v>
      </c>
      <c r="P123" s="18">
        <f t="shared" si="10"/>
        <v>-1.2011764814503825</v>
      </c>
    </row>
    <row r="124" spans="1:16" x14ac:dyDescent="0.15">
      <c r="A124" s="18">
        <v>61.5</v>
      </c>
      <c r="B124" s="18">
        <v>122</v>
      </c>
      <c r="D124">
        <v>1153.58630371094</v>
      </c>
      <c r="E124">
        <v>752.68933105468795</v>
      </c>
      <c r="F124">
        <v>470.59164428710898</v>
      </c>
      <c r="G124">
        <v>467.89279174804699</v>
      </c>
      <c r="I124" s="19">
        <f t="shared" si="7"/>
        <v>682.99465942383108</v>
      </c>
      <c r="J124" s="19">
        <f t="shared" si="7"/>
        <v>284.79653930664097</v>
      </c>
      <c r="K124" s="19">
        <f t="shared" si="8"/>
        <v>483.63708190918243</v>
      </c>
      <c r="L124" s="20">
        <f t="shared" si="9"/>
        <v>1.6981845463664482</v>
      </c>
      <c r="M124" s="20">
        <f t="shared" si="12"/>
        <v>2.4697461193255563</v>
      </c>
      <c r="P124" s="18">
        <f t="shared" si="10"/>
        <v>-0.25109173238327981</v>
      </c>
    </row>
    <row r="125" spans="1:16" x14ac:dyDescent="0.15">
      <c r="A125" s="18">
        <v>62</v>
      </c>
      <c r="B125" s="18">
        <v>123</v>
      </c>
      <c r="D125">
        <v>1155.89392089844</v>
      </c>
      <c r="E125">
        <v>753.26550292968795</v>
      </c>
      <c r="F125">
        <v>470.91009521484398</v>
      </c>
      <c r="G125">
        <v>468.009521484375</v>
      </c>
      <c r="I125" s="19">
        <f t="shared" si="7"/>
        <v>684.98382568359602</v>
      </c>
      <c r="J125" s="19">
        <f t="shared" si="7"/>
        <v>285.25598144531295</v>
      </c>
      <c r="K125" s="19">
        <f t="shared" si="8"/>
        <v>485.304638671877</v>
      </c>
      <c r="L125" s="20">
        <f t="shared" si="9"/>
        <v>1.7012952233743635</v>
      </c>
      <c r="M125" s="20">
        <f t="shared" si="12"/>
        <v>2.4791296546502122</v>
      </c>
      <c r="P125" s="18">
        <f t="shared" si="10"/>
        <v>0.1278935394229746</v>
      </c>
    </row>
    <row r="126" spans="1:16" x14ac:dyDescent="0.15">
      <c r="A126" s="18">
        <v>62.5</v>
      </c>
      <c r="B126" s="18">
        <v>124</v>
      </c>
      <c r="D126">
        <v>1148.93310546875</v>
      </c>
      <c r="E126">
        <v>748.59509277343795</v>
      </c>
      <c r="F126">
        <v>470.33831787109398</v>
      </c>
      <c r="G126">
        <v>467.66485595703102</v>
      </c>
      <c r="I126" s="19">
        <f t="shared" si="7"/>
        <v>678.59478759765602</v>
      </c>
      <c r="J126" s="19">
        <f t="shared" si="7"/>
        <v>280.93023681640693</v>
      </c>
      <c r="K126" s="19">
        <f t="shared" si="8"/>
        <v>481.94362182617118</v>
      </c>
      <c r="L126" s="20">
        <f t="shared" si="9"/>
        <v>1.7155277669207611</v>
      </c>
      <c r="M126" s="20">
        <f t="shared" si="12"/>
        <v>2.4996350565133509</v>
      </c>
      <c r="P126" s="18">
        <f t="shared" si="10"/>
        <v>0.95607236858757128</v>
      </c>
    </row>
    <row r="127" spans="1:16" x14ac:dyDescent="0.15">
      <c r="A127" s="18">
        <v>63</v>
      </c>
      <c r="B127" s="18">
        <v>125</v>
      </c>
      <c r="D127">
        <v>1130.38354492188</v>
      </c>
      <c r="E127">
        <v>743.78143310546898</v>
      </c>
      <c r="F127">
        <v>471.26281738281301</v>
      </c>
      <c r="G127">
        <v>468.71670532226602</v>
      </c>
      <c r="I127" s="19">
        <f t="shared" si="7"/>
        <v>659.12072753906705</v>
      </c>
      <c r="J127" s="19">
        <f t="shared" si="7"/>
        <v>275.06472778320295</v>
      </c>
      <c r="K127" s="19">
        <f t="shared" si="8"/>
        <v>466.575418090825</v>
      </c>
      <c r="L127" s="20">
        <f t="shared" si="9"/>
        <v>1.6962386339064328</v>
      </c>
      <c r="M127" s="20">
        <f t="shared" si="12"/>
        <v>2.4866187818157632</v>
      </c>
      <c r="P127" s="18">
        <f t="shared" si="10"/>
        <v>0.43036683932841996</v>
      </c>
    </row>
    <row r="128" spans="1:16" x14ac:dyDescent="0.15">
      <c r="A128" s="18">
        <v>63.5</v>
      </c>
      <c r="B128" s="18">
        <v>126</v>
      </c>
      <c r="D128">
        <v>1121.41650390625</v>
      </c>
      <c r="E128">
        <v>742.28863525390602</v>
      </c>
      <c r="F128">
        <v>471.01614379882801</v>
      </c>
      <c r="G128">
        <v>468.32421875</v>
      </c>
      <c r="I128" s="19">
        <f t="shared" si="7"/>
        <v>650.40036010742199</v>
      </c>
      <c r="J128" s="19">
        <f t="shared" si="7"/>
        <v>273.96441650390602</v>
      </c>
      <c r="K128" s="19">
        <f t="shared" si="8"/>
        <v>458.62526855468775</v>
      </c>
      <c r="L128" s="20">
        <f t="shared" si="9"/>
        <v>1.6740322499077136</v>
      </c>
      <c r="M128" s="20">
        <f t="shared" si="12"/>
        <v>2.4706852561337844</v>
      </c>
      <c r="P128" s="18">
        <f t="shared" si="10"/>
        <v>-0.2131615700068048</v>
      </c>
    </row>
    <row r="129" spans="1:16" x14ac:dyDescent="0.15">
      <c r="A129" s="18">
        <v>64</v>
      </c>
      <c r="B129" s="18">
        <v>127</v>
      </c>
      <c r="D129">
        <v>1120.28759765625</v>
      </c>
      <c r="E129">
        <v>740.9033203125</v>
      </c>
      <c r="F129">
        <v>470.79855346679699</v>
      </c>
      <c r="G129">
        <v>468.08010864257801</v>
      </c>
      <c r="I129" s="19">
        <f t="shared" si="7"/>
        <v>649.48904418945301</v>
      </c>
      <c r="J129" s="19">
        <f t="shared" si="7"/>
        <v>272.82321166992199</v>
      </c>
      <c r="K129" s="19">
        <f t="shared" si="8"/>
        <v>458.51279602050761</v>
      </c>
      <c r="L129" s="20">
        <f t="shared" si="9"/>
        <v>1.6806223825824764</v>
      </c>
      <c r="M129" s="20">
        <f t="shared" si="12"/>
        <v>2.4835482471252881</v>
      </c>
      <c r="P129" s="18">
        <f t="shared" si="10"/>
        <v>0.30635308715522919</v>
      </c>
    </row>
    <row r="130" spans="1:16" x14ac:dyDescent="0.15">
      <c r="A130" s="18">
        <v>64.5</v>
      </c>
      <c r="B130" s="18">
        <v>128</v>
      </c>
      <c r="D130">
        <v>1117.80493164063</v>
      </c>
      <c r="E130">
        <v>741.33941650390602</v>
      </c>
      <c r="F130">
        <v>471.25445556640602</v>
      </c>
      <c r="G130">
        <v>468.67578125</v>
      </c>
      <c r="I130" s="19">
        <f t="shared" ref="I130:J152" si="13">D130-F130</f>
        <v>646.55047607422398</v>
      </c>
      <c r="J130" s="19">
        <f t="shared" si="13"/>
        <v>272.66363525390602</v>
      </c>
      <c r="K130" s="19">
        <f t="shared" ref="K130:K152" si="14">I130-0.7*J130</f>
        <v>455.68593139648976</v>
      </c>
      <c r="L130" s="20">
        <f t="shared" ref="L130:L152" si="15">K130/J130</f>
        <v>1.6712383775421766</v>
      </c>
      <c r="M130" s="20">
        <f t="shared" si="12"/>
        <v>2.4804371004017289</v>
      </c>
      <c r="P130" s="18">
        <f t="shared" si="10"/>
        <v>0.18069908300190102</v>
      </c>
    </row>
    <row r="131" spans="1:16" x14ac:dyDescent="0.15">
      <c r="A131" s="18">
        <v>65</v>
      </c>
      <c r="B131" s="18">
        <v>129</v>
      </c>
      <c r="D131">
        <v>1118.396484375</v>
      </c>
      <c r="E131">
        <v>742.27673339843795</v>
      </c>
      <c r="F131">
        <v>470.89654541015602</v>
      </c>
      <c r="G131">
        <v>467.87896728515602</v>
      </c>
      <c r="I131" s="19">
        <f t="shared" si="13"/>
        <v>647.49993896484398</v>
      </c>
      <c r="J131" s="19">
        <f t="shared" si="13"/>
        <v>274.39776611328193</v>
      </c>
      <c r="K131" s="19">
        <f t="shared" si="14"/>
        <v>455.42150268554667</v>
      </c>
      <c r="L131" s="20">
        <f t="shared" si="15"/>
        <v>1.6597128655104691</v>
      </c>
      <c r="M131" s="20">
        <f t="shared" si="12"/>
        <v>2.4751844466867623</v>
      </c>
      <c r="P131" s="18">
        <f t="shared" si="10"/>
        <v>-3.1446800931644238E-2</v>
      </c>
    </row>
    <row r="132" spans="1:16" x14ac:dyDescent="0.15">
      <c r="A132" s="18">
        <v>65.5</v>
      </c>
      <c r="B132" s="18">
        <v>130</v>
      </c>
      <c r="D132">
        <v>1122.20874023438</v>
      </c>
      <c r="E132">
        <v>747.15484619140602</v>
      </c>
      <c r="F132">
        <v>470.24725341796898</v>
      </c>
      <c r="G132">
        <v>467.579833984375</v>
      </c>
      <c r="I132" s="19">
        <f t="shared" si="13"/>
        <v>651.96148681641102</v>
      </c>
      <c r="J132" s="19">
        <f t="shared" si="13"/>
        <v>279.57501220703102</v>
      </c>
      <c r="K132" s="19">
        <f t="shared" si="14"/>
        <v>456.25897827148935</v>
      </c>
      <c r="L132" s="20">
        <f t="shared" si="15"/>
        <v>1.6319733822764542</v>
      </c>
      <c r="M132" s="20">
        <f t="shared" si="12"/>
        <v>2.4537178217694882</v>
      </c>
      <c r="P132" s="18">
        <f t="shared" si="10"/>
        <v>-0.89844781894448211</v>
      </c>
    </row>
    <row r="133" spans="1:16" x14ac:dyDescent="0.15">
      <c r="A133" s="18">
        <v>66</v>
      </c>
      <c r="B133" s="18">
        <v>131</v>
      </c>
      <c r="D133">
        <v>1120.8427734375</v>
      </c>
      <c r="E133">
        <v>749.46722412109398</v>
      </c>
      <c r="F133">
        <v>470.21844482421898</v>
      </c>
      <c r="G133">
        <v>467.56109619140602</v>
      </c>
      <c r="I133" s="19">
        <f t="shared" si="13"/>
        <v>650.62432861328102</v>
      </c>
      <c r="J133" s="19">
        <f t="shared" si="13"/>
        <v>281.90612792968795</v>
      </c>
      <c r="K133" s="19">
        <f t="shared" si="14"/>
        <v>453.29003906249943</v>
      </c>
      <c r="L133" s="20">
        <f t="shared" si="15"/>
        <v>1.6079467388362607</v>
      </c>
      <c r="M133" s="20">
        <f t="shared" si="12"/>
        <v>2.4359640366460353</v>
      </c>
      <c r="P133" s="18">
        <f t="shared" si="10"/>
        <v>-1.6154934576945417</v>
      </c>
    </row>
    <row r="134" spans="1:16" x14ac:dyDescent="0.15">
      <c r="A134" s="18">
        <v>66.5</v>
      </c>
      <c r="B134" s="18">
        <v>132</v>
      </c>
      <c r="D134">
        <v>1137.63330078125</v>
      </c>
      <c r="E134">
        <v>759.78564453125</v>
      </c>
      <c r="F134">
        <v>470.18673706054699</v>
      </c>
      <c r="G134">
        <v>467.42306518554699</v>
      </c>
      <c r="I134" s="19">
        <f t="shared" si="13"/>
        <v>667.44656372070301</v>
      </c>
      <c r="J134" s="19">
        <f t="shared" si="13"/>
        <v>292.36257934570301</v>
      </c>
      <c r="K134" s="19">
        <f t="shared" si="14"/>
        <v>462.79275817871093</v>
      </c>
      <c r="L134" s="20">
        <f t="shared" si="15"/>
        <v>1.5829411520941721</v>
      </c>
      <c r="M134" s="20">
        <f t="shared" si="12"/>
        <v>2.4172313082206873</v>
      </c>
      <c r="P134" s="18">
        <f t="shared" ref="P134:P152" si="16">(M134-$O$2)/$O$2*100</f>
        <v>-2.3720769764136591</v>
      </c>
    </row>
    <row r="135" spans="1:16" x14ac:dyDescent="0.15">
      <c r="A135" s="18">
        <v>67</v>
      </c>
      <c r="B135" s="18">
        <v>133</v>
      </c>
      <c r="D135">
        <v>1137.95373535156</v>
      </c>
      <c r="E135">
        <v>762.8759765625</v>
      </c>
      <c r="F135">
        <v>470.06973266601602</v>
      </c>
      <c r="G135">
        <v>467.54580688476602</v>
      </c>
      <c r="I135" s="19">
        <f t="shared" si="13"/>
        <v>667.88400268554392</v>
      </c>
      <c r="J135" s="19">
        <f t="shared" si="13"/>
        <v>295.33016967773398</v>
      </c>
      <c r="K135" s="19">
        <f t="shared" si="14"/>
        <v>461.15288391113017</v>
      </c>
      <c r="L135" s="20">
        <f t="shared" si="15"/>
        <v>1.561482473715242</v>
      </c>
      <c r="M135" s="20">
        <f t="shared" si="12"/>
        <v>2.4020454881584978</v>
      </c>
      <c r="P135" s="18">
        <f t="shared" si="16"/>
        <v>-2.9854068083744965</v>
      </c>
    </row>
    <row r="136" spans="1:16" x14ac:dyDescent="0.15">
      <c r="A136" s="18">
        <v>67.5</v>
      </c>
      <c r="B136" s="18">
        <v>134</v>
      </c>
      <c r="D136">
        <v>1129.119140625</v>
      </c>
      <c r="E136">
        <v>759.99896240234398</v>
      </c>
      <c r="F136">
        <v>470.017578125</v>
      </c>
      <c r="G136">
        <v>467.18557739257801</v>
      </c>
      <c r="I136" s="19">
        <f t="shared" si="13"/>
        <v>659.1015625</v>
      </c>
      <c r="J136" s="19">
        <f t="shared" si="13"/>
        <v>292.81338500976597</v>
      </c>
      <c r="K136" s="19">
        <f t="shared" si="14"/>
        <v>454.13219299316381</v>
      </c>
      <c r="L136" s="20">
        <f t="shared" si="15"/>
        <v>1.5509270280729055</v>
      </c>
      <c r="M136" s="20">
        <f t="shared" si="12"/>
        <v>2.3977629008329022</v>
      </c>
      <c r="P136" s="18">
        <f t="shared" si="16"/>
        <v>-3.1583733359646078</v>
      </c>
    </row>
    <row r="137" spans="1:16" x14ac:dyDescent="0.15">
      <c r="A137" s="18">
        <v>68</v>
      </c>
      <c r="B137" s="18">
        <v>135</v>
      </c>
      <c r="D137">
        <v>1106.91491699219</v>
      </c>
      <c r="E137">
        <v>749.25427246093795</v>
      </c>
      <c r="F137">
        <v>470.17578125</v>
      </c>
      <c r="G137">
        <v>467.36224365234398</v>
      </c>
      <c r="I137" s="19">
        <f t="shared" si="13"/>
        <v>636.73913574219</v>
      </c>
      <c r="J137" s="19">
        <f t="shared" si="13"/>
        <v>281.89202880859398</v>
      </c>
      <c r="K137" s="19">
        <f t="shared" si="14"/>
        <v>439.41471557617422</v>
      </c>
      <c r="L137" s="20">
        <f t="shared" si="15"/>
        <v>1.5588050411831222</v>
      </c>
      <c r="M137" s="20">
        <f t="shared" si="12"/>
        <v>2.4119137722598598</v>
      </c>
      <c r="P137" s="18">
        <f t="shared" si="16"/>
        <v>-2.5868433455622357</v>
      </c>
    </row>
    <row r="138" spans="1:16" x14ac:dyDescent="0.15">
      <c r="A138" s="18">
        <v>68.5</v>
      </c>
      <c r="B138" s="18">
        <v>136</v>
      </c>
      <c r="D138">
        <v>1091.97619628906</v>
      </c>
      <c r="E138">
        <v>742.27813720703102</v>
      </c>
      <c r="F138">
        <v>469.94869995117199</v>
      </c>
      <c r="G138">
        <v>467.41238403320301</v>
      </c>
      <c r="I138" s="19">
        <f t="shared" si="13"/>
        <v>622.02749633788801</v>
      </c>
      <c r="J138" s="19">
        <f t="shared" si="13"/>
        <v>274.86575317382801</v>
      </c>
      <c r="K138" s="19">
        <f t="shared" si="14"/>
        <v>429.6214691162084</v>
      </c>
      <c r="L138" s="20">
        <f t="shared" si="15"/>
        <v>1.5630229090217407</v>
      </c>
      <c r="M138" s="20">
        <f t="shared" si="12"/>
        <v>2.4224044984152187</v>
      </c>
      <c r="P138" s="18">
        <f t="shared" si="16"/>
        <v>-2.1631404909476326</v>
      </c>
    </row>
    <row r="139" spans="1:16" x14ac:dyDescent="0.15">
      <c r="A139" s="18">
        <v>69</v>
      </c>
      <c r="B139" s="18">
        <v>137</v>
      </c>
      <c r="D139">
        <v>1084.80627441406</v>
      </c>
      <c r="E139">
        <v>739.02697753906295</v>
      </c>
      <c r="F139">
        <v>470.46945190429699</v>
      </c>
      <c r="G139">
        <v>467.93572998046898</v>
      </c>
      <c r="I139" s="19">
        <f t="shared" si="13"/>
        <v>614.33682250976301</v>
      </c>
      <c r="J139" s="19">
        <f t="shared" si="13"/>
        <v>271.09124755859398</v>
      </c>
      <c r="K139" s="19">
        <f t="shared" si="14"/>
        <v>424.57294921874723</v>
      </c>
      <c r="L139" s="20">
        <f t="shared" si="15"/>
        <v>1.5661625118567486</v>
      </c>
      <c r="M139" s="20">
        <f t="shared" si="12"/>
        <v>2.4318169595669676</v>
      </c>
      <c r="P139" s="18">
        <f t="shared" si="16"/>
        <v>-1.7829869534436611</v>
      </c>
    </row>
    <row r="140" spans="1:16" x14ac:dyDescent="0.15">
      <c r="A140" s="18">
        <v>69.5</v>
      </c>
      <c r="B140" s="18">
        <v>138</v>
      </c>
      <c r="D140">
        <v>1082.28332519531</v>
      </c>
      <c r="E140">
        <v>738.079833984375</v>
      </c>
      <c r="F140">
        <v>470.82650756835898</v>
      </c>
      <c r="G140">
        <v>468.19625854492199</v>
      </c>
      <c r="I140" s="19">
        <f t="shared" si="13"/>
        <v>611.45681762695108</v>
      </c>
      <c r="J140" s="19">
        <f t="shared" si="13"/>
        <v>269.88357543945301</v>
      </c>
      <c r="K140" s="19">
        <f t="shared" si="14"/>
        <v>422.538314819334</v>
      </c>
      <c r="L140" s="20">
        <f t="shared" si="15"/>
        <v>1.5656318252465433</v>
      </c>
      <c r="M140" s="20">
        <f t="shared" si="12"/>
        <v>2.437559131273503</v>
      </c>
      <c r="P140" s="18">
        <f t="shared" si="16"/>
        <v>-1.5510702579055329</v>
      </c>
    </row>
    <row r="141" spans="1:16" x14ac:dyDescent="0.15">
      <c r="A141" s="18">
        <v>70</v>
      </c>
      <c r="B141" s="18">
        <v>139</v>
      </c>
      <c r="D141">
        <v>1081.26196289063</v>
      </c>
      <c r="E141">
        <v>737.533447265625</v>
      </c>
      <c r="F141">
        <v>471.04379272460898</v>
      </c>
      <c r="G141">
        <v>468.42218017578102</v>
      </c>
      <c r="I141" s="19">
        <f t="shared" si="13"/>
        <v>610.21817016602108</v>
      </c>
      <c r="J141" s="19">
        <f t="shared" si="13"/>
        <v>269.11126708984398</v>
      </c>
      <c r="K141" s="19">
        <f t="shared" si="14"/>
        <v>421.8402832031303</v>
      </c>
      <c r="L141" s="20">
        <f t="shared" si="15"/>
        <v>1.5675311099564517</v>
      </c>
      <c r="M141" s="20">
        <f t="shared" si="12"/>
        <v>2.4457312743001518</v>
      </c>
      <c r="P141" s="18">
        <f t="shared" si="16"/>
        <v>-1.2210110916064307</v>
      </c>
    </row>
    <row r="142" spans="1:16" x14ac:dyDescent="0.15">
      <c r="A142" s="18">
        <v>70.5</v>
      </c>
      <c r="B142" s="18">
        <v>140</v>
      </c>
      <c r="D142">
        <v>1073.30822753906</v>
      </c>
      <c r="E142">
        <v>733.56884765625</v>
      </c>
      <c r="F142">
        <v>471.038330078125</v>
      </c>
      <c r="G142">
        <v>468.31988525390602</v>
      </c>
      <c r="I142" s="19">
        <f t="shared" si="13"/>
        <v>602.269897460935</v>
      </c>
      <c r="J142" s="19">
        <f t="shared" si="13"/>
        <v>265.24896240234398</v>
      </c>
      <c r="K142" s="19">
        <f t="shared" si="14"/>
        <v>416.59562377929421</v>
      </c>
      <c r="L142" s="20">
        <f t="shared" si="15"/>
        <v>1.5705834247425987</v>
      </c>
      <c r="M142" s="20">
        <f t="shared" si="12"/>
        <v>2.4550564474030399</v>
      </c>
      <c r="P142" s="18">
        <f t="shared" si="16"/>
        <v>-0.84438297216489</v>
      </c>
    </row>
    <row r="143" spans="1:16" x14ac:dyDescent="0.15">
      <c r="A143" s="18">
        <v>71</v>
      </c>
      <c r="B143" s="18">
        <v>141</v>
      </c>
      <c r="D143">
        <v>1099.59997558594</v>
      </c>
      <c r="E143">
        <v>743.35760498046898</v>
      </c>
      <c r="F143">
        <v>470.85101318359398</v>
      </c>
      <c r="G143">
        <v>468.13140869140602</v>
      </c>
      <c r="I143" s="19">
        <f t="shared" si="13"/>
        <v>628.74896240234602</v>
      </c>
      <c r="J143" s="19">
        <f t="shared" si="13"/>
        <v>275.22619628906295</v>
      </c>
      <c r="K143" s="19">
        <f t="shared" si="14"/>
        <v>436.09062500000198</v>
      </c>
      <c r="L143" s="20">
        <f t="shared" si="15"/>
        <v>1.5844808048067753</v>
      </c>
      <c r="M143" s="20">
        <f t="shared" si="12"/>
        <v>2.4752266857839569</v>
      </c>
      <c r="P143" s="18">
        <f t="shared" si="16"/>
        <v>-2.9740834557853472E-2</v>
      </c>
    </row>
    <row r="144" spans="1:16" x14ac:dyDescent="0.15">
      <c r="A144" s="18">
        <v>71.5</v>
      </c>
      <c r="B144" s="18">
        <v>142</v>
      </c>
      <c r="D144">
        <v>1102.17272949219</v>
      </c>
      <c r="E144">
        <v>742.92712402343795</v>
      </c>
      <c r="F144">
        <v>471.08212280273398</v>
      </c>
      <c r="G144">
        <v>468.41989135742199</v>
      </c>
      <c r="I144" s="19">
        <f t="shared" si="13"/>
        <v>631.09060668945608</v>
      </c>
      <c r="J144" s="19">
        <f t="shared" si="13"/>
        <v>274.50723266601597</v>
      </c>
      <c r="K144" s="19">
        <f t="shared" si="14"/>
        <v>438.93554382324493</v>
      </c>
      <c r="L144" s="20">
        <f t="shared" si="15"/>
        <v>1.5989944583984188</v>
      </c>
      <c r="M144" s="20">
        <f t="shared" si="12"/>
        <v>2.4960131976923412</v>
      </c>
      <c r="P144" s="18">
        <f t="shared" si="16"/>
        <v>0.80979155839894457</v>
      </c>
    </row>
    <row r="145" spans="1:16" x14ac:dyDescent="0.15">
      <c r="A145" s="18">
        <v>72</v>
      </c>
      <c r="B145" s="18">
        <v>143</v>
      </c>
      <c r="D145">
        <v>1104.67004394531</v>
      </c>
      <c r="E145">
        <v>740.33660888671898</v>
      </c>
      <c r="F145">
        <v>471.031982421875</v>
      </c>
      <c r="G145">
        <v>468.05935668945301</v>
      </c>
      <c r="I145" s="19">
        <f t="shared" si="13"/>
        <v>633.638061523435</v>
      </c>
      <c r="J145" s="19">
        <f t="shared" si="13"/>
        <v>272.27725219726597</v>
      </c>
      <c r="K145" s="19">
        <f t="shared" si="14"/>
        <v>443.04398498534886</v>
      </c>
      <c r="L145" s="20">
        <f t="shared" si="15"/>
        <v>1.6271795804093163</v>
      </c>
      <c r="M145" s="20">
        <f t="shared" si="12"/>
        <v>2.5304711780199796</v>
      </c>
      <c r="P145" s="18">
        <f t="shared" si="16"/>
        <v>2.2014916574065153</v>
      </c>
    </row>
    <row r="146" spans="1:16" x14ac:dyDescent="0.15">
      <c r="A146" s="18">
        <v>72.5</v>
      </c>
      <c r="B146" s="18">
        <v>144</v>
      </c>
      <c r="D146">
        <v>1108.19897460938</v>
      </c>
      <c r="E146">
        <v>741.99371337890602</v>
      </c>
      <c r="F146">
        <v>470.94064331054699</v>
      </c>
      <c r="G146">
        <v>468.19711303710898</v>
      </c>
      <c r="I146" s="19">
        <f t="shared" si="13"/>
        <v>637.25833129883301</v>
      </c>
      <c r="J146" s="19">
        <f t="shared" si="13"/>
        <v>273.79660034179705</v>
      </c>
      <c r="K146" s="19">
        <f t="shared" si="14"/>
        <v>445.60071105957513</v>
      </c>
      <c r="L146" s="20">
        <f t="shared" si="15"/>
        <v>1.6274881079725041</v>
      </c>
      <c r="M146" s="20">
        <f t="shared" si="12"/>
        <v>2.5370525638999082</v>
      </c>
      <c r="P146" s="18">
        <f t="shared" si="16"/>
        <v>2.4673028074975472</v>
      </c>
    </row>
    <row r="147" spans="1:16" x14ac:dyDescent="0.15">
      <c r="A147" s="18">
        <v>73</v>
      </c>
      <c r="B147" s="18">
        <v>145</v>
      </c>
      <c r="D147">
        <v>1108.82946777344</v>
      </c>
      <c r="E147">
        <v>740.62872314453102</v>
      </c>
      <c r="F147">
        <v>470.73889160156301</v>
      </c>
      <c r="G147">
        <v>468.21585083007801</v>
      </c>
      <c r="I147" s="19">
        <f t="shared" si="13"/>
        <v>638.09057617187705</v>
      </c>
      <c r="J147" s="19">
        <f t="shared" si="13"/>
        <v>272.41287231445301</v>
      </c>
      <c r="K147" s="19">
        <f t="shared" si="14"/>
        <v>447.40156555175997</v>
      </c>
      <c r="L147" s="20">
        <f t="shared" si="15"/>
        <v>1.6423657287211932</v>
      </c>
      <c r="M147" s="20">
        <f t="shared" si="12"/>
        <v>2.5582030429653377</v>
      </c>
      <c r="P147" s="18">
        <f t="shared" si="16"/>
        <v>3.3215352241840899</v>
      </c>
    </row>
    <row r="148" spans="1:16" x14ac:dyDescent="0.15">
      <c r="A148" s="18">
        <v>73.5</v>
      </c>
      <c r="B148" s="18">
        <v>146</v>
      </c>
      <c r="D148">
        <v>1125.25012207031</v>
      </c>
      <c r="E148">
        <v>744.29284667968795</v>
      </c>
      <c r="F148">
        <v>470.21124267578102</v>
      </c>
      <c r="G148">
        <v>467.81701660156301</v>
      </c>
      <c r="I148" s="19">
        <f t="shared" si="13"/>
        <v>655.03887939452898</v>
      </c>
      <c r="J148" s="19">
        <f t="shared" si="13"/>
        <v>276.47583007812494</v>
      </c>
      <c r="K148" s="19">
        <f t="shared" si="14"/>
        <v>461.50579833984153</v>
      </c>
      <c r="L148" s="20">
        <f t="shared" si="15"/>
        <v>1.6692446432276988</v>
      </c>
      <c r="M148" s="20">
        <f t="shared" si="12"/>
        <v>2.5913548157885842</v>
      </c>
      <c r="P148" s="18">
        <f t="shared" si="16"/>
        <v>4.6604797903397079</v>
      </c>
    </row>
    <row r="149" spans="1:16" x14ac:dyDescent="0.15">
      <c r="A149" s="18">
        <v>74</v>
      </c>
      <c r="B149" s="18">
        <v>147</v>
      </c>
      <c r="D149">
        <v>1133.45568847656</v>
      </c>
      <c r="E149">
        <v>743.801025390625</v>
      </c>
      <c r="F149">
        <v>470.62652587890602</v>
      </c>
      <c r="G149">
        <v>467.6181640625</v>
      </c>
      <c r="I149" s="19">
        <f t="shared" si="13"/>
        <v>662.82916259765398</v>
      </c>
      <c r="J149" s="19">
        <f t="shared" si="13"/>
        <v>276.182861328125</v>
      </c>
      <c r="K149" s="19">
        <f t="shared" si="14"/>
        <v>469.50115966796648</v>
      </c>
      <c r="L149" s="20">
        <f t="shared" si="15"/>
        <v>1.6999648617231375</v>
      </c>
      <c r="M149" s="20">
        <f t="shared" si="12"/>
        <v>2.6283478926007637</v>
      </c>
      <c r="P149" s="18">
        <f t="shared" si="16"/>
        <v>6.1545681893864392</v>
      </c>
    </row>
    <row r="150" spans="1:16" x14ac:dyDescent="0.15">
      <c r="A150" s="18">
        <v>74.5</v>
      </c>
      <c r="B150" s="18">
        <v>148</v>
      </c>
      <c r="D150">
        <v>1141.17053222656</v>
      </c>
      <c r="E150">
        <v>744.36004638671898</v>
      </c>
      <c r="F150">
        <v>469.76397705078102</v>
      </c>
      <c r="G150">
        <v>466.80145263671898</v>
      </c>
      <c r="I150" s="19">
        <f t="shared" si="13"/>
        <v>671.40655517577898</v>
      </c>
      <c r="J150" s="19">
        <f t="shared" si="13"/>
        <v>277.55859375</v>
      </c>
      <c r="K150" s="19">
        <f t="shared" si="14"/>
        <v>477.11553955077898</v>
      </c>
      <c r="L150" s="20">
        <f t="shared" si="15"/>
        <v>1.718972318978248</v>
      </c>
      <c r="M150" s="20">
        <f t="shared" si="12"/>
        <v>2.6536282081726146</v>
      </c>
      <c r="P150" s="18">
        <f t="shared" si="16"/>
        <v>7.1755977839755296</v>
      </c>
    </row>
    <row r="151" spans="1:16" x14ac:dyDescent="0.15">
      <c r="A151" s="18">
        <v>75</v>
      </c>
      <c r="B151" s="18">
        <v>149</v>
      </c>
      <c r="D151">
        <v>1145.42065429688</v>
      </c>
      <c r="E151">
        <v>744.59686279296898</v>
      </c>
      <c r="F151">
        <v>470.10202026367199</v>
      </c>
      <c r="G151">
        <v>467.40029907226602</v>
      </c>
      <c r="I151" s="19">
        <f t="shared" si="13"/>
        <v>675.31863403320801</v>
      </c>
      <c r="J151" s="19">
        <f t="shared" si="13"/>
        <v>277.19656372070295</v>
      </c>
      <c r="K151" s="19">
        <f t="shared" si="14"/>
        <v>481.28103942871599</v>
      </c>
      <c r="L151" s="20">
        <f t="shared" si="15"/>
        <v>1.7362446091274204</v>
      </c>
      <c r="M151" s="20">
        <f t="shared" si="12"/>
        <v>2.6771733566385278</v>
      </c>
      <c r="P151" s="18">
        <f t="shared" si="16"/>
        <v>8.1265468860294519</v>
      </c>
    </row>
    <row r="152" spans="1:16" x14ac:dyDescent="0.15">
      <c r="A152" s="18">
        <v>75.5</v>
      </c>
      <c r="B152" s="18">
        <v>150</v>
      </c>
      <c r="D152">
        <v>1144.77648925781</v>
      </c>
      <c r="E152">
        <v>741.083740234375</v>
      </c>
      <c r="F152">
        <v>470.92248535156301</v>
      </c>
      <c r="G152">
        <v>468.40661621093801</v>
      </c>
      <c r="I152" s="19">
        <f t="shared" si="13"/>
        <v>673.85400390624704</v>
      </c>
      <c r="J152" s="19">
        <f t="shared" si="13"/>
        <v>272.67712402343699</v>
      </c>
      <c r="K152" s="19">
        <f t="shared" si="14"/>
        <v>482.98001708984117</v>
      </c>
      <c r="L152" s="20">
        <f t="shared" si="15"/>
        <v>1.7712524247113899</v>
      </c>
      <c r="M152" s="20">
        <f t="shared" ref="M152" si="17">L152+ABS($N$2)*A152</f>
        <v>2.7184540305392382</v>
      </c>
      <c r="P152" s="18">
        <f t="shared" si="16"/>
        <v>9.7938041485985394</v>
      </c>
    </row>
    <row r="153" spans="1:16" x14ac:dyDescent="0.15">
      <c r="D153">
        <v>1146.56433105469</v>
      </c>
      <c r="E153">
        <v>740.93310546875</v>
      </c>
      <c r="F153">
        <v>470.44784545898398</v>
      </c>
      <c r="G153">
        <v>467.61727905273398</v>
      </c>
      <c r="I153" s="19"/>
      <c r="J153" s="19"/>
      <c r="K153" s="19"/>
      <c r="L153" s="20"/>
      <c r="M153" s="20"/>
    </row>
    <row r="154" spans="1:16" x14ac:dyDescent="0.15">
      <c r="D154">
        <v>1139.43017578125</v>
      </c>
      <c r="E154">
        <v>739.25146484375</v>
      </c>
      <c r="F154">
        <v>470.33200073242199</v>
      </c>
      <c r="G154">
        <v>467.51641845703102</v>
      </c>
      <c r="I154" s="19"/>
      <c r="J154" s="19"/>
      <c r="K154" s="19"/>
      <c r="L154" s="20"/>
      <c r="M154" s="20"/>
    </row>
    <row r="155" spans="1:16" x14ac:dyDescent="0.15">
      <c r="D155">
        <v>1111.50366210938</v>
      </c>
      <c r="E155">
        <v>727.54815673828102</v>
      </c>
      <c r="F155">
        <v>470.14263916015602</v>
      </c>
      <c r="G155">
        <v>467.45388793945301</v>
      </c>
      <c r="I155" s="19"/>
      <c r="J155" s="19"/>
      <c r="K155" s="19"/>
      <c r="L155" s="20"/>
      <c r="M155" s="20"/>
    </row>
    <row r="156" spans="1:16" x14ac:dyDescent="0.15">
      <c r="D156">
        <v>1103.23608398438</v>
      </c>
      <c r="E156">
        <v>724.35198974609398</v>
      </c>
      <c r="F156">
        <v>469.92623901367199</v>
      </c>
      <c r="G156">
        <v>467.16397094726602</v>
      </c>
      <c r="I156" s="19"/>
      <c r="J156" s="19"/>
      <c r="K156" s="19"/>
      <c r="L156" s="20"/>
      <c r="M156" s="20"/>
    </row>
    <row r="157" spans="1:16" x14ac:dyDescent="0.15">
      <c r="D157">
        <v>1106.72473144531</v>
      </c>
      <c r="E157">
        <v>728.84832763671898</v>
      </c>
      <c r="F157">
        <v>469.99597167968801</v>
      </c>
      <c r="G157">
        <v>467.39221191406301</v>
      </c>
      <c r="I157" s="19"/>
      <c r="J157" s="19"/>
      <c r="K157" s="19"/>
      <c r="L157" s="20"/>
      <c r="M157" s="20"/>
    </row>
    <row r="158" spans="1:16" x14ac:dyDescent="0.15">
      <c r="D158">
        <v>1088.80700683594</v>
      </c>
      <c r="E158">
        <v>722.24060058593795</v>
      </c>
      <c r="F158">
        <v>469.750732421875</v>
      </c>
      <c r="G158">
        <v>467.16571044921898</v>
      </c>
      <c r="I158" s="19"/>
      <c r="J158" s="19"/>
      <c r="K158" s="19"/>
      <c r="L158" s="20"/>
      <c r="M158" s="20"/>
    </row>
    <row r="159" spans="1:16" x14ac:dyDescent="0.15">
      <c r="D159">
        <v>1093.21789550781</v>
      </c>
      <c r="E159">
        <v>725.04974365234398</v>
      </c>
      <c r="F159">
        <v>469.89712524414102</v>
      </c>
      <c r="G159">
        <v>467.31930541992199</v>
      </c>
      <c r="I159" s="19"/>
      <c r="J159" s="19"/>
      <c r="K159" s="19"/>
      <c r="L159" s="20"/>
      <c r="M159" s="20"/>
    </row>
    <row r="160" spans="1:16" x14ac:dyDescent="0.15">
      <c r="D160">
        <v>1084.84899902344</v>
      </c>
      <c r="E160">
        <v>723.7001953125</v>
      </c>
      <c r="F160">
        <v>469.77578735351602</v>
      </c>
      <c r="G160">
        <v>467.37521362304699</v>
      </c>
      <c r="I160" s="19"/>
      <c r="J160" s="19"/>
      <c r="K160" s="19"/>
      <c r="L160" s="20"/>
      <c r="M160" s="20"/>
    </row>
    <row r="161" spans="4:13" x14ac:dyDescent="0.15">
      <c r="D161">
        <v>1073.43298339844</v>
      </c>
      <c r="E161">
        <v>720.14007568359398</v>
      </c>
      <c r="F161">
        <v>469.86859130859398</v>
      </c>
      <c r="G161">
        <v>467.20489501953102</v>
      </c>
      <c r="I161" s="19"/>
      <c r="J161" s="19"/>
      <c r="K161" s="19"/>
      <c r="L161" s="20"/>
      <c r="M161" s="20"/>
    </row>
    <row r="162" spans="4:13" x14ac:dyDescent="0.15">
      <c r="D162">
        <v>1089.98913574219</v>
      </c>
      <c r="E162">
        <v>726.5205078125</v>
      </c>
      <c r="F162">
        <v>470.156494140625</v>
      </c>
      <c r="G162">
        <v>467.43603515625</v>
      </c>
      <c r="I162" s="19"/>
      <c r="J162" s="19"/>
      <c r="K162" s="19"/>
      <c r="L162" s="20"/>
      <c r="M162" s="20"/>
    </row>
    <row r="163" spans="4:13" x14ac:dyDescent="0.15">
      <c r="D163">
        <v>1090.73413085938</v>
      </c>
      <c r="E163">
        <v>727.34466552734398</v>
      </c>
      <c r="F163">
        <v>470.28961181640602</v>
      </c>
      <c r="G163">
        <v>467.55358886718801</v>
      </c>
      <c r="I163" s="19"/>
      <c r="J163" s="19"/>
      <c r="K163" s="19"/>
      <c r="L163" s="20"/>
      <c r="M163" s="20"/>
    </row>
    <row r="164" spans="4:13" x14ac:dyDescent="0.15">
      <c r="D164">
        <v>1101.75659179688</v>
      </c>
      <c r="E164">
        <v>728.37896728515602</v>
      </c>
      <c r="F164">
        <v>469.89797973632801</v>
      </c>
      <c r="G164">
        <v>467.37002563476602</v>
      </c>
      <c r="I164" s="19"/>
      <c r="J164" s="19"/>
      <c r="K164" s="19"/>
      <c r="L164" s="20"/>
      <c r="M164" s="20"/>
    </row>
    <row r="165" spans="4:13" x14ac:dyDescent="0.15">
      <c r="D165">
        <v>1111.69384765625</v>
      </c>
      <c r="E165">
        <v>731.34918212890602</v>
      </c>
      <c r="F165">
        <v>470.12881469726602</v>
      </c>
      <c r="G165">
        <v>467.32766723632801</v>
      </c>
      <c r="I165" s="19"/>
      <c r="J165" s="19"/>
      <c r="K165" s="19"/>
      <c r="L165" s="20"/>
      <c r="M165" s="20"/>
    </row>
    <row r="166" spans="4:13" x14ac:dyDescent="0.15">
      <c r="D166">
        <v>1095.77087402344</v>
      </c>
      <c r="E166">
        <v>726.10510253906295</v>
      </c>
      <c r="F166">
        <v>470.38876342773398</v>
      </c>
      <c r="G166">
        <v>467.637451171875</v>
      </c>
      <c r="I166" s="19"/>
      <c r="J166" s="19"/>
      <c r="K166" s="19"/>
      <c r="L166" s="20"/>
      <c r="M166" s="20"/>
    </row>
    <row r="167" spans="4:13" x14ac:dyDescent="0.15">
      <c r="D167">
        <v>1079.26904296875</v>
      </c>
      <c r="E167">
        <v>719.72186279296898</v>
      </c>
      <c r="F167">
        <v>470.61441040039102</v>
      </c>
      <c r="G167">
        <v>467.72537231445301</v>
      </c>
      <c r="I167" s="19"/>
      <c r="J167" s="19"/>
      <c r="K167" s="19"/>
      <c r="L167" s="20"/>
      <c r="M167" s="20"/>
    </row>
    <row r="168" spans="4:13" x14ac:dyDescent="0.15">
      <c r="D168">
        <v>1087.35827636719</v>
      </c>
      <c r="E168">
        <v>724.48162841796898</v>
      </c>
      <c r="F168">
        <v>470.35736083984398</v>
      </c>
      <c r="G168">
        <v>467.54727172851602</v>
      </c>
      <c r="I168" s="19"/>
      <c r="J168" s="19"/>
      <c r="K168" s="19"/>
      <c r="L168" s="20"/>
      <c r="M168" s="20"/>
    </row>
    <row r="169" spans="4:13" x14ac:dyDescent="0.15">
      <c r="D169">
        <v>1091.35583496094</v>
      </c>
      <c r="E169">
        <v>729.91485595703102</v>
      </c>
      <c r="F169">
        <v>470.61239624023398</v>
      </c>
      <c r="G169">
        <v>467.73342895507801</v>
      </c>
      <c r="I169" s="19"/>
      <c r="J169" s="19"/>
      <c r="K169" s="19"/>
      <c r="L169" s="20"/>
      <c r="M169" s="20"/>
    </row>
    <row r="170" spans="4:13" x14ac:dyDescent="0.15">
      <c r="D170">
        <v>1062.24450683594</v>
      </c>
      <c r="E170">
        <v>719.00769042968795</v>
      </c>
      <c r="F170">
        <v>470.378662109375</v>
      </c>
      <c r="G170">
        <v>467.48818969726602</v>
      </c>
      <c r="I170" s="19"/>
      <c r="J170" s="19"/>
      <c r="K170" s="19"/>
      <c r="L170" s="20"/>
      <c r="M170" s="20"/>
    </row>
    <row r="171" spans="4:13" x14ac:dyDescent="0.15">
      <c r="D171">
        <v>1070.8564453125</v>
      </c>
      <c r="E171">
        <v>723.9306640625</v>
      </c>
      <c r="F171">
        <v>470.93804931640602</v>
      </c>
      <c r="G171">
        <v>468.01785278320301</v>
      </c>
      <c r="I171" s="19"/>
      <c r="J171" s="19"/>
      <c r="K171" s="19"/>
      <c r="L171" s="20"/>
      <c r="M171" s="20"/>
    </row>
    <row r="172" spans="4:13" x14ac:dyDescent="0.15">
      <c r="D172">
        <v>1105.78979492188</v>
      </c>
      <c r="E172">
        <v>735.85290527343795</v>
      </c>
      <c r="F172">
        <v>470.40200805664102</v>
      </c>
      <c r="G172">
        <v>468.07580566406301</v>
      </c>
      <c r="I172" s="19"/>
      <c r="J172" s="19"/>
      <c r="K172" s="19"/>
      <c r="L172" s="20"/>
      <c r="M172" s="20"/>
    </row>
    <row r="173" spans="4:13" x14ac:dyDescent="0.15">
      <c r="D173">
        <v>1105.93969726563</v>
      </c>
      <c r="E173">
        <v>734.57720947265602</v>
      </c>
      <c r="F173">
        <v>470.24093627929699</v>
      </c>
      <c r="G173">
        <v>467.52334594726602</v>
      </c>
      <c r="I173" s="19"/>
      <c r="J173" s="19"/>
      <c r="K173" s="19"/>
      <c r="L173" s="20"/>
      <c r="M173" s="20"/>
    </row>
    <row r="174" spans="4:13" x14ac:dyDescent="0.15">
      <c r="D174">
        <v>1107.84130859375</v>
      </c>
      <c r="E174">
        <v>734.02874755859398</v>
      </c>
      <c r="F174">
        <v>470.61181640625</v>
      </c>
      <c r="G174">
        <v>467.96340942382801</v>
      </c>
      <c r="I174" s="19"/>
      <c r="J174" s="19"/>
      <c r="K174" s="19"/>
      <c r="L174" s="20"/>
      <c r="M174" s="20"/>
    </row>
    <row r="175" spans="4:13" x14ac:dyDescent="0.15">
      <c r="D175">
        <v>1113.80590820313</v>
      </c>
      <c r="E175">
        <v>734.44378662109398</v>
      </c>
      <c r="F175">
        <v>470.25646972656301</v>
      </c>
      <c r="G175">
        <v>467.64468383789102</v>
      </c>
      <c r="I175" s="19"/>
      <c r="J175" s="19"/>
      <c r="K175" s="19"/>
      <c r="L175" s="20"/>
      <c r="M175" s="20"/>
    </row>
    <row r="176" spans="4:13" x14ac:dyDescent="0.15">
      <c r="D176">
        <v>1117.66931152344</v>
      </c>
      <c r="E176">
        <v>734.40948486328102</v>
      </c>
      <c r="F176">
        <v>470.54580688476602</v>
      </c>
      <c r="G176">
        <v>467.72479248046898</v>
      </c>
      <c r="I176" s="19"/>
      <c r="J176" s="19"/>
      <c r="K176" s="19"/>
      <c r="L176" s="20"/>
      <c r="M176" s="20"/>
    </row>
    <row r="177" spans="4:13" x14ac:dyDescent="0.15">
      <c r="D177">
        <v>1106.01440429688</v>
      </c>
      <c r="E177">
        <v>730.22137451171898</v>
      </c>
      <c r="F177">
        <v>470.53948974609398</v>
      </c>
      <c r="G177">
        <v>467.85821533203102</v>
      </c>
      <c r="I177" s="19"/>
      <c r="J177" s="19"/>
      <c r="K177" s="19"/>
      <c r="L177" s="20"/>
      <c r="M177" s="20"/>
    </row>
    <row r="178" spans="4:13" x14ac:dyDescent="0.15">
      <c r="D178">
        <v>1110.7978515625</v>
      </c>
      <c r="E178">
        <v>730.54919433593795</v>
      </c>
      <c r="F178">
        <v>470.46743774414102</v>
      </c>
      <c r="G178">
        <v>467.83053588867199</v>
      </c>
      <c r="I178" s="19"/>
      <c r="J178" s="19"/>
      <c r="K178" s="19"/>
      <c r="L178" s="19"/>
    </row>
    <row r="179" spans="4:13" x14ac:dyDescent="0.15">
      <c r="D179">
        <v>1102.3642578125</v>
      </c>
      <c r="E179">
        <v>729.65252685546898</v>
      </c>
      <c r="F179">
        <v>470.79049682617199</v>
      </c>
      <c r="G179">
        <v>467.98214721679699</v>
      </c>
      <c r="I179" s="19"/>
      <c r="J179" s="19"/>
      <c r="K179" s="19"/>
      <c r="L179" s="19"/>
    </row>
    <row r="180" spans="4:13" x14ac:dyDescent="0.15">
      <c r="D180">
        <v>1087.61437988281</v>
      </c>
      <c r="E180">
        <v>722.96319580078102</v>
      </c>
      <c r="F180">
        <v>470.87811279296898</v>
      </c>
      <c r="G180">
        <v>468.01037597656301</v>
      </c>
      <c r="I180" s="19"/>
      <c r="J180" s="19"/>
      <c r="K180" s="19"/>
      <c r="L180" s="19"/>
    </row>
    <row r="181" spans="4:13" x14ac:dyDescent="0.15">
      <c r="D181">
        <v>1096.59375</v>
      </c>
      <c r="E181">
        <v>729.39404296875</v>
      </c>
      <c r="F181">
        <v>470.37435913085898</v>
      </c>
      <c r="G181">
        <v>467.63543701171898</v>
      </c>
      <c r="I181" s="19"/>
      <c r="J181" s="19"/>
      <c r="K181" s="19"/>
      <c r="L181" s="19"/>
    </row>
    <row r="182" spans="4:13" x14ac:dyDescent="0.15">
      <c r="D182">
        <v>1091.43994140625</v>
      </c>
      <c r="E182">
        <v>731.62103271484398</v>
      </c>
      <c r="F182">
        <v>470.08645629882801</v>
      </c>
      <c r="G182">
        <v>467.78933715820301</v>
      </c>
      <c r="I182" s="19"/>
      <c r="J182" s="19"/>
      <c r="K182" s="19"/>
      <c r="L182" s="19"/>
    </row>
    <row r="183" spans="4:13" x14ac:dyDescent="0.15">
      <c r="D183">
        <v>1083.53552246094</v>
      </c>
      <c r="E183">
        <v>730.61053466796898</v>
      </c>
      <c r="F183">
        <v>470.11355590820301</v>
      </c>
      <c r="G183">
        <v>467.41009521484398</v>
      </c>
      <c r="I183" s="19"/>
      <c r="J183" s="19"/>
      <c r="K183" s="19"/>
      <c r="L183" s="19"/>
    </row>
    <row r="184" spans="4:13" x14ac:dyDescent="0.15">
      <c r="D184">
        <v>1085.15307617188</v>
      </c>
      <c r="E184">
        <v>731.92431640625</v>
      </c>
      <c r="F184">
        <v>471.17868041992199</v>
      </c>
      <c r="G184">
        <v>468.48617553710898</v>
      </c>
      <c r="I184" s="19"/>
      <c r="J184" s="19"/>
      <c r="K184" s="19"/>
      <c r="L184" s="19"/>
    </row>
    <row r="185" spans="4:13" x14ac:dyDescent="0.15">
      <c r="D185">
        <v>1065.1201171875</v>
      </c>
      <c r="E185">
        <v>726.38946533203102</v>
      </c>
      <c r="F185">
        <v>470.96743774414102</v>
      </c>
      <c r="G185">
        <v>468.04611206054699</v>
      </c>
      <c r="I185" s="19"/>
      <c r="J185" s="19"/>
      <c r="K185" s="19"/>
      <c r="L185" s="19"/>
    </row>
    <row r="186" spans="4:13" x14ac:dyDescent="0.15">
      <c r="D186">
        <v>1078.52404785156</v>
      </c>
      <c r="E186">
        <v>733.16149902343795</v>
      </c>
      <c r="F186">
        <v>470.58126831054699</v>
      </c>
      <c r="G186">
        <v>467.75994873046898</v>
      </c>
      <c r="I186" s="19"/>
      <c r="J186" s="19"/>
      <c r="K186" s="19"/>
      <c r="L186" s="19"/>
    </row>
    <row r="187" spans="4:13" x14ac:dyDescent="0.15">
      <c r="D187">
        <v>1075.90441894531</v>
      </c>
      <c r="E187">
        <v>736.04870605468795</v>
      </c>
      <c r="F187">
        <v>469.83428955078102</v>
      </c>
      <c r="G187">
        <v>467.09451293945301</v>
      </c>
      <c r="I187" s="19"/>
      <c r="J187" s="19"/>
      <c r="K187" s="19"/>
      <c r="L187" s="19"/>
    </row>
    <row r="188" spans="4:13" x14ac:dyDescent="0.15">
      <c r="D188">
        <v>1084.75939941406</v>
      </c>
      <c r="E188">
        <v>743.66796875</v>
      </c>
      <c r="F188">
        <v>470.09338378906301</v>
      </c>
      <c r="G188">
        <v>467.40173339843801</v>
      </c>
      <c r="I188" s="19"/>
      <c r="J188" s="19"/>
      <c r="K188" s="19"/>
      <c r="L188" s="19"/>
    </row>
    <row r="189" spans="4:13" x14ac:dyDescent="0.15">
      <c r="D189">
        <v>1075.34362792969</v>
      </c>
      <c r="E189">
        <v>741.18951416015602</v>
      </c>
      <c r="F189">
        <v>470.94006347656301</v>
      </c>
      <c r="G189">
        <v>468.33200073242199</v>
      </c>
      <c r="I189" s="19"/>
      <c r="J189" s="19"/>
      <c r="K189" s="19"/>
      <c r="L189" s="19"/>
    </row>
    <row r="190" spans="4:13" x14ac:dyDescent="0.15">
      <c r="D190">
        <v>1088.89562988281</v>
      </c>
      <c r="E190">
        <v>749.318359375</v>
      </c>
      <c r="F190">
        <v>471.11096191406301</v>
      </c>
      <c r="G190">
        <v>468.50433349609398</v>
      </c>
      <c r="I190" s="19"/>
      <c r="J190" s="19"/>
      <c r="K190" s="19"/>
      <c r="L190" s="19"/>
    </row>
    <row r="191" spans="4:13" x14ac:dyDescent="0.15">
      <c r="I191" s="19"/>
      <c r="J191" s="19"/>
      <c r="K191" s="19"/>
      <c r="L191" s="19"/>
    </row>
    <row r="192" spans="4:13" x14ac:dyDescent="0.15">
      <c r="I192" s="19"/>
      <c r="J192" s="19"/>
      <c r="K192" s="19"/>
      <c r="L192" s="19"/>
    </row>
    <row r="193" spans="9:12" x14ac:dyDescent="0.15">
      <c r="I193" s="19"/>
      <c r="J193" s="19"/>
      <c r="K193" s="19"/>
      <c r="L193" s="19"/>
    </row>
    <row r="194" spans="9:12" x14ac:dyDescent="0.15">
      <c r="I194" s="19"/>
      <c r="J194" s="19"/>
      <c r="K194" s="19"/>
      <c r="L194" s="19"/>
    </row>
    <row r="195" spans="9:12" x14ac:dyDescent="0.15">
      <c r="I195" s="19"/>
      <c r="J195" s="19"/>
      <c r="K195" s="19"/>
      <c r="L195" s="19"/>
    </row>
    <row r="196" spans="9:12" x14ac:dyDescent="0.15">
      <c r="I196" s="19"/>
      <c r="J196" s="19"/>
      <c r="K196" s="19"/>
      <c r="L196" s="19"/>
    </row>
    <row r="197" spans="9:12" x14ac:dyDescent="0.15">
      <c r="I197" s="19"/>
      <c r="J197" s="19"/>
      <c r="K197" s="19"/>
      <c r="L197" s="19"/>
    </row>
    <row r="198" spans="9:12" x14ac:dyDescent="0.15">
      <c r="I198" s="19"/>
      <c r="J198" s="19"/>
      <c r="K198" s="19"/>
      <c r="L198" s="19"/>
    </row>
    <row r="199" spans="9:12" x14ac:dyDescent="0.15">
      <c r="I199" s="19"/>
      <c r="J199" s="19"/>
      <c r="K199" s="19"/>
      <c r="L199" s="19"/>
    </row>
    <row r="200" spans="9:12" x14ac:dyDescent="0.15">
      <c r="I200" s="19"/>
      <c r="J200" s="19"/>
      <c r="K200" s="19"/>
      <c r="L200" s="19"/>
    </row>
    <row r="201" spans="9:12" x14ac:dyDescent="0.15">
      <c r="I201" s="19"/>
      <c r="J201" s="19"/>
      <c r="K201" s="19"/>
      <c r="L201" s="19"/>
    </row>
    <row r="202" spans="9:12" x14ac:dyDescent="0.15">
      <c r="I202" s="19"/>
      <c r="J202" s="19"/>
      <c r="K202" s="19"/>
      <c r="L202" s="19"/>
    </row>
    <row r="203" spans="9:12" x14ac:dyDescent="0.15">
      <c r="I203" s="19"/>
      <c r="J203" s="19"/>
      <c r="K203" s="19"/>
      <c r="L203" s="19"/>
    </row>
    <row r="204" spans="9:12" x14ac:dyDescent="0.15">
      <c r="I204" s="19"/>
      <c r="J204" s="19"/>
      <c r="K204" s="19"/>
      <c r="L204" s="19"/>
    </row>
    <row r="205" spans="9:12" x14ac:dyDescent="0.15">
      <c r="I205" s="19"/>
      <c r="J205" s="19"/>
      <c r="K205" s="19"/>
      <c r="L205" s="19"/>
    </row>
    <row r="206" spans="9:12" x14ac:dyDescent="0.15">
      <c r="I206" s="19"/>
      <c r="J206" s="19"/>
      <c r="K206" s="19"/>
      <c r="L206" s="19"/>
    </row>
    <row r="207" spans="9:12" x14ac:dyDescent="0.15">
      <c r="I207" s="19"/>
      <c r="J207" s="19"/>
      <c r="K207" s="19"/>
      <c r="L207" s="19"/>
    </row>
    <row r="208" spans="9:12" x14ac:dyDescent="0.15">
      <c r="I208" s="19"/>
      <c r="J208" s="19"/>
      <c r="K208" s="19"/>
      <c r="L208" s="19"/>
    </row>
    <row r="209" spans="9:12" x14ac:dyDescent="0.15">
      <c r="I209" s="19"/>
      <c r="J209" s="19"/>
      <c r="K209" s="19"/>
      <c r="L209" s="19"/>
    </row>
    <row r="210" spans="9:12" x14ac:dyDescent="0.15">
      <c r="I210" s="19"/>
      <c r="J210" s="19"/>
      <c r="K210" s="19"/>
      <c r="L210" s="19"/>
    </row>
    <row r="211" spans="9:12" x14ac:dyDescent="0.15">
      <c r="I211" s="19"/>
      <c r="J211" s="19"/>
      <c r="K211" s="19"/>
      <c r="L211" s="19"/>
    </row>
    <row r="212" spans="9:12" x14ac:dyDescent="0.15">
      <c r="I212" s="19"/>
      <c r="J212" s="19"/>
      <c r="K212" s="19"/>
      <c r="L212" s="19"/>
    </row>
    <row r="213" spans="9:12" x14ac:dyDescent="0.15">
      <c r="I213" s="19"/>
      <c r="J213" s="19"/>
      <c r="K213" s="19"/>
      <c r="L213" s="19"/>
    </row>
    <row r="214" spans="9:12" x14ac:dyDescent="0.15">
      <c r="I214" s="19"/>
      <c r="J214" s="19"/>
      <c r="K214" s="19"/>
      <c r="L214" s="19"/>
    </row>
    <row r="215" spans="9:12" x14ac:dyDescent="0.15">
      <c r="I215" s="19"/>
      <c r="J215" s="19"/>
      <c r="K215" s="19"/>
      <c r="L215" s="19"/>
    </row>
    <row r="216" spans="9:12" x14ac:dyDescent="0.15">
      <c r="I216" s="19"/>
      <c r="J216" s="19"/>
      <c r="K216" s="19"/>
      <c r="L216" s="19"/>
    </row>
    <row r="217" spans="9:12" x14ac:dyDescent="0.15">
      <c r="I217" s="19"/>
      <c r="J217" s="19"/>
      <c r="K217" s="19"/>
      <c r="L217" s="19"/>
    </row>
    <row r="218" spans="9:12" x14ac:dyDescent="0.15">
      <c r="I218" s="19"/>
      <c r="J218" s="19"/>
      <c r="K218" s="19"/>
      <c r="L218" s="19"/>
    </row>
    <row r="219" spans="9:12" x14ac:dyDescent="0.15">
      <c r="I219" s="19"/>
      <c r="J219" s="19"/>
      <c r="K219" s="19"/>
      <c r="L219" s="19"/>
    </row>
    <row r="220" spans="9:12" x14ac:dyDescent="0.15">
      <c r="I220" s="19"/>
      <c r="J220" s="19"/>
      <c r="K220" s="19"/>
      <c r="L220" s="19"/>
    </row>
    <row r="221" spans="9:12" x14ac:dyDescent="0.15">
      <c r="I221" s="19"/>
      <c r="J221" s="19"/>
      <c r="K221" s="19"/>
      <c r="L221" s="19"/>
    </row>
    <row r="222" spans="9:12" x14ac:dyDescent="0.15">
      <c r="I222" s="19"/>
      <c r="J222" s="19"/>
      <c r="K222" s="19"/>
      <c r="L222" s="19"/>
    </row>
    <row r="223" spans="9:12" x14ac:dyDescent="0.15">
      <c r="I223" s="19"/>
      <c r="J223" s="19"/>
      <c r="K223" s="19"/>
      <c r="L223" s="19"/>
    </row>
    <row r="224" spans="9:12" x14ac:dyDescent="0.15">
      <c r="I224" s="19"/>
      <c r="J224" s="19"/>
      <c r="K224" s="19"/>
      <c r="L224" s="19"/>
    </row>
    <row r="225" spans="9:12" x14ac:dyDescent="0.15">
      <c r="I225" s="19"/>
      <c r="J225" s="19"/>
      <c r="K225" s="19"/>
      <c r="L225" s="19"/>
    </row>
    <row r="226" spans="9:12" x14ac:dyDescent="0.15">
      <c r="I226" s="19"/>
      <c r="J226" s="19"/>
      <c r="K226" s="19"/>
      <c r="L226" s="19"/>
    </row>
    <row r="227" spans="9:12" x14ac:dyDescent="0.15">
      <c r="I227" s="19"/>
      <c r="J227" s="19"/>
      <c r="K227" s="19"/>
      <c r="L227" s="19"/>
    </row>
    <row r="228" spans="9:12" x14ac:dyDescent="0.15">
      <c r="I228" s="19"/>
      <c r="J228" s="19"/>
      <c r="K228" s="19"/>
      <c r="L228" s="19"/>
    </row>
    <row r="229" spans="9:12" x14ac:dyDescent="0.15">
      <c r="I229" s="19"/>
      <c r="J229" s="19"/>
      <c r="K229" s="19"/>
      <c r="L229" s="19"/>
    </row>
    <row r="230" spans="9:12" x14ac:dyDescent="0.15">
      <c r="I230" s="19"/>
      <c r="J230" s="19"/>
      <c r="K230" s="19"/>
      <c r="L230" s="19"/>
    </row>
    <row r="231" spans="9:12" x14ac:dyDescent="0.15">
      <c r="I231" s="19"/>
      <c r="J231" s="19"/>
      <c r="K231" s="19"/>
      <c r="L231" s="19"/>
    </row>
    <row r="232" spans="9:12" x14ac:dyDescent="0.15">
      <c r="I232" s="19"/>
      <c r="J232" s="19"/>
      <c r="K232" s="19"/>
      <c r="L232" s="19"/>
    </row>
    <row r="233" spans="9:12" x14ac:dyDescent="0.15">
      <c r="I233" s="19"/>
      <c r="J233" s="19"/>
      <c r="K233" s="19"/>
      <c r="L233" s="19"/>
    </row>
    <row r="234" spans="9:12" x14ac:dyDescent="0.15">
      <c r="I234" s="19"/>
      <c r="J234" s="19"/>
      <c r="K234" s="19"/>
      <c r="L234" s="19"/>
    </row>
    <row r="235" spans="9:12" x14ac:dyDescent="0.15">
      <c r="I235" s="19"/>
      <c r="J235" s="19"/>
      <c r="K235" s="19"/>
      <c r="L235" s="19"/>
    </row>
    <row r="236" spans="9:12" x14ac:dyDescent="0.15">
      <c r="I236" s="19"/>
      <c r="J236" s="19"/>
      <c r="K236" s="19"/>
      <c r="L236" s="19"/>
    </row>
    <row r="237" spans="9:12" x14ac:dyDescent="0.15">
      <c r="I237" s="19"/>
      <c r="J237" s="19"/>
      <c r="K237" s="19"/>
      <c r="L237" s="19"/>
    </row>
    <row r="238" spans="9:12" x14ac:dyDescent="0.15">
      <c r="I238" s="19"/>
      <c r="J238" s="19"/>
      <c r="K238" s="19"/>
      <c r="L238" s="19"/>
    </row>
    <row r="239" spans="9:12" x14ac:dyDescent="0.15">
      <c r="I239" s="19"/>
      <c r="J239" s="19"/>
      <c r="K239" s="19"/>
      <c r="L239" s="19"/>
    </row>
    <row r="240" spans="9:12" x14ac:dyDescent="0.15">
      <c r="I240" s="19"/>
      <c r="J240" s="19"/>
      <c r="K240" s="19"/>
      <c r="L240" s="19"/>
    </row>
    <row r="241" spans="9:12" x14ac:dyDescent="0.15">
      <c r="I241" s="19"/>
      <c r="J241" s="19"/>
      <c r="K241" s="19"/>
      <c r="L241" s="19"/>
    </row>
    <row r="242" spans="9:12" x14ac:dyDescent="0.15">
      <c r="I242" s="19"/>
      <c r="J242" s="19"/>
      <c r="K242" s="19"/>
      <c r="L242" s="19"/>
    </row>
    <row r="243" spans="9:12" x14ac:dyDescent="0.15">
      <c r="I243" s="19"/>
      <c r="J243" s="19"/>
      <c r="K243" s="19"/>
      <c r="L243" s="19"/>
    </row>
    <row r="244" spans="9:12" x14ac:dyDescent="0.15">
      <c r="I244" s="19"/>
      <c r="J244" s="19"/>
      <c r="K244" s="19"/>
      <c r="L244" s="19"/>
    </row>
    <row r="245" spans="9:12" x14ac:dyDescent="0.15">
      <c r="I245" s="19"/>
      <c r="J245" s="19"/>
      <c r="K245" s="19"/>
      <c r="L245" s="19"/>
    </row>
    <row r="246" spans="9:12" x14ac:dyDescent="0.15">
      <c r="I246" s="19"/>
      <c r="J246" s="19"/>
      <c r="K246" s="19"/>
      <c r="L246" s="19"/>
    </row>
    <row r="247" spans="9:12" x14ac:dyDescent="0.15">
      <c r="I247" s="19"/>
      <c r="J247" s="19"/>
      <c r="K247" s="19"/>
      <c r="L247" s="19"/>
    </row>
    <row r="248" spans="9:12" x14ac:dyDescent="0.15">
      <c r="I248" s="19"/>
      <c r="J248" s="19"/>
      <c r="K248" s="19"/>
      <c r="L248" s="19"/>
    </row>
    <row r="249" spans="9:12" x14ac:dyDescent="0.15">
      <c r="I249" s="19"/>
      <c r="J249" s="19"/>
      <c r="K249" s="19"/>
      <c r="L249" s="19"/>
    </row>
    <row r="250" spans="9:12" x14ac:dyDescent="0.15">
      <c r="I250" s="19"/>
      <c r="J250" s="19"/>
      <c r="K250" s="19"/>
      <c r="L250" s="19"/>
    </row>
    <row r="251" spans="9:12" x14ac:dyDescent="0.15">
      <c r="I251" s="19"/>
      <c r="J251" s="19"/>
      <c r="K251" s="19"/>
      <c r="L251" s="19"/>
    </row>
    <row r="252" spans="9:12" x14ac:dyDescent="0.15">
      <c r="I252" s="19"/>
      <c r="J252" s="19"/>
      <c r="K252" s="19"/>
      <c r="L252" s="19"/>
    </row>
    <row r="253" spans="9:12" x14ac:dyDescent="0.15">
      <c r="I253" s="19"/>
      <c r="J253" s="19"/>
      <c r="K253" s="19"/>
      <c r="L253" s="19"/>
    </row>
    <row r="254" spans="9:12" x14ac:dyDescent="0.15">
      <c r="I254" s="19"/>
      <c r="J254" s="19"/>
      <c r="K254" s="19"/>
      <c r="L254" s="19"/>
    </row>
    <row r="255" spans="9:12" x14ac:dyDescent="0.15">
      <c r="I255" s="19"/>
      <c r="J255" s="19"/>
      <c r="K255" s="19"/>
      <c r="L255" s="19"/>
    </row>
    <row r="256" spans="9:12" x14ac:dyDescent="0.15">
      <c r="I256" s="19"/>
      <c r="J256" s="19"/>
      <c r="K256" s="19"/>
      <c r="L256" s="19"/>
    </row>
    <row r="257" spans="9:12" x14ac:dyDescent="0.15">
      <c r="I257" s="19"/>
      <c r="J257" s="19"/>
      <c r="K257" s="19"/>
      <c r="L257" s="19"/>
    </row>
    <row r="258" spans="9:12" x14ac:dyDescent="0.15">
      <c r="I258" s="19"/>
      <c r="J258" s="19"/>
      <c r="K258" s="19"/>
      <c r="L258" s="19"/>
    </row>
    <row r="259" spans="9:12" x14ac:dyDescent="0.15">
      <c r="I259" s="19"/>
      <c r="J259" s="19"/>
      <c r="K259" s="19"/>
      <c r="L259" s="19"/>
    </row>
    <row r="260" spans="9:12" x14ac:dyDescent="0.15">
      <c r="I260" s="19"/>
      <c r="J260" s="19"/>
      <c r="K260" s="19"/>
      <c r="L260" s="19"/>
    </row>
    <row r="261" spans="9:12" x14ac:dyDescent="0.15">
      <c r="I261" s="19"/>
      <c r="J261" s="19"/>
      <c r="K261" s="19"/>
      <c r="L261" s="19"/>
    </row>
    <row r="262" spans="9:12" x14ac:dyDescent="0.15">
      <c r="I262" s="19"/>
      <c r="J262" s="19"/>
      <c r="K262" s="19"/>
      <c r="L262" s="19"/>
    </row>
    <row r="263" spans="9:12" x14ac:dyDescent="0.15">
      <c r="I263" s="19"/>
      <c r="J263" s="19"/>
      <c r="K263" s="19"/>
      <c r="L263" s="19"/>
    </row>
    <row r="264" spans="9:12" x14ac:dyDescent="0.15">
      <c r="I264" s="19"/>
      <c r="J264" s="19"/>
      <c r="K264" s="19"/>
      <c r="L264" s="19"/>
    </row>
    <row r="265" spans="9:12" x14ac:dyDescent="0.15">
      <c r="I265" s="19"/>
      <c r="J265" s="19"/>
      <c r="K265" s="19"/>
      <c r="L265" s="19"/>
    </row>
    <row r="266" spans="9:12" x14ac:dyDescent="0.15">
      <c r="I266" s="19"/>
      <c r="J266" s="19"/>
      <c r="K266" s="19"/>
      <c r="L266" s="19"/>
    </row>
    <row r="267" spans="9:12" x14ac:dyDescent="0.15">
      <c r="I267" s="19"/>
      <c r="J267" s="19"/>
      <c r="K267" s="19"/>
      <c r="L267" s="19"/>
    </row>
    <row r="268" spans="9:12" x14ac:dyDescent="0.15">
      <c r="I268" s="19"/>
      <c r="J268" s="19"/>
      <c r="K268" s="19"/>
      <c r="L268" s="19"/>
    </row>
    <row r="269" spans="9:12" x14ac:dyDescent="0.15">
      <c r="I269" s="19"/>
      <c r="J269" s="19"/>
      <c r="K269" s="19"/>
      <c r="L269" s="19"/>
    </row>
    <row r="270" spans="9:12" x14ac:dyDescent="0.15">
      <c r="I270" s="19"/>
      <c r="J270" s="19"/>
      <c r="K270" s="19"/>
      <c r="L270" s="19"/>
    </row>
    <row r="271" spans="9:12" x14ac:dyDescent="0.15">
      <c r="I271" s="19"/>
      <c r="J271" s="19"/>
      <c r="K271" s="19"/>
      <c r="L271" s="19"/>
    </row>
    <row r="272" spans="9:12" x14ac:dyDescent="0.15">
      <c r="I272" s="19"/>
      <c r="J272" s="19"/>
      <c r="K272" s="19"/>
      <c r="L272" s="19"/>
    </row>
    <row r="273" spans="9:12" x14ac:dyDescent="0.15">
      <c r="I273" s="19"/>
      <c r="J273" s="19"/>
      <c r="K273" s="19"/>
      <c r="L273" s="19"/>
    </row>
    <row r="274" spans="9:12" x14ac:dyDescent="0.15">
      <c r="I274" s="19"/>
      <c r="J274" s="19"/>
      <c r="K274" s="19"/>
      <c r="L274" s="19"/>
    </row>
    <row r="275" spans="9:12" x14ac:dyDescent="0.15">
      <c r="I275" s="19"/>
      <c r="J275" s="19"/>
      <c r="K275" s="19"/>
      <c r="L275" s="19"/>
    </row>
    <row r="276" spans="9:12" x14ac:dyDescent="0.15">
      <c r="I276" s="19"/>
      <c r="J276" s="19"/>
      <c r="K276" s="19"/>
      <c r="L276" s="19"/>
    </row>
    <row r="277" spans="9:12" x14ac:dyDescent="0.15">
      <c r="I277" s="19"/>
      <c r="J277" s="19"/>
      <c r="K277" s="19"/>
      <c r="L277" s="19"/>
    </row>
    <row r="278" spans="9:12" x14ac:dyDescent="0.15">
      <c r="I278" s="19"/>
      <c r="J278" s="19"/>
      <c r="K278" s="19"/>
      <c r="L278" s="19"/>
    </row>
    <row r="279" spans="9:12" x14ac:dyDescent="0.15">
      <c r="I279" s="19"/>
      <c r="J279" s="19"/>
      <c r="K279" s="19"/>
      <c r="L279" s="19"/>
    </row>
    <row r="280" spans="9:12" x14ac:dyDescent="0.15">
      <c r="I280" s="19"/>
      <c r="J280" s="19"/>
      <c r="K280" s="19"/>
      <c r="L280" s="19"/>
    </row>
    <row r="281" spans="9:12" x14ac:dyDescent="0.15">
      <c r="I281" s="19"/>
      <c r="J281" s="19"/>
      <c r="K281" s="19"/>
      <c r="L281" s="19"/>
    </row>
    <row r="282" spans="9:12" x14ac:dyDescent="0.15">
      <c r="I282" s="19"/>
      <c r="J282" s="19"/>
      <c r="K282" s="19"/>
      <c r="L282" s="19"/>
    </row>
    <row r="283" spans="9:12" x14ac:dyDescent="0.15">
      <c r="I283" s="19"/>
      <c r="J283" s="19"/>
      <c r="K283" s="19"/>
      <c r="L283" s="19"/>
    </row>
    <row r="284" spans="9:12" x14ac:dyDescent="0.15">
      <c r="I284" s="19"/>
      <c r="J284" s="19"/>
      <c r="K284" s="19"/>
      <c r="L284" s="19"/>
    </row>
    <row r="285" spans="9:12" x14ac:dyDescent="0.15">
      <c r="I285" s="19"/>
      <c r="J285" s="19"/>
      <c r="K285" s="19"/>
      <c r="L285" s="19"/>
    </row>
    <row r="286" spans="9:12" x14ac:dyDescent="0.15">
      <c r="I286" s="19"/>
      <c r="J286" s="19"/>
      <c r="K286" s="19"/>
      <c r="L286" s="19"/>
    </row>
    <row r="287" spans="9:12" x14ac:dyDescent="0.15">
      <c r="I287" s="19"/>
      <c r="J287" s="19"/>
      <c r="K287" s="19"/>
      <c r="L287" s="19"/>
    </row>
    <row r="288" spans="9:12" x14ac:dyDescent="0.15">
      <c r="I288" s="19"/>
      <c r="J288" s="19"/>
      <c r="K288" s="19"/>
      <c r="L288" s="19"/>
    </row>
    <row r="289" spans="9:12" x14ac:dyDescent="0.15">
      <c r="I289" s="19"/>
      <c r="J289" s="19"/>
      <c r="K289" s="19"/>
      <c r="L289" s="19"/>
    </row>
    <row r="290" spans="9:12" x14ac:dyDescent="0.15">
      <c r="I290" s="19"/>
      <c r="J290" s="19"/>
      <c r="K290" s="19"/>
      <c r="L290" s="19"/>
    </row>
    <row r="291" spans="9:12" x14ac:dyDescent="0.15">
      <c r="I291" s="19"/>
      <c r="J291" s="19"/>
      <c r="K291" s="19"/>
      <c r="L291" s="19"/>
    </row>
    <row r="292" spans="9:12" x14ac:dyDescent="0.15">
      <c r="I292" s="19"/>
      <c r="J292" s="19"/>
      <c r="K292" s="19"/>
      <c r="L292" s="19"/>
    </row>
    <row r="293" spans="9:12" x14ac:dyDescent="0.15">
      <c r="I293" s="19"/>
      <c r="J293" s="19"/>
      <c r="K293" s="19"/>
      <c r="L293" s="19"/>
    </row>
    <row r="294" spans="9:12" x14ac:dyDescent="0.15">
      <c r="I294" s="19"/>
      <c r="J294" s="19"/>
      <c r="K294" s="19"/>
      <c r="L294" s="19"/>
    </row>
    <row r="295" spans="9:12" x14ac:dyDescent="0.15">
      <c r="I295" s="19"/>
      <c r="J295" s="19"/>
      <c r="K295" s="19"/>
      <c r="L295" s="19"/>
    </row>
    <row r="296" spans="9:12" x14ac:dyDescent="0.15">
      <c r="I296" s="19"/>
      <c r="J296" s="19"/>
      <c r="K296" s="19"/>
      <c r="L296" s="19"/>
    </row>
    <row r="297" spans="9:12" x14ac:dyDescent="0.15">
      <c r="I297" s="19"/>
      <c r="J297" s="19"/>
      <c r="K297" s="19"/>
      <c r="L297" s="19"/>
    </row>
    <row r="298" spans="9:12" x14ac:dyDescent="0.15">
      <c r="I298" s="19"/>
      <c r="J298" s="19"/>
      <c r="K298" s="19"/>
      <c r="L298" s="19"/>
    </row>
    <row r="299" spans="9:12" x14ac:dyDescent="0.15">
      <c r="I299" s="19"/>
      <c r="J299" s="19"/>
      <c r="K299" s="19"/>
      <c r="L299" s="19"/>
    </row>
    <row r="300" spans="9:12" x14ac:dyDescent="0.15">
      <c r="I300" s="19"/>
      <c r="J300" s="19"/>
      <c r="K300" s="19"/>
      <c r="L300" s="19"/>
    </row>
    <row r="301" spans="9:12" x14ac:dyDescent="0.15">
      <c r="I301" s="19"/>
      <c r="J301" s="19"/>
      <c r="K301" s="19"/>
      <c r="L301" s="19"/>
    </row>
    <row r="302" spans="9:12" x14ac:dyDescent="0.15">
      <c r="I302" s="19"/>
      <c r="J302" s="19"/>
      <c r="K302" s="19"/>
      <c r="L302" s="19"/>
    </row>
    <row r="303" spans="9:12" x14ac:dyDescent="0.15">
      <c r="I303" s="19"/>
      <c r="J303" s="19"/>
      <c r="K303" s="19"/>
      <c r="L303" s="19"/>
    </row>
    <row r="304" spans="9:12" x14ac:dyDescent="0.15">
      <c r="I304" s="19"/>
      <c r="J304" s="19"/>
      <c r="K304" s="19"/>
      <c r="L304" s="19"/>
    </row>
    <row r="305" spans="9:12" x14ac:dyDescent="0.15">
      <c r="I305" s="19"/>
      <c r="J305" s="19"/>
      <c r="K305" s="19"/>
      <c r="L305" s="19"/>
    </row>
    <row r="306" spans="9:12" x14ac:dyDescent="0.15">
      <c r="I306" s="19"/>
      <c r="J306" s="19"/>
      <c r="K306" s="19"/>
      <c r="L306" s="19"/>
    </row>
    <row r="307" spans="9:12" x14ac:dyDescent="0.15">
      <c r="I307" s="19"/>
      <c r="J307" s="19"/>
      <c r="K307" s="19"/>
      <c r="L307" s="19"/>
    </row>
    <row r="308" spans="9:12" x14ac:dyDescent="0.15">
      <c r="I308" s="19"/>
      <c r="J308" s="19"/>
      <c r="K308" s="19"/>
      <c r="L308" s="19"/>
    </row>
    <row r="309" spans="9:12" x14ac:dyDescent="0.15">
      <c r="I309" s="19"/>
      <c r="J309" s="19"/>
      <c r="K309" s="19"/>
      <c r="L309" s="19"/>
    </row>
    <row r="310" spans="9:12" x14ac:dyDescent="0.15">
      <c r="I310" s="19"/>
      <c r="J310" s="19"/>
      <c r="K310" s="19"/>
      <c r="L310" s="19"/>
    </row>
    <row r="311" spans="9:12" x14ac:dyDescent="0.15">
      <c r="I311" s="19"/>
      <c r="J311" s="19"/>
      <c r="K311" s="19"/>
      <c r="L311" s="19"/>
    </row>
    <row r="312" spans="9:12" x14ac:dyDescent="0.15">
      <c r="I312" s="19"/>
      <c r="J312" s="19"/>
      <c r="K312" s="19"/>
      <c r="L312" s="19"/>
    </row>
    <row r="313" spans="9:12" x14ac:dyDescent="0.15">
      <c r="I313" s="19"/>
      <c r="J313" s="19"/>
      <c r="K313" s="19"/>
      <c r="L313" s="19"/>
    </row>
    <row r="314" spans="9:12" x14ac:dyDescent="0.15">
      <c r="I314" s="19"/>
      <c r="J314" s="19"/>
      <c r="K314" s="19"/>
      <c r="L314" s="19"/>
    </row>
    <row r="315" spans="9:12" x14ac:dyDescent="0.15">
      <c r="I315" s="19"/>
      <c r="J315" s="19"/>
      <c r="K315" s="19"/>
      <c r="L315" s="19"/>
    </row>
    <row r="316" spans="9:12" x14ac:dyDescent="0.15">
      <c r="I316" s="19"/>
      <c r="J316" s="19"/>
      <c r="K316" s="19"/>
      <c r="L316" s="19"/>
    </row>
    <row r="317" spans="9:12" x14ac:dyDescent="0.15">
      <c r="I317" s="19"/>
      <c r="J317" s="19"/>
      <c r="K317" s="19"/>
      <c r="L317" s="19"/>
    </row>
    <row r="318" spans="9:12" x14ac:dyDescent="0.15">
      <c r="I318" s="19"/>
      <c r="J318" s="19"/>
      <c r="K318" s="19"/>
      <c r="L318" s="19"/>
    </row>
    <row r="319" spans="9:12" x14ac:dyDescent="0.15">
      <c r="I319" s="19"/>
      <c r="J319" s="19"/>
      <c r="K319" s="19"/>
      <c r="L319" s="19"/>
    </row>
    <row r="320" spans="9:12" x14ac:dyDescent="0.15">
      <c r="I320" s="19"/>
      <c r="J320" s="19"/>
      <c r="K320" s="19"/>
      <c r="L320" s="19"/>
    </row>
    <row r="321" spans="9:12" x14ac:dyDescent="0.15">
      <c r="I321" s="19"/>
      <c r="J321" s="19"/>
      <c r="K321" s="19"/>
      <c r="L321" s="19"/>
    </row>
    <row r="322" spans="9:12" x14ac:dyDescent="0.15">
      <c r="I322" s="19"/>
      <c r="J322" s="19"/>
      <c r="K322" s="19"/>
      <c r="L322" s="19"/>
    </row>
    <row r="323" spans="9:12" x14ac:dyDescent="0.15">
      <c r="I323" s="19"/>
      <c r="J323" s="19"/>
      <c r="K323" s="19"/>
      <c r="L323" s="19"/>
    </row>
    <row r="324" spans="9:12" x14ac:dyDescent="0.15">
      <c r="I324" s="19"/>
      <c r="J324" s="19"/>
      <c r="K324" s="19"/>
      <c r="L324" s="19"/>
    </row>
    <row r="325" spans="9:12" x14ac:dyDescent="0.15">
      <c r="I325" s="19"/>
      <c r="J325" s="19"/>
      <c r="K325" s="19"/>
      <c r="L325" s="19"/>
    </row>
    <row r="326" spans="9:12" x14ac:dyDescent="0.15">
      <c r="I326" s="19"/>
      <c r="J326" s="19"/>
      <c r="K326" s="19"/>
      <c r="L326" s="19"/>
    </row>
    <row r="327" spans="9:12" x14ac:dyDescent="0.15">
      <c r="I327" s="19"/>
      <c r="J327" s="19"/>
      <c r="K327" s="19"/>
      <c r="L327" s="19"/>
    </row>
    <row r="328" spans="9:12" x14ac:dyDescent="0.15">
      <c r="I328" s="19"/>
      <c r="J328" s="19"/>
      <c r="K328" s="19"/>
      <c r="L328" s="19"/>
    </row>
    <row r="329" spans="9:12" x14ac:dyDescent="0.15">
      <c r="I329" s="19"/>
      <c r="J329" s="19"/>
      <c r="K329" s="19"/>
      <c r="L329" s="19"/>
    </row>
    <row r="330" spans="9:12" x14ac:dyDescent="0.15">
      <c r="I330" s="19"/>
      <c r="J330" s="19"/>
      <c r="K330" s="19"/>
      <c r="L330" s="19"/>
    </row>
    <row r="331" spans="9:12" x14ac:dyDescent="0.15">
      <c r="I331" s="19"/>
      <c r="J331" s="19"/>
      <c r="K331" s="19"/>
      <c r="L331" s="19"/>
    </row>
    <row r="332" spans="9:12" x14ac:dyDescent="0.15">
      <c r="I332" s="19"/>
      <c r="J332" s="19"/>
      <c r="K332" s="19"/>
      <c r="L332" s="19"/>
    </row>
    <row r="333" spans="9:12" x14ac:dyDescent="0.15">
      <c r="I333" s="19"/>
      <c r="J333" s="19"/>
      <c r="K333" s="19"/>
      <c r="L333" s="19"/>
    </row>
    <row r="334" spans="9:12" x14ac:dyDescent="0.15">
      <c r="I334" s="19"/>
      <c r="J334" s="19"/>
      <c r="K334" s="19"/>
      <c r="L334" s="19"/>
    </row>
    <row r="335" spans="9:12" x14ac:dyDescent="0.15">
      <c r="I335" s="19"/>
      <c r="J335" s="19"/>
      <c r="K335" s="19"/>
      <c r="L335" s="19"/>
    </row>
    <row r="336" spans="9:12" x14ac:dyDescent="0.15">
      <c r="I336" s="19"/>
      <c r="J336" s="19"/>
      <c r="K336" s="19"/>
      <c r="L336" s="19"/>
    </row>
    <row r="337" spans="9:12" x14ac:dyDescent="0.15">
      <c r="I337" s="19"/>
      <c r="J337" s="19"/>
      <c r="K337" s="19"/>
      <c r="L337" s="19"/>
    </row>
    <row r="338" spans="9:12" x14ac:dyDescent="0.15">
      <c r="I338" s="19"/>
      <c r="J338" s="19"/>
      <c r="K338" s="19"/>
      <c r="L338" s="19"/>
    </row>
    <row r="339" spans="9:12" x14ac:dyDescent="0.15">
      <c r="I339" s="19"/>
      <c r="J339" s="19"/>
      <c r="K339" s="19"/>
      <c r="L339" s="19"/>
    </row>
    <row r="340" spans="9:12" x14ac:dyDescent="0.15">
      <c r="I340" s="19"/>
      <c r="J340" s="19"/>
      <c r="K340" s="19"/>
      <c r="L340" s="19"/>
    </row>
    <row r="341" spans="9:12" x14ac:dyDescent="0.15">
      <c r="I341" s="19"/>
      <c r="J341" s="19"/>
      <c r="K341" s="19"/>
      <c r="L341" s="19"/>
    </row>
    <row r="342" spans="9:12" x14ac:dyDescent="0.15">
      <c r="I342" s="19"/>
      <c r="J342" s="19"/>
      <c r="K342" s="19"/>
      <c r="L342" s="19"/>
    </row>
    <row r="343" spans="9:12" x14ac:dyDescent="0.15">
      <c r="I343" s="19"/>
      <c r="J343" s="19"/>
      <c r="K343" s="19"/>
      <c r="L343" s="19"/>
    </row>
    <row r="344" spans="9:12" x14ac:dyDescent="0.15">
      <c r="I344" s="19"/>
      <c r="J344" s="19"/>
      <c r="K344" s="19"/>
      <c r="L344" s="19"/>
    </row>
    <row r="345" spans="9:12" x14ac:dyDescent="0.15">
      <c r="I345" s="19"/>
      <c r="J345" s="19"/>
      <c r="K345" s="19"/>
      <c r="L345" s="19"/>
    </row>
    <row r="346" spans="9:12" x14ac:dyDescent="0.15">
      <c r="I346" s="19"/>
      <c r="J346" s="19"/>
      <c r="K346" s="19"/>
      <c r="L346" s="19"/>
    </row>
    <row r="347" spans="9:12" x14ac:dyDescent="0.15">
      <c r="I347" s="19"/>
      <c r="J347" s="19"/>
      <c r="K347" s="19"/>
      <c r="L347" s="19"/>
    </row>
    <row r="348" spans="9:12" x14ac:dyDescent="0.15">
      <c r="I348" s="19"/>
      <c r="J348" s="19"/>
      <c r="K348" s="19"/>
      <c r="L348" s="19"/>
    </row>
    <row r="349" spans="9:12" x14ac:dyDescent="0.15">
      <c r="I349" s="19"/>
      <c r="J349" s="19"/>
      <c r="K349" s="19"/>
      <c r="L349" s="19"/>
    </row>
    <row r="350" spans="9:12" x14ac:dyDescent="0.15">
      <c r="I350" s="19"/>
      <c r="J350" s="19"/>
      <c r="K350" s="19"/>
      <c r="L350" s="19"/>
    </row>
    <row r="351" spans="9:12" x14ac:dyDescent="0.15">
      <c r="I351" s="19"/>
      <c r="J351" s="19"/>
      <c r="K351" s="19"/>
      <c r="L351" s="19"/>
    </row>
    <row r="352" spans="9:12" x14ac:dyDescent="0.15">
      <c r="I352" s="19"/>
      <c r="J352" s="19"/>
      <c r="K352" s="19"/>
      <c r="L352" s="19"/>
    </row>
    <row r="353" spans="9:12" x14ac:dyDescent="0.15">
      <c r="I353" s="19"/>
      <c r="J353" s="19"/>
      <c r="K353" s="19"/>
      <c r="L353" s="19"/>
    </row>
    <row r="354" spans="9:12" x14ac:dyDescent="0.15">
      <c r="I354" s="19"/>
      <c r="J354" s="19"/>
      <c r="K354" s="19"/>
      <c r="L354" s="19"/>
    </row>
    <row r="355" spans="9:12" x14ac:dyDescent="0.15">
      <c r="I355" s="19"/>
      <c r="J355" s="19"/>
      <c r="K355" s="19"/>
      <c r="L355" s="19"/>
    </row>
    <row r="356" spans="9:12" x14ac:dyDescent="0.15">
      <c r="I356" s="19"/>
      <c r="J356" s="19"/>
      <c r="K356" s="19"/>
      <c r="L356" s="19"/>
    </row>
    <row r="357" spans="9:12" x14ac:dyDescent="0.15">
      <c r="I357" s="19"/>
      <c r="J357" s="19"/>
      <c r="K357" s="19"/>
      <c r="L357" s="19"/>
    </row>
    <row r="358" spans="9:12" x14ac:dyDescent="0.15">
      <c r="I358" s="19"/>
      <c r="J358" s="19"/>
      <c r="K358" s="19"/>
      <c r="L358" s="19"/>
    </row>
    <row r="359" spans="9:12" x14ac:dyDescent="0.15">
      <c r="I359" s="19"/>
      <c r="J359" s="19"/>
      <c r="K359" s="19"/>
      <c r="L359" s="19"/>
    </row>
    <row r="360" spans="9:12" x14ac:dyDescent="0.15">
      <c r="I360" s="19"/>
      <c r="J360" s="19"/>
      <c r="K360" s="19"/>
      <c r="L360" s="19"/>
    </row>
    <row r="361" spans="9:12" x14ac:dyDescent="0.15">
      <c r="I361" s="19"/>
      <c r="J361" s="19"/>
      <c r="K361" s="19"/>
      <c r="L361" s="19"/>
    </row>
    <row r="362" spans="9:12" x14ac:dyDescent="0.15">
      <c r="I362" s="19"/>
      <c r="J362" s="19"/>
      <c r="K362" s="19"/>
      <c r="L362" s="19"/>
    </row>
    <row r="363" spans="9:12" x14ac:dyDescent="0.15">
      <c r="I363" s="19"/>
      <c r="J363" s="19"/>
      <c r="K363" s="19"/>
      <c r="L363" s="19"/>
    </row>
    <row r="364" spans="9:12" x14ac:dyDescent="0.15">
      <c r="I364" s="19"/>
      <c r="J364" s="19"/>
      <c r="K364" s="19"/>
      <c r="L364" s="19"/>
    </row>
    <row r="365" spans="9:12" x14ac:dyDescent="0.15">
      <c r="I365" s="19"/>
      <c r="J365" s="19"/>
      <c r="K365" s="19"/>
      <c r="L365" s="19"/>
    </row>
    <row r="366" spans="9:12" x14ac:dyDescent="0.15">
      <c r="I366" s="19"/>
      <c r="J366" s="19"/>
      <c r="K366" s="19"/>
      <c r="L366" s="19"/>
    </row>
    <row r="367" spans="9:12" x14ac:dyDescent="0.15">
      <c r="I367" s="19"/>
      <c r="J367" s="19"/>
      <c r="K367" s="19"/>
      <c r="L367" s="19"/>
    </row>
    <row r="368" spans="9:12" x14ac:dyDescent="0.15">
      <c r="I368" s="19"/>
      <c r="J368" s="19"/>
      <c r="K368" s="19"/>
      <c r="L368" s="19"/>
    </row>
    <row r="369" spans="9:12" x14ac:dyDescent="0.15">
      <c r="I369" s="19"/>
      <c r="J369" s="19"/>
      <c r="K369" s="19"/>
      <c r="L369" s="19"/>
    </row>
    <row r="370" spans="9:12" x14ac:dyDescent="0.15">
      <c r="I370" s="19"/>
      <c r="J370" s="19"/>
      <c r="K370" s="19"/>
      <c r="L370" s="19"/>
    </row>
    <row r="371" spans="9:12" x14ac:dyDescent="0.15">
      <c r="I371" s="19"/>
      <c r="J371" s="19"/>
      <c r="K371" s="19"/>
      <c r="L371" s="19"/>
    </row>
    <row r="372" spans="9:12" x14ac:dyDescent="0.15">
      <c r="I372" s="19"/>
      <c r="J372" s="19"/>
      <c r="K372" s="19"/>
      <c r="L372" s="19"/>
    </row>
    <row r="373" spans="9:12" x14ac:dyDescent="0.15">
      <c r="I373" s="19"/>
      <c r="J373" s="19"/>
      <c r="K373" s="19"/>
      <c r="L373" s="19"/>
    </row>
    <row r="374" spans="9:12" x14ac:dyDescent="0.15">
      <c r="I374" s="19"/>
      <c r="J374" s="19"/>
      <c r="K374" s="19"/>
      <c r="L374" s="19"/>
    </row>
    <row r="375" spans="9:12" x14ac:dyDescent="0.15">
      <c r="I375" s="19"/>
      <c r="J375" s="19"/>
      <c r="K375" s="19"/>
      <c r="L375" s="19"/>
    </row>
    <row r="376" spans="9:12" x14ac:dyDescent="0.15">
      <c r="I376" s="19"/>
      <c r="J376" s="19"/>
      <c r="K376" s="19"/>
      <c r="L376" s="19"/>
    </row>
    <row r="377" spans="9:12" x14ac:dyDescent="0.15">
      <c r="I377" s="19"/>
      <c r="J377" s="19"/>
      <c r="K377" s="19"/>
      <c r="L377" s="19"/>
    </row>
    <row r="378" spans="9:12" x14ac:dyDescent="0.15">
      <c r="I378" s="19"/>
      <c r="J378" s="19"/>
      <c r="K378" s="19"/>
      <c r="L378" s="19"/>
    </row>
    <row r="379" spans="9:12" x14ac:dyDescent="0.15">
      <c r="I379" s="19"/>
      <c r="J379" s="19"/>
      <c r="K379" s="19"/>
      <c r="L379" s="19"/>
    </row>
    <row r="380" spans="9:12" x14ac:dyDescent="0.15">
      <c r="I380" s="19"/>
      <c r="J380" s="19"/>
      <c r="K380" s="19"/>
      <c r="L380" s="19"/>
    </row>
    <row r="381" spans="9:12" x14ac:dyDescent="0.15">
      <c r="I381" s="19"/>
      <c r="J381" s="19"/>
      <c r="K381" s="19"/>
      <c r="L381" s="19"/>
    </row>
    <row r="382" spans="9:12" x14ac:dyDescent="0.15">
      <c r="I382" s="19"/>
      <c r="J382" s="19"/>
      <c r="K382" s="19"/>
      <c r="L382" s="19"/>
    </row>
    <row r="383" spans="9:12" x14ac:dyDescent="0.15">
      <c r="I383" s="19"/>
      <c r="J383" s="19"/>
      <c r="K383" s="19"/>
      <c r="L383" s="19"/>
    </row>
    <row r="384" spans="9:12" x14ac:dyDescent="0.15">
      <c r="I384" s="19"/>
      <c r="J384" s="19"/>
      <c r="K384" s="19"/>
      <c r="L384" s="19"/>
    </row>
    <row r="385" spans="9:12" x14ac:dyDescent="0.15">
      <c r="I385" s="19"/>
      <c r="J385" s="19"/>
      <c r="K385" s="19"/>
      <c r="L385" s="19"/>
    </row>
    <row r="386" spans="9:12" x14ac:dyDescent="0.15">
      <c r="I386" s="19"/>
      <c r="J386" s="19"/>
      <c r="K386" s="19"/>
      <c r="L386" s="19"/>
    </row>
    <row r="387" spans="9:12" x14ac:dyDescent="0.15">
      <c r="I387" s="19"/>
      <c r="J387" s="19"/>
      <c r="K387" s="19"/>
      <c r="L387" s="19"/>
    </row>
    <row r="388" spans="9:12" x14ac:dyDescent="0.15">
      <c r="I388" s="19"/>
      <c r="J388" s="19"/>
      <c r="K388" s="19"/>
      <c r="L388" s="19"/>
    </row>
    <row r="389" spans="9:12" x14ac:dyDescent="0.15">
      <c r="I389" s="19"/>
      <c r="J389" s="19"/>
      <c r="K389" s="19"/>
      <c r="L389" s="19"/>
    </row>
    <row r="390" spans="9:12" x14ac:dyDescent="0.15">
      <c r="I390" s="19"/>
      <c r="J390" s="19"/>
      <c r="K390" s="19"/>
      <c r="L390" s="19"/>
    </row>
    <row r="391" spans="9:12" x14ac:dyDescent="0.15">
      <c r="I391" s="19"/>
      <c r="J391" s="19"/>
      <c r="K391" s="19"/>
      <c r="L391" s="19"/>
    </row>
    <row r="392" spans="9:12" x14ac:dyDescent="0.15">
      <c r="I392" s="19"/>
      <c r="J392" s="19"/>
      <c r="K392" s="19"/>
      <c r="L392" s="19"/>
    </row>
    <row r="393" spans="9:12" x14ac:dyDescent="0.15">
      <c r="I393" s="19"/>
      <c r="J393" s="19"/>
      <c r="K393" s="19"/>
      <c r="L393" s="19"/>
    </row>
    <row r="394" spans="9:12" x14ac:dyDescent="0.15">
      <c r="I394" s="19"/>
      <c r="J394" s="19"/>
      <c r="K394" s="19"/>
      <c r="L394" s="19"/>
    </row>
    <row r="395" spans="9:12" x14ac:dyDescent="0.15">
      <c r="I395" s="19"/>
      <c r="J395" s="19"/>
      <c r="K395" s="19"/>
      <c r="L395" s="19"/>
    </row>
    <row r="396" spans="9:12" x14ac:dyDescent="0.15">
      <c r="I396" s="19"/>
      <c r="J396" s="19"/>
      <c r="K396" s="19"/>
      <c r="L396" s="19"/>
    </row>
    <row r="397" spans="9:12" x14ac:dyDescent="0.15">
      <c r="I397" s="19"/>
      <c r="J397" s="19"/>
      <c r="K397" s="19"/>
      <c r="L397" s="19"/>
    </row>
    <row r="398" spans="9:12" x14ac:dyDescent="0.15">
      <c r="I398" s="19"/>
      <c r="J398" s="19"/>
      <c r="K398" s="19"/>
      <c r="L398" s="19"/>
    </row>
    <row r="399" spans="9:12" x14ac:dyDescent="0.15">
      <c r="I399" s="19"/>
      <c r="J399" s="19"/>
      <c r="K399" s="19"/>
      <c r="L399" s="19"/>
    </row>
    <row r="400" spans="9:12" x14ac:dyDescent="0.15">
      <c r="I400" s="19"/>
      <c r="J400" s="19"/>
      <c r="K400" s="19"/>
      <c r="L400" s="19"/>
    </row>
    <row r="401" spans="9:12" x14ac:dyDescent="0.15">
      <c r="I401" s="19"/>
      <c r="J401" s="19"/>
      <c r="K401" s="19"/>
      <c r="L401" s="19"/>
    </row>
    <row r="402" spans="9:12" x14ac:dyDescent="0.15">
      <c r="I402" s="19"/>
      <c r="J402" s="19"/>
      <c r="K402" s="19"/>
      <c r="L402" s="19"/>
    </row>
    <row r="403" spans="9:12" x14ac:dyDescent="0.15">
      <c r="I403" s="19"/>
      <c r="J403" s="19"/>
      <c r="K403" s="19"/>
      <c r="L403" s="19"/>
    </row>
    <row r="404" spans="9:12" x14ac:dyDescent="0.15">
      <c r="I404" s="19"/>
      <c r="J404" s="19"/>
      <c r="K404" s="19"/>
      <c r="L404" s="19"/>
    </row>
    <row r="405" spans="9:12" x14ac:dyDescent="0.15">
      <c r="I405" s="19"/>
      <c r="J405" s="19"/>
      <c r="K405" s="19"/>
      <c r="L405" s="19"/>
    </row>
    <row r="406" spans="9:12" x14ac:dyDescent="0.15">
      <c r="I406" s="19"/>
      <c r="J406" s="19"/>
      <c r="K406" s="19"/>
      <c r="L406" s="19"/>
    </row>
    <row r="407" spans="9:12" x14ac:dyDescent="0.15">
      <c r="I407" s="19"/>
      <c r="J407" s="19"/>
      <c r="K407" s="19"/>
      <c r="L407" s="19"/>
    </row>
    <row r="408" spans="9:12" x14ac:dyDescent="0.15">
      <c r="I408" s="19"/>
      <c r="J408" s="19"/>
      <c r="K408" s="19"/>
      <c r="L408" s="19"/>
    </row>
    <row r="409" spans="9:12" x14ac:dyDescent="0.15">
      <c r="I409" s="19"/>
      <c r="J409" s="19"/>
      <c r="K409" s="19"/>
      <c r="L409" s="19"/>
    </row>
    <row r="410" spans="9:12" x14ac:dyDescent="0.15">
      <c r="I410" s="19"/>
      <c r="J410" s="19"/>
      <c r="K410" s="19"/>
      <c r="L410" s="19"/>
    </row>
    <row r="411" spans="9:12" x14ac:dyDescent="0.15">
      <c r="I411" s="19"/>
      <c r="J411" s="19"/>
      <c r="K411" s="19"/>
      <c r="L411" s="19"/>
    </row>
    <row r="412" spans="9:12" x14ac:dyDescent="0.15">
      <c r="I412" s="19"/>
      <c r="J412" s="19"/>
      <c r="K412" s="19"/>
      <c r="L412" s="19"/>
    </row>
    <row r="413" spans="9:12" x14ac:dyDescent="0.15">
      <c r="I413" s="19"/>
      <c r="J413" s="19"/>
      <c r="K413" s="19"/>
      <c r="L413" s="19"/>
    </row>
    <row r="414" spans="9:12" x14ac:dyDescent="0.15">
      <c r="I414" s="19"/>
      <c r="J414" s="19"/>
      <c r="K414" s="19"/>
      <c r="L414" s="19"/>
    </row>
    <row r="415" spans="9:12" x14ac:dyDescent="0.15">
      <c r="I415" s="19"/>
      <c r="J415" s="19"/>
      <c r="K415" s="19"/>
      <c r="L415" s="19"/>
    </row>
    <row r="416" spans="9:12" x14ac:dyDescent="0.15">
      <c r="I416" s="19"/>
      <c r="J416" s="19"/>
      <c r="K416" s="19"/>
      <c r="L416" s="19"/>
    </row>
    <row r="417" spans="9:12" x14ac:dyDescent="0.15">
      <c r="I417" s="19"/>
      <c r="J417" s="19"/>
      <c r="K417" s="19"/>
      <c r="L417" s="19"/>
    </row>
    <row r="418" spans="9:12" x14ac:dyDescent="0.15">
      <c r="I418" s="19"/>
      <c r="J418" s="19"/>
      <c r="K418" s="19"/>
      <c r="L418" s="19"/>
    </row>
    <row r="419" spans="9:12" x14ac:dyDescent="0.15">
      <c r="I419" s="19"/>
      <c r="J419" s="19"/>
      <c r="K419" s="19"/>
      <c r="L419" s="19"/>
    </row>
    <row r="420" spans="9:12" x14ac:dyDescent="0.15">
      <c r="I420" s="19"/>
      <c r="J420" s="19"/>
      <c r="K420" s="19"/>
      <c r="L420" s="19"/>
    </row>
    <row r="421" spans="9:12" x14ac:dyDescent="0.15">
      <c r="I421" s="19"/>
      <c r="J421" s="19"/>
      <c r="K421" s="19"/>
      <c r="L421" s="19"/>
    </row>
    <row r="422" spans="9:12" x14ac:dyDescent="0.15">
      <c r="I422" s="19"/>
      <c r="J422" s="19"/>
      <c r="K422" s="19"/>
      <c r="L422" s="19"/>
    </row>
    <row r="423" spans="9:12" x14ac:dyDescent="0.15">
      <c r="I423" s="19"/>
      <c r="J423" s="19"/>
      <c r="K423" s="19"/>
      <c r="L423" s="19"/>
    </row>
    <row r="424" spans="9:12" x14ac:dyDescent="0.15">
      <c r="I424" s="19"/>
      <c r="J424" s="19"/>
      <c r="K424" s="19"/>
      <c r="L424" s="19"/>
    </row>
    <row r="425" spans="9:12" x14ac:dyDescent="0.15">
      <c r="I425" s="19"/>
      <c r="J425" s="19"/>
      <c r="K425" s="19"/>
      <c r="L425" s="19"/>
    </row>
    <row r="426" spans="9:12" x14ac:dyDescent="0.15">
      <c r="I426" s="19"/>
      <c r="J426" s="19"/>
      <c r="K426" s="19"/>
      <c r="L426" s="19"/>
    </row>
    <row r="427" spans="9:12" x14ac:dyDescent="0.15">
      <c r="I427" s="19"/>
      <c r="J427" s="19"/>
      <c r="K427" s="19"/>
      <c r="L427" s="19"/>
    </row>
    <row r="428" spans="9:12" x14ac:dyDescent="0.15">
      <c r="I428" s="19"/>
      <c r="J428" s="19"/>
      <c r="K428" s="19"/>
      <c r="L428" s="19"/>
    </row>
    <row r="429" spans="9:12" x14ac:dyDescent="0.15">
      <c r="I429" s="19"/>
      <c r="J429" s="19"/>
      <c r="K429" s="19"/>
      <c r="L429" s="19"/>
    </row>
    <row r="430" spans="9:12" x14ac:dyDescent="0.15">
      <c r="I430" s="19"/>
      <c r="J430" s="19"/>
      <c r="K430" s="19"/>
      <c r="L430" s="19"/>
    </row>
    <row r="431" spans="9:12" x14ac:dyDescent="0.15">
      <c r="I431" s="19"/>
      <c r="J431" s="19"/>
      <c r="K431" s="19"/>
      <c r="L431" s="19"/>
    </row>
    <row r="432" spans="9:12" x14ac:dyDescent="0.15">
      <c r="I432" s="19"/>
      <c r="J432" s="19"/>
      <c r="K432" s="19"/>
      <c r="L432" s="19"/>
    </row>
    <row r="433" spans="9:12" x14ac:dyDescent="0.15">
      <c r="I433" s="19"/>
      <c r="J433" s="19"/>
      <c r="K433" s="19"/>
      <c r="L433" s="19"/>
    </row>
    <row r="434" spans="9:12" x14ac:dyDescent="0.15">
      <c r="I434" s="19"/>
      <c r="J434" s="19"/>
      <c r="K434" s="19"/>
      <c r="L434" s="19"/>
    </row>
    <row r="435" spans="9:12" x14ac:dyDescent="0.15">
      <c r="I435" s="19"/>
      <c r="J435" s="19"/>
      <c r="K435" s="19"/>
      <c r="L435" s="19"/>
    </row>
    <row r="436" spans="9:12" x14ac:dyDescent="0.15">
      <c r="I436" s="19"/>
      <c r="J436" s="19"/>
      <c r="K436" s="19"/>
      <c r="L436" s="19"/>
    </row>
    <row r="437" spans="9:12" x14ac:dyDescent="0.15">
      <c r="I437" s="19"/>
      <c r="J437" s="19"/>
      <c r="K437" s="19"/>
      <c r="L437" s="19"/>
    </row>
    <row r="438" spans="9:12" x14ac:dyDescent="0.15">
      <c r="I438" s="19"/>
      <c r="J438" s="19"/>
      <c r="K438" s="19"/>
      <c r="L438" s="19"/>
    </row>
    <row r="439" spans="9:12" x14ac:dyDescent="0.15">
      <c r="I439" s="19"/>
      <c r="J439" s="19"/>
      <c r="K439" s="19"/>
      <c r="L439" s="19"/>
    </row>
    <row r="440" spans="9:12" x14ac:dyDescent="0.15">
      <c r="I440" s="19"/>
      <c r="J440" s="19"/>
      <c r="K440" s="19"/>
      <c r="L440" s="19"/>
    </row>
    <row r="441" spans="9:12" x14ac:dyDescent="0.15">
      <c r="I441" s="19"/>
      <c r="J441" s="19"/>
      <c r="K441" s="19"/>
      <c r="L441" s="19"/>
    </row>
    <row r="442" spans="9:12" x14ac:dyDescent="0.15">
      <c r="I442" s="19"/>
      <c r="J442" s="19"/>
      <c r="K442" s="19"/>
      <c r="L442" s="19"/>
    </row>
    <row r="443" spans="9:12" x14ac:dyDescent="0.15">
      <c r="I443" s="19"/>
      <c r="J443" s="19"/>
      <c r="K443" s="19"/>
      <c r="L443" s="19"/>
    </row>
    <row r="444" spans="9:12" x14ac:dyDescent="0.15">
      <c r="I444" s="19"/>
      <c r="J444" s="19"/>
      <c r="K444" s="19"/>
      <c r="L444" s="19"/>
    </row>
    <row r="445" spans="9:12" x14ac:dyDescent="0.15">
      <c r="I445" s="19"/>
      <c r="J445" s="19"/>
      <c r="K445" s="19"/>
      <c r="L445" s="19"/>
    </row>
    <row r="446" spans="9:12" x14ac:dyDescent="0.15">
      <c r="I446" s="19"/>
      <c r="J446" s="19"/>
      <c r="K446" s="19"/>
      <c r="L446" s="19"/>
    </row>
    <row r="447" spans="9:12" x14ac:dyDescent="0.15">
      <c r="I447" s="19"/>
      <c r="J447" s="19"/>
      <c r="K447" s="19"/>
      <c r="L447" s="19"/>
    </row>
    <row r="448" spans="9:12" x14ac:dyDescent="0.15">
      <c r="I448" s="19"/>
      <c r="J448" s="19"/>
      <c r="K448" s="19"/>
      <c r="L448" s="19"/>
    </row>
    <row r="449" spans="9:12" x14ac:dyDescent="0.15">
      <c r="I449" s="19"/>
      <c r="J449" s="19"/>
      <c r="K449" s="19"/>
      <c r="L449" s="19"/>
    </row>
    <row r="450" spans="9:12" x14ac:dyDescent="0.15">
      <c r="I450" s="19"/>
      <c r="J450" s="19"/>
      <c r="K450" s="19"/>
      <c r="L450" s="19"/>
    </row>
    <row r="451" spans="9:12" x14ac:dyDescent="0.15">
      <c r="I451" s="19"/>
      <c r="J451" s="19"/>
      <c r="K451" s="19"/>
      <c r="L451" s="19"/>
    </row>
    <row r="452" spans="9:12" x14ac:dyDescent="0.15">
      <c r="I452" s="19"/>
      <c r="J452" s="19"/>
      <c r="K452" s="19"/>
      <c r="L452" s="19"/>
    </row>
    <row r="453" spans="9:12" x14ac:dyDescent="0.15">
      <c r="I453" s="19"/>
      <c r="J453" s="19"/>
      <c r="K453" s="19"/>
      <c r="L453" s="19"/>
    </row>
    <row r="454" spans="9:12" x14ac:dyDescent="0.15">
      <c r="I454" s="19"/>
      <c r="J454" s="19"/>
      <c r="K454" s="19"/>
      <c r="L454" s="19"/>
    </row>
    <row r="455" spans="9:12" x14ac:dyDescent="0.15">
      <c r="I455" s="19"/>
      <c r="J455" s="19"/>
      <c r="K455" s="19"/>
      <c r="L455" s="19"/>
    </row>
    <row r="456" spans="9:12" x14ac:dyDescent="0.15">
      <c r="I456" s="19"/>
      <c r="J456" s="19"/>
      <c r="K456" s="19"/>
      <c r="L456" s="19"/>
    </row>
    <row r="457" spans="9:12" x14ac:dyDescent="0.15">
      <c r="I457" s="19"/>
      <c r="J457" s="19"/>
      <c r="K457" s="19"/>
      <c r="L457" s="19"/>
    </row>
    <row r="458" spans="9:12" x14ac:dyDescent="0.15">
      <c r="I458" s="19"/>
      <c r="J458" s="19"/>
      <c r="K458" s="19"/>
      <c r="L458" s="19"/>
    </row>
    <row r="459" spans="9:12" x14ac:dyDescent="0.15">
      <c r="I459" s="19"/>
      <c r="J459" s="19"/>
      <c r="K459" s="19"/>
      <c r="L459" s="19"/>
    </row>
    <row r="460" spans="9:12" x14ac:dyDescent="0.15">
      <c r="I460" s="19"/>
      <c r="J460" s="19"/>
      <c r="K460" s="19"/>
      <c r="L460" s="19"/>
    </row>
    <row r="461" spans="9:12" x14ac:dyDescent="0.15">
      <c r="I461" s="19"/>
      <c r="J461" s="19"/>
      <c r="K461" s="19"/>
      <c r="L461" s="19"/>
    </row>
    <row r="462" spans="9:12" x14ac:dyDescent="0.15">
      <c r="I462" s="19"/>
      <c r="J462" s="19"/>
      <c r="K462" s="19"/>
      <c r="L462" s="19"/>
    </row>
    <row r="463" spans="9:12" x14ac:dyDescent="0.15">
      <c r="I463" s="19"/>
      <c r="J463" s="19"/>
      <c r="K463" s="19"/>
      <c r="L463" s="19"/>
    </row>
    <row r="464" spans="9:12" x14ac:dyDescent="0.15">
      <c r="I464" s="19"/>
      <c r="J464" s="19"/>
      <c r="K464" s="19"/>
      <c r="L464" s="19"/>
    </row>
    <row r="465" spans="9:12" x14ac:dyDescent="0.15">
      <c r="I465" s="19"/>
      <c r="J465" s="19"/>
      <c r="K465" s="19"/>
      <c r="L465" s="19"/>
    </row>
    <row r="466" spans="9:12" x14ac:dyDescent="0.15">
      <c r="I466" s="19"/>
      <c r="J466" s="19"/>
      <c r="K466" s="19"/>
      <c r="L466" s="19"/>
    </row>
    <row r="467" spans="9:12" x14ac:dyDescent="0.15">
      <c r="I467" s="19"/>
      <c r="J467" s="19"/>
      <c r="K467" s="19"/>
      <c r="L467" s="19"/>
    </row>
    <row r="468" spans="9:12" x14ac:dyDescent="0.15">
      <c r="I468" s="19"/>
      <c r="J468" s="19"/>
      <c r="K468" s="19"/>
      <c r="L468" s="19"/>
    </row>
    <row r="469" spans="9:12" x14ac:dyDescent="0.15">
      <c r="I469" s="19"/>
      <c r="J469" s="19"/>
      <c r="K469" s="19"/>
      <c r="L469" s="19"/>
    </row>
    <row r="470" spans="9:12" x14ac:dyDescent="0.15">
      <c r="I470" s="19"/>
      <c r="J470" s="19"/>
      <c r="K470" s="19"/>
      <c r="L470" s="19"/>
    </row>
    <row r="471" spans="9:12" x14ac:dyDescent="0.15">
      <c r="I471" s="19"/>
      <c r="J471" s="19"/>
      <c r="K471" s="19"/>
      <c r="L471" s="19"/>
    </row>
    <row r="472" spans="9:12" x14ac:dyDescent="0.15">
      <c r="I472" s="19"/>
      <c r="J472" s="19"/>
      <c r="K472" s="19"/>
      <c r="L472" s="19"/>
    </row>
    <row r="473" spans="9:12" x14ac:dyDescent="0.15">
      <c r="I473" s="19"/>
      <c r="J473" s="19"/>
      <c r="K473" s="19"/>
      <c r="L473" s="19"/>
    </row>
    <row r="474" spans="9:12" x14ac:dyDescent="0.15">
      <c r="I474" s="19"/>
      <c r="J474" s="19"/>
      <c r="K474" s="19"/>
      <c r="L474" s="19"/>
    </row>
    <row r="475" spans="9:12" x14ac:dyDescent="0.15">
      <c r="I475" s="19"/>
      <c r="J475" s="19"/>
      <c r="K475" s="19"/>
      <c r="L475" s="19"/>
    </row>
    <row r="476" spans="9:12" x14ac:dyDescent="0.15">
      <c r="I476" s="19"/>
      <c r="J476" s="19"/>
      <c r="K476" s="19"/>
      <c r="L476" s="19"/>
    </row>
    <row r="477" spans="9:12" x14ac:dyDescent="0.15">
      <c r="I477" s="19"/>
      <c r="J477" s="19"/>
      <c r="K477" s="19"/>
      <c r="L477" s="19"/>
    </row>
    <row r="478" spans="9:12" x14ac:dyDescent="0.15">
      <c r="I478" s="19"/>
      <c r="J478" s="19"/>
      <c r="K478" s="19"/>
      <c r="L478" s="19"/>
    </row>
    <row r="479" spans="9:12" x14ac:dyDescent="0.15">
      <c r="I479" s="19"/>
      <c r="J479" s="19"/>
      <c r="K479" s="19"/>
      <c r="L479" s="19"/>
    </row>
    <row r="480" spans="9:12" x14ac:dyDescent="0.15">
      <c r="I480" s="19"/>
      <c r="J480" s="19"/>
      <c r="K480" s="19"/>
      <c r="L480" s="19"/>
    </row>
    <row r="481" spans="9:12" x14ac:dyDescent="0.15">
      <c r="I481" s="19"/>
      <c r="J481" s="19"/>
      <c r="K481" s="19"/>
      <c r="L481" s="19"/>
    </row>
    <row r="482" spans="9:12" x14ac:dyDescent="0.15">
      <c r="I482" s="19"/>
      <c r="J482" s="19"/>
      <c r="K482" s="19"/>
      <c r="L482" s="19"/>
    </row>
    <row r="483" spans="9:12" x14ac:dyDescent="0.15">
      <c r="I483" s="19"/>
      <c r="J483" s="19"/>
      <c r="K483" s="19"/>
      <c r="L483" s="19"/>
    </row>
    <row r="484" spans="9:12" x14ac:dyDescent="0.15">
      <c r="I484" s="19"/>
      <c r="J484" s="19"/>
      <c r="K484" s="19"/>
      <c r="L484" s="19"/>
    </row>
    <row r="485" spans="9:12" x14ac:dyDescent="0.15">
      <c r="I485" s="19"/>
      <c r="J485" s="19"/>
      <c r="K485" s="19"/>
      <c r="L485" s="19"/>
    </row>
    <row r="486" spans="9:12" x14ac:dyDescent="0.15">
      <c r="I486" s="19"/>
      <c r="J486" s="19"/>
      <c r="K486" s="19"/>
      <c r="L486" s="19"/>
    </row>
    <row r="487" spans="9:12" x14ac:dyDescent="0.15">
      <c r="I487" s="19"/>
      <c r="J487" s="19"/>
      <c r="K487" s="19"/>
      <c r="L487" s="19"/>
    </row>
    <row r="488" spans="9:12" x14ac:dyDescent="0.15">
      <c r="I488" s="19"/>
      <c r="J488" s="19"/>
      <c r="K488" s="19"/>
      <c r="L488" s="19"/>
    </row>
    <row r="489" spans="9:12" x14ac:dyDescent="0.15">
      <c r="I489" s="19"/>
      <c r="J489" s="19"/>
      <c r="K489" s="19"/>
      <c r="L489" s="19"/>
    </row>
    <row r="490" spans="9:12" x14ac:dyDescent="0.15">
      <c r="I490" s="19"/>
      <c r="J490" s="19"/>
      <c r="K490" s="19"/>
      <c r="L490" s="19"/>
    </row>
    <row r="491" spans="9:12" x14ac:dyDescent="0.15">
      <c r="I491" s="19"/>
      <c r="J491" s="19"/>
      <c r="K491" s="19"/>
      <c r="L491" s="19"/>
    </row>
    <row r="492" spans="9:12" x14ac:dyDescent="0.15">
      <c r="I492" s="19"/>
      <c r="J492" s="19"/>
      <c r="K492" s="19"/>
      <c r="L492" s="19"/>
    </row>
    <row r="493" spans="9:12" x14ac:dyDescent="0.15">
      <c r="I493" s="19"/>
      <c r="J493" s="19"/>
      <c r="K493" s="19"/>
      <c r="L493" s="19"/>
    </row>
    <row r="494" spans="9:12" x14ac:dyDescent="0.15">
      <c r="I494" s="19"/>
      <c r="J494" s="19"/>
      <c r="K494" s="19"/>
      <c r="L494" s="19"/>
    </row>
    <row r="495" spans="9:12" x14ac:dyDescent="0.15">
      <c r="I495" s="19"/>
      <c r="J495" s="19"/>
      <c r="K495" s="19"/>
      <c r="L495" s="19"/>
    </row>
    <row r="496" spans="9:12" x14ac:dyDescent="0.15">
      <c r="I496" s="19"/>
      <c r="J496" s="19"/>
      <c r="K496" s="19"/>
      <c r="L496" s="19"/>
    </row>
    <row r="497" spans="9:12" x14ac:dyDescent="0.15">
      <c r="I497" s="19"/>
      <c r="J497" s="19"/>
      <c r="K497" s="19"/>
      <c r="L497" s="19"/>
    </row>
    <row r="498" spans="9:12" x14ac:dyDescent="0.15">
      <c r="I498" s="19"/>
      <c r="J498" s="19"/>
      <c r="K498" s="19"/>
      <c r="L498" s="19"/>
    </row>
    <row r="499" spans="9:12" x14ac:dyDescent="0.15">
      <c r="I499" s="19"/>
      <c r="J499" s="19"/>
      <c r="K499" s="19"/>
      <c r="L499" s="19"/>
    </row>
    <row r="500" spans="9:12" x14ac:dyDescent="0.15">
      <c r="I500" s="19"/>
      <c r="J500" s="19"/>
      <c r="K500" s="19"/>
      <c r="L500" s="19"/>
    </row>
    <row r="501" spans="9:12" x14ac:dyDescent="0.15">
      <c r="I501" s="19"/>
      <c r="J501" s="19"/>
      <c r="K501" s="19"/>
      <c r="L501" s="19"/>
    </row>
    <row r="502" spans="9:12" x14ac:dyDescent="0.15">
      <c r="I502" s="19"/>
      <c r="J502" s="19"/>
      <c r="K502" s="19"/>
      <c r="L502" s="19"/>
    </row>
    <row r="503" spans="9:12" x14ac:dyDescent="0.15">
      <c r="I503" s="19"/>
      <c r="J503" s="19"/>
      <c r="K503" s="19"/>
      <c r="L503" s="19"/>
    </row>
    <row r="504" spans="9:12" x14ac:dyDescent="0.15">
      <c r="I504" s="19"/>
      <c r="J504" s="19"/>
      <c r="K504" s="19"/>
      <c r="L504" s="19"/>
    </row>
    <row r="505" spans="9:12" x14ac:dyDescent="0.15">
      <c r="I505" s="19"/>
      <c r="J505" s="19"/>
      <c r="K505" s="19"/>
      <c r="L505" s="19"/>
    </row>
    <row r="506" spans="9:12" x14ac:dyDescent="0.15">
      <c r="I506" s="19"/>
      <c r="J506" s="19"/>
      <c r="K506" s="19"/>
      <c r="L506" s="19"/>
    </row>
    <row r="507" spans="9:12" x14ac:dyDescent="0.15">
      <c r="I507" s="19"/>
      <c r="J507" s="19"/>
      <c r="K507" s="19"/>
      <c r="L507" s="19"/>
    </row>
    <row r="508" spans="9:12" x14ac:dyDescent="0.15">
      <c r="I508" s="19"/>
      <c r="J508" s="19"/>
      <c r="K508" s="19"/>
      <c r="L508" s="19"/>
    </row>
    <row r="509" spans="9:12" x14ac:dyDescent="0.15">
      <c r="I509" s="19"/>
      <c r="J509" s="19"/>
      <c r="K509" s="19"/>
      <c r="L509" s="19"/>
    </row>
    <row r="510" spans="9:12" x14ac:dyDescent="0.15">
      <c r="I510" s="19"/>
      <c r="J510" s="19"/>
      <c r="K510" s="19"/>
      <c r="L510" s="19"/>
    </row>
    <row r="511" spans="9:12" x14ac:dyDescent="0.15">
      <c r="I511" s="19"/>
      <c r="J511" s="19"/>
      <c r="K511" s="19"/>
      <c r="L511" s="19"/>
    </row>
    <row r="512" spans="9:12" x14ac:dyDescent="0.15">
      <c r="I512" s="19"/>
      <c r="J512" s="19"/>
      <c r="K512" s="19"/>
      <c r="L512" s="19"/>
    </row>
    <row r="513" spans="9:12" x14ac:dyDescent="0.15">
      <c r="I513" s="19"/>
      <c r="J513" s="19"/>
      <c r="K513" s="19"/>
      <c r="L513" s="19"/>
    </row>
    <row r="514" spans="9:12" x14ac:dyDescent="0.15">
      <c r="I514" s="19"/>
      <c r="J514" s="19"/>
      <c r="K514" s="19"/>
      <c r="L514" s="19"/>
    </row>
    <row r="515" spans="9:12" x14ac:dyDescent="0.15">
      <c r="I515" s="19"/>
      <c r="J515" s="19"/>
      <c r="K515" s="19"/>
      <c r="L515" s="19"/>
    </row>
    <row r="516" spans="9:12" x14ac:dyDescent="0.15">
      <c r="I516" s="19"/>
      <c r="J516" s="19"/>
      <c r="K516" s="19"/>
      <c r="L516" s="19"/>
    </row>
    <row r="517" spans="9:12" x14ac:dyDescent="0.15">
      <c r="I517" s="19"/>
      <c r="J517" s="19"/>
      <c r="K517" s="19"/>
      <c r="L517" s="19"/>
    </row>
    <row r="518" spans="9:12" x14ac:dyDescent="0.15">
      <c r="I518" s="19"/>
      <c r="J518" s="19"/>
      <c r="K518" s="19"/>
      <c r="L518" s="19"/>
    </row>
    <row r="519" spans="9:12" x14ac:dyDescent="0.15">
      <c r="I519" s="19"/>
      <c r="J519" s="19"/>
      <c r="K519" s="19"/>
      <c r="L519" s="19"/>
    </row>
    <row r="520" spans="9:12" x14ac:dyDescent="0.15">
      <c r="I520" s="19"/>
      <c r="J520" s="19"/>
      <c r="K520" s="19"/>
      <c r="L520" s="19"/>
    </row>
    <row r="521" spans="9:12" x14ac:dyDescent="0.15">
      <c r="I521" s="19"/>
      <c r="J521" s="19"/>
      <c r="K521" s="19"/>
      <c r="L521" s="19"/>
    </row>
    <row r="522" spans="9:12" x14ac:dyDescent="0.15">
      <c r="I522" s="19"/>
      <c r="J522" s="19"/>
      <c r="K522" s="19"/>
      <c r="L522" s="19"/>
    </row>
    <row r="523" spans="9:12" x14ac:dyDescent="0.15">
      <c r="I523" s="19"/>
      <c r="J523" s="19"/>
      <c r="K523" s="19"/>
      <c r="L523" s="19"/>
    </row>
    <row r="524" spans="9:12" x14ac:dyDescent="0.15">
      <c r="I524" s="19"/>
      <c r="J524" s="19"/>
      <c r="K524" s="19"/>
      <c r="L524" s="19"/>
    </row>
    <row r="525" spans="9:12" x14ac:dyDescent="0.15">
      <c r="I525" s="19"/>
      <c r="J525" s="19"/>
      <c r="K525" s="19"/>
      <c r="L525" s="19"/>
    </row>
    <row r="526" spans="9:12" x14ac:dyDescent="0.15">
      <c r="I526" s="19"/>
      <c r="J526" s="19"/>
      <c r="K526" s="19"/>
      <c r="L526" s="19"/>
    </row>
    <row r="527" spans="9:12" x14ac:dyDescent="0.15">
      <c r="I527" s="19"/>
      <c r="J527" s="19"/>
      <c r="K527" s="19"/>
      <c r="L527" s="19"/>
    </row>
    <row r="528" spans="9:12" x14ac:dyDescent="0.15">
      <c r="I528" s="19"/>
      <c r="J528" s="19"/>
      <c r="K528" s="19"/>
      <c r="L528" s="19"/>
    </row>
    <row r="529" spans="9:12" x14ac:dyDescent="0.15">
      <c r="I529" s="19"/>
      <c r="J529" s="19"/>
      <c r="K529" s="19"/>
      <c r="L529" s="19"/>
    </row>
    <row r="530" spans="9:12" x14ac:dyDescent="0.15">
      <c r="I530" s="19"/>
      <c r="J530" s="19"/>
      <c r="K530" s="19"/>
      <c r="L530" s="19"/>
    </row>
    <row r="531" spans="9:12" x14ac:dyDescent="0.15">
      <c r="I531" s="19"/>
      <c r="J531" s="19"/>
      <c r="K531" s="19"/>
      <c r="L531" s="19"/>
    </row>
    <row r="532" spans="9:12" x14ac:dyDescent="0.15">
      <c r="I532" s="19"/>
      <c r="J532" s="19"/>
      <c r="K532" s="19"/>
      <c r="L532" s="19"/>
    </row>
    <row r="533" spans="9:12" x14ac:dyDescent="0.15">
      <c r="I533" s="19"/>
      <c r="J533" s="19"/>
      <c r="K533" s="19"/>
      <c r="L533" s="19"/>
    </row>
    <row r="534" spans="9:12" x14ac:dyDescent="0.15">
      <c r="I534" s="19"/>
      <c r="J534" s="19"/>
      <c r="K534" s="19"/>
      <c r="L534" s="19"/>
    </row>
    <row r="535" spans="9:12" x14ac:dyDescent="0.15">
      <c r="I535" s="19"/>
      <c r="J535" s="19"/>
      <c r="K535" s="19"/>
      <c r="L535" s="19"/>
    </row>
    <row r="536" spans="9:12" x14ac:dyDescent="0.15">
      <c r="I536" s="19"/>
      <c r="J536" s="19"/>
      <c r="K536" s="19"/>
      <c r="L536" s="19"/>
    </row>
    <row r="537" spans="9:12" x14ac:dyDescent="0.15">
      <c r="I537" s="19"/>
      <c r="J537" s="19"/>
      <c r="K537" s="19"/>
      <c r="L537" s="19"/>
    </row>
    <row r="538" spans="9:12" x14ac:dyDescent="0.15">
      <c r="I538" s="19"/>
      <c r="J538" s="19"/>
      <c r="K538" s="19"/>
      <c r="L538" s="19"/>
    </row>
    <row r="539" spans="9:12" x14ac:dyDescent="0.15">
      <c r="I539" s="19"/>
      <c r="J539" s="19"/>
      <c r="K539" s="19"/>
      <c r="L539" s="19"/>
    </row>
    <row r="540" spans="9:12" x14ac:dyDescent="0.15">
      <c r="I540" s="19"/>
      <c r="J540" s="19"/>
      <c r="K540" s="19"/>
      <c r="L540" s="19"/>
    </row>
    <row r="541" spans="9:12" x14ac:dyDescent="0.15">
      <c r="I541" s="19"/>
      <c r="J541" s="19"/>
      <c r="K541" s="19"/>
      <c r="L541" s="19"/>
    </row>
    <row r="542" spans="9:12" x14ac:dyDescent="0.15">
      <c r="I542" s="19"/>
      <c r="J542" s="19"/>
      <c r="K542" s="19"/>
      <c r="L542" s="19"/>
    </row>
    <row r="543" spans="9:12" x14ac:dyDescent="0.15">
      <c r="I543" s="19"/>
      <c r="J543" s="19"/>
      <c r="K543" s="19"/>
      <c r="L543" s="19"/>
    </row>
    <row r="544" spans="9:12" x14ac:dyDescent="0.15">
      <c r="I544" s="19"/>
      <c r="J544" s="19"/>
      <c r="K544" s="19"/>
      <c r="L544" s="19"/>
    </row>
    <row r="545" spans="9:12" x14ac:dyDescent="0.15">
      <c r="I545" s="19"/>
      <c r="J545" s="19"/>
      <c r="K545" s="19"/>
      <c r="L545" s="19"/>
    </row>
    <row r="546" spans="9:12" x14ac:dyDescent="0.15">
      <c r="I546" s="19"/>
      <c r="J546" s="19"/>
      <c r="K546" s="19"/>
      <c r="L546" s="19"/>
    </row>
    <row r="547" spans="9:12" x14ac:dyDescent="0.15">
      <c r="I547" s="19"/>
      <c r="J547" s="19"/>
      <c r="K547" s="19"/>
      <c r="L547" s="19"/>
    </row>
    <row r="548" spans="9:12" x14ac:dyDescent="0.15">
      <c r="I548" s="19"/>
      <c r="J548" s="19"/>
      <c r="K548" s="19"/>
      <c r="L548" s="19"/>
    </row>
    <row r="549" spans="9:12" x14ac:dyDescent="0.15">
      <c r="I549" s="19"/>
      <c r="J549" s="19"/>
      <c r="K549" s="19"/>
      <c r="L549" s="19"/>
    </row>
    <row r="550" spans="9:12" x14ac:dyDescent="0.15">
      <c r="I550" s="19"/>
      <c r="J550" s="19"/>
      <c r="K550" s="19"/>
      <c r="L550" s="19"/>
    </row>
    <row r="551" spans="9:12" x14ac:dyDescent="0.15">
      <c r="I551" s="19"/>
      <c r="J551" s="19"/>
      <c r="K551" s="19"/>
      <c r="L551" s="19"/>
    </row>
    <row r="552" spans="9:12" x14ac:dyDescent="0.15">
      <c r="I552" s="19"/>
      <c r="J552" s="19"/>
      <c r="K552" s="19"/>
      <c r="L552" s="19"/>
    </row>
    <row r="553" spans="9:12" x14ac:dyDescent="0.15">
      <c r="I553" s="19"/>
      <c r="J553" s="19"/>
      <c r="K553" s="19"/>
      <c r="L553" s="19"/>
    </row>
    <row r="554" spans="9:12" x14ac:dyDescent="0.15">
      <c r="I554" s="19"/>
      <c r="J554" s="19"/>
      <c r="K554" s="19"/>
      <c r="L554" s="19"/>
    </row>
    <row r="555" spans="9:12" x14ac:dyDescent="0.15">
      <c r="I555" s="19"/>
      <c r="J555" s="19"/>
      <c r="K555" s="19"/>
      <c r="L555" s="19"/>
    </row>
    <row r="556" spans="9:12" x14ac:dyDescent="0.15">
      <c r="I556" s="19"/>
      <c r="J556" s="19"/>
      <c r="K556" s="19"/>
      <c r="L556" s="19"/>
    </row>
    <row r="557" spans="9:12" x14ac:dyDescent="0.15">
      <c r="I557" s="19"/>
      <c r="J557" s="19"/>
      <c r="K557" s="19"/>
      <c r="L557" s="19"/>
    </row>
    <row r="558" spans="9:12" x14ac:dyDescent="0.15">
      <c r="I558" s="19"/>
      <c r="J558" s="19"/>
      <c r="K558" s="19"/>
      <c r="L558" s="19"/>
    </row>
    <row r="559" spans="9:12" x14ac:dyDescent="0.15">
      <c r="I559" s="19"/>
      <c r="J559" s="19"/>
      <c r="K559" s="19"/>
      <c r="L559" s="19"/>
    </row>
    <row r="560" spans="9:12" x14ac:dyDescent="0.15">
      <c r="I560" s="19"/>
      <c r="J560" s="19"/>
      <c r="K560" s="19"/>
      <c r="L560" s="19"/>
    </row>
    <row r="561" spans="9:12" x14ac:dyDescent="0.15">
      <c r="I561" s="19"/>
      <c r="J561" s="19"/>
      <c r="K561" s="19"/>
      <c r="L561" s="19"/>
    </row>
    <row r="562" spans="9:12" x14ac:dyDescent="0.15">
      <c r="I562" s="19"/>
      <c r="J562" s="19"/>
      <c r="K562" s="19"/>
      <c r="L562" s="19"/>
    </row>
    <row r="563" spans="9:12" x14ac:dyDescent="0.15">
      <c r="I563" s="19"/>
      <c r="J563" s="19"/>
      <c r="K563" s="19"/>
      <c r="L563" s="19"/>
    </row>
    <row r="564" spans="9:12" x14ac:dyDescent="0.15">
      <c r="I564" s="19"/>
      <c r="J564" s="19"/>
      <c r="K564" s="19"/>
      <c r="L564" s="19"/>
    </row>
    <row r="565" spans="9:12" x14ac:dyDescent="0.15">
      <c r="I565" s="19"/>
      <c r="J565" s="19"/>
      <c r="K565" s="19"/>
      <c r="L565" s="19"/>
    </row>
    <row r="566" spans="9:12" x14ac:dyDescent="0.15">
      <c r="I566" s="19"/>
      <c r="J566" s="19"/>
      <c r="K566" s="19"/>
      <c r="L566" s="19"/>
    </row>
    <row r="567" spans="9:12" x14ac:dyDescent="0.15">
      <c r="I567" s="19"/>
      <c r="J567" s="19"/>
      <c r="K567" s="19"/>
      <c r="L567" s="19"/>
    </row>
    <row r="568" spans="9:12" x14ac:dyDescent="0.15">
      <c r="I568" s="19"/>
      <c r="J568" s="19"/>
      <c r="K568" s="19"/>
      <c r="L568" s="19"/>
    </row>
    <row r="569" spans="9:12" x14ac:dyDescent="0.15">
      <c r="I569" s="19"/>
      <c r="J569" s="19"/>
      <c r="K569" s="19"/>
      <c r="L569" s="19"/>
    </row>
    <row r="570" spans="9:12" x14ac:dyDescent="0.15">
      <c r="I570" s="19"/>
      <c r="J570" s="19"/>
      <c r="K570" s="19"/>
      <c r="L570" s="19"/>
    </row>
    <row r="571" spans="9:12" x14ac:dyDescent="0.15">
      <c r="I571" s="19"/>
      <c r="J571" s="19"/>
      <c r="K571" s="19"/>
      <c r="L571" s="19"/>
    </row>
    <row r="572" spans="9:12" x14ac:dyDescent="0.15">
      <c r="I572" s="19"/>
      <c r="J572" s="19"/>
      <c r="K572" s="19"/>
      <c r="L572" s="19"/>
    </row>
    <row r="573" spans="9:12" x14ac:dyDescent="0.15">
      <c r="I573" s="19"/>
      <c r="J573" s="19"/>
      <c r="K573" s="19"/>
      <c r="L573" s="19"/>
    </row>
    <row r="574" spans="9:12" x14ac:dyDescent="0.15">
      <c r="I574" s="19"/>
      <c r="J574" s="19"/>
      <c r="K574" s="19"/>
      <c r="L574" s="19"/>
    </row>
    <row r="575" spans="9:12" x14ac:dyDescent="0.15">
      <c r="I575" s="19"/>
      <c r="J575" s="19"/>
      <c r="K575" s="19"/>
      <c r="L575" s="19"/>
    </row>
    <row r="576" spans="9:12" x14ac:dyDescent="0.15">
      <c r="I576" s="19"/>
      <c r="J576" s="19"/>
      <c r="K576" s="19"/>
      <c r="L576" s="19"/>
    </row>
    <row r="577" spans="9:12" x14ac:dyDescent="0.15">
      <c r="I577" s="19"/>
      <c r="J577" s="19"/>
      <c r="K577" s="19"/>
      <c r="L577" s="19"/>
    </row>
    <row r="578" spans="9:12" x14ac:dyDescent="0.15">
      <c r="I578" s="19"/>
      <c r="J578" s="19"/>
      <c r="K578" s="19"/>
      <c r="L578" s="19"/>
    </row>
    <row r="579" spans="9:12" x14ac:dyDescent="0.15">
      <c r="I579" s="19"/>
      <c r="J579" s="19"/>
      <c r="K579" s="19"/>
      <c r="L579" s="19"/>
    </row>
    <row r="580" spans="9:12" x14ac:dyDescent="0.15">
      <c r="I580" s="19"/>
      <c r="J580" s="19"/>
      <c r="K580" s="19"/>
      <c r="L580" s="19"/>
    </row>
    <row r="581" spans="9:12" x14ac:dyDescent="0.15">
      <c r="I581" s="19"/>
      <c r="J581" s="19"/>
      <c r="K581" s="19"/>
      <c r="L581" s="19"/>
    </row>
    <row r="582" spans="9:12" x14ac:dyDescent="0.15">
      <c r="I582" s="19"/>
      <c r="J582" s="19"/>
      <c r="K582" s="19"/>
      <c r="L582" s="19"/>
    </row>
    <row r="583" spans="9:12" x14ac:dyDescent="0.15">
      <c r="I583" s="19"/>
      <c r="J583" s="19"/>
      <c r="K583" s="19"/>
      <c r="L583" s="19"/>
    </row>
    <row r="584" spans="9:12" x14ac:dyDescent="0.15">
      <c r="I584" s="19"/>
      <c r="J584" s="19"/>
      <c r="K584" s="19"/>
      <c r="L584" s="19"/>
    </row>
    <row r="585" spans="9:12" x14ac:dyDescent="0.15">
      <c r="I585" s="19"/>
      <c r="J585" s="19"/>
      <c r="K585" s="19"/>
      <c r="L585" s="19"/>
    </row>
    <row r="586" spans="9:12" x14ac:dyDescent="0.15">
      <c r="I586" s="19"/>
      <c r="J586" s="19"/>
      <c r="K586" s="19"/>
      <c r="L586" s="19"/>
    </row>
    <row r="587" spans="9:12" x14ac:dyDescent="0.15">
      <c r="I587" s="19"/>
      <c r="J587" s="19"/>
      <c r="K587" s="19"/>
      <c r="L587" s="19"/>
    </row>
    <row r="588" spans="9:12" x14ac:dyDescent="0.15">
      <c r="I588" s="19"/>
      <c r="J588" s="19"/>
      <c r="K588" s="19"/>
      <c r="L588" s="19"/>
    </row>
    <row r="589" spans="9:12" x14ac:dyDescent="0.15">
      <c r="I589" s="19"/>
      <c r="J589" s="19"/>
      <c r="K589" s="19"/>
      <c r="L589" s="19"/>
    </row>
    <row r="590" spans="9:12" x14ac:dyDescent="0.15">
      <c r="I590" s="19"/>
      <c r="J590" s="19"/>
      <c r="K590" s="19"/>
      <c r="L590" s="19"/>
    </row>
    <row r="591" spans="9:12" x14ac:dyDescent="0.15">
      <c r="I591" s="19"/>
      <c r="J591" s="19"/>
      <c r="K591" s="19"/>
      <c r="L591" s="19"/>
    </row>
    <row r="592" spans="9:12" x14ac:dyDescent="0.15">
      <c r="I592" s="19"/>
      <c r="J592" s="19"/>
      <c r="K592" s="19"/>
      <c r="L592" s="19"/>
    </row>
    <row r="593" spans="9:12" x14ac:dyDescent="0.15">
      <c r="I593" s="19"/>
      <c r="J593" s="19"/>
      <c r="K593" s="19"/>
      <c r="L593" s="19"/>
    </row>
    <row r="594" spans="9:12" x14ac:dyDescent="0.15">
      <c r="I594" s="19"/>
      <c r="J594" s="19"/>
      <c r="K594" s="19"/>
      <c r="L594" s="19"/>
    </row>
    <row r="595" spans="9:12" x14ac:dyDescent="0.15">
      <c r="I595" s="19"/>
      <c r="J595" s="19"/>
      <c r="K595" s="19"/>
      <c r="L595" s="19"/>
    </row>
    <row r="596" spans="9:12" x14ac:dyDescent="0.15">
      <c r="I596" s="19"/>
      <c r="J596" s="19"/>
      <c r="K596" s="19"/>
      <c r="L596" s="19"/>
    </row>
    <row r="597" spans="9:12" x14ac:dyDescent="0.15">
      <c r="I597" s="19"/>
      <c r="J597" s="19"/>
      <c r="K597" s="19"/>
      <c r="L597" s="19"/>
    </row>
    <row r="598" spans="9:12" x14ac:dyDescent="0.15">
      <c r="I598" s="19"/>
      <c r="J598" s="19"/>
      <c r="K598" s="19"/>
      <c r="L598" s="19"/>
    </row>
    <row r="599" spans="9:12" x14ac:dyDescent="0.15">
      <c r="I599" s="19"/>
      <c r="J599" s="19"/>
      <c r="K599" s="19"/>
      <c r="L599" s="19"/>
    </row>
    <row r="600" spans="9:12" x14ac:dyDescent="0.15">
      <c r="I600" s="19"/>
      <c r="J600" s="19"/>
      <c r="K600" s="19"/>
      <c r="L600" s="19"/>
    </row>
    <row r="601" spans="9:12" x14ac:dyDescent="0.15">
      <c r="I601" s="19"/>
      <c r="J601" s="19"/>
      <c r="K601" s="19"/>
      <c r="L601" s="19"/>
    </row>
    <row r="602" spans="9:12" x14ac:dyDescent="0.15">
      <c r="I602" s="19"/>
      <c r="J602" s="19"/>
      <c r="K602" s="19"/>
      <c r="L602" s="19"/>
    </row>
    <row r="603" spans="9:12" x14ac:dyDescent="0.15">
      <c r="I603" s="19"/>
      <c r="J603" s="19"/>
      <c r="K603" s="19"/>
      <c r="L603" s="19"/>
    </row>
    <row r="604" spans="9:12" x14ac:dyDescent="0.15">
      <c r="I604" s="19"/>
      <c r="J604" s="19"/>
      <c r="K604" s="19"/>
      <c r="L604" s="19"/>
    </row>
    <row r="605" spans="9:12" x14ac:dyDescent="0.15">
      <c r="I605" s="19"/>
      <c r="J605" s="19"/>
      <c r="K605" s="19"/>
      <c r="L605" s="19"/>
    </row>
    <row r="606" spans="9:12" x14ac:dyDescent="0.15">
      <c r="I606" s="19"/>
      <c r="J606" s="19"/>
      <c r="K606" s="19"/>
      <c r="L606" s="19"/>
    </row>
    <row r="607" spans="9:12" x14ac:dyDescent="0.15">
      <c r="I607" s="19"/>
      <c r="J607" s="19"/>
      <c r="K607" s="19"/>
      <c r="L607" s="19"/>
    </row>
    <row r="608" spans="9:12" x14ac:dyDescent="0.15">
      <c r="I608" s="19"/>
      <c r="J608" s="19"/>
      <c r="K608" s="19"/>
      <c r="L608" s="19"/>
    </row>
    <row r="609" spans="9:12" x14ac:dyDescent="0.15">
      <c r="I609" s="19"/>
      <c r="J609" s="19"/>
      <c r="K609" s="19"/>
      <c r="L609" s="19"/>
    </row>
    <row r="610" spans="9:12" x14ac:dyDescent="0.15">
      <c r="I610" s="19"/>
      <c r="J610" s="19"/>
      <c r="K610" s="19"/>
      <c r="L610" s="19"/>
    </row>
    <row r="611" spans="9:12" x14ac:dyDescent="0.15">
      <c r="I611" s="19"/>
      <c r="J611" s="19"/>
      <c r="K611" s="19"/>
      <c r="L611" s="19"/>
    </row>
    <row r="612" spans="9:12" x14ac:dyDescent="0.15">
      <c r="I612" s="19"/>
      <c r="J612" s="19"/>
      <c r="K612" s="19"/>
      <c r="L612" s="19"/>
    </row>
    <row r="613" spans="9:12" x14ac:dyDescent="0.15">
      <c r="I613" s="19"/>
      <c r="J613" s="19"/>
      <c r="K613" s="19"/>
      <c r="L613" s="19"/>
    </row>
    <row r="614" spans="9:12" x14ac:dyDescent="0.15">
      <c r="I614" s="19"/>
      <c r="J614" s="19"/>
      <c r="K614" s="19"/>
      <c r="L614" s="19"/>
    </row>
    <row r="615" spans="9:12" x14ac:dyDescent="0.15">
      <c r="I615" s="19"/>
      <c r="J615" s="19"/>
      <c r="K615" s="19"/>
      <c r="L615" s="19"/>
    </row>
    <row r="616" spans="9:12" x14ac:dyDescent="0.15">
      <c r="I616" s="19"/>
      <c r="J616" s="19"/>
      <c r="K616" s="19"/>
      <c r="L616" s="19"/>
    </row>
    <row r="617" spans="9:12" x14ac:dyDescent="0.15">
      <c r="I617" s="19"/>
      <c r="J617" s="19"/>
      <c r="K617" s="19"/>
      <c r="L617" s="19"/>
    </row>
    <row r="618" spans="9:12" x14ac:dyDescent="0.15">
      <c r="I618" s="19"/>
      <c r="J618" s="19"/>
      <c r="K618" s="19"/>
      <c r="L618" s="19"/>
    </row>
    <row r="619" spans="9:12" x14ac:dyDescent="0.15">
      <c r="I619" s="19"/>
      <c r="J619" s="19"/>
      <c r="K619" s="19"/>
      <c r="L619" s="19"/>
    </row>
    <row r="620" spans="9:12" x14ac:dyDescent="0.15">
      <c r="I620" s="19"/>
      <c r="J620" s="19"/>
      <c r="K620" s="19"/>
      <c r="L620" s="19"/>
    </row>
    <row r="621" spans="9:12" x14ac:dyDescent="0.15">
      <c r="I621" s="19"/>
      <c r="J621" s="19"/>
      <c r="K621" s="19"/>
      <c r="L621" s="19"/>
    </row>
    <row r="622" spans="9:12" x14ac:dyDescent="0.15">
      <c r="I622" s="19"/>
      <c r="J622" s="19"/>
      <c r="K622" s="19"/>
      <c r="L622" s="19"/>
    </row>
    <row r="623" spans="9:12" x14ac:dyDescent="0.15">
      <c r="I623" s="19"/>
      <c r="J623" s="19"/>
      <c r="K623" s="19"/>
      <c r="L623" s="19"/>
    </row>
    <row r="624" spans="9:12" x14ac:dyDescent="0.15">
      <c r="I624" s="19"/>
      <c r="J624" s="19"/>
      <c r="K624" s="19"/>
      <c r="L624" s="19"/>
    </row>
    <row r="625" spans="9:12" x14ac:dyDescent="0.15">
      <c r="I625" s="19"/>
      <c r="J625" s="19"/>
      <c r="K625" s="19"/>
      <c r="L625" s="19"/>
    </row>
    <row r="626" spans="9:12" x14ac:dyDescent="0.15">
      <c r="I626" s="19"/>
      <c r="J626" s="19"/>
      <c r="K626" s="19"/>
      <c r="L626" s="19"/>
    </row>
    <row r="627" spans="9:12" x14ac:dyDescent="0.15">
      <c r="I627" s="19"/>
      <c r="J627" s="19"/>
      <c r="K627" s="19"/>
      <c r="L627" s="19"/>
    </row>
    <row r="628" spans="9:12" x14ac:dyDescent="0.15">
      <c r="I628" s="19"/>
      <c r="J628" s="19"/>
      <c r="K628" s="19"/>
      <c r="L628" s="19"/>
    </row>
    <row r="629" spans="9:12" x14ac:dyDescent="0.15">
      <c r="I629" s="19"/>
      <c r="J629" s="19"/>
      <c r="K629" s="19"/>
      <c r="L629" s="19"/>
    </row>
    <row r="630" spans="9:12" x14ac:dyDescent="0.15">
      <c r="I630" s="19"/>
      <c r="J630" s="19"/>
      <c r="K630" s="19"/>
      <c r="L630" s="19"/>
    </row>
    <row r="631" spans="9:12" x14ac:dyDescent="0.15">
      <c r="I631" s="19"/>
      <c r="J631" s="19"/>
      <c r="K631" s="19"/>
      <c r="L631" s="19"/>
    </row>
    <row r="632" spans="9:12" x14ac:dyDescent="0.15">
      <c r="I632" s="19"/>
      <c r="J632" s="19"/>
      <c r="K632" s="19"/>
      <c r="L632" s="19"/>
    </row>
    <row r="633" spans="9:12" x14ac:dyDescent="0.15">
      <c r="I633" s="19"/>
      <c r="J633" s="19"/>
      <c r="K633" s="19"/>
      <c r="L633" s="19"/>
    </row>
    <row r="634" spans="9:12" x14ac:dyDescent="0.15">
      <c r="I634" s="19"/>
      <c r="J634" s="19"/>
      <c r="K634" s="19"/>
      <c r="L634" s="19"/>
    </row>
    <row r="635" spans="9:12" x14ac:dyDescent="0.15">
      <c r="I635" s="19"/>
      <c r="J635" s="19"/>
      <c r="K635" s="19"/>
      <c r="L635" s="19"/>
    </row>
    <row r="636" spans="9:12" x14ac:dyDescent="0.15">
      <c r="I636" s="19"/>
      <c r="J636" s="19"/>
      <c r="K636" s="19"/>
      <c r="L636" s="19"/>
    </row>
    <row r="637" spans="9:12" x14ac:dyDescent="0.15">
      <c r="I637" s="19"/>
      <c r="J637" s="19"/>
      <c r="K637" s="19"/>
      <c r="L637" s="19"/>
    </row>
    <row r="638" spans="9:12" x14ac:dyDescent="0.15">
      <c r="I638" s="19"/>
      <c r="J638" s="19"/>
      <c r="K638" s="19"/>
      <c r="L638" s="19"/>
    </row>
    <row r="639" spans="9:12" x14ac:dyDescent="0.15">
      <c r="I639" s="19"/>
      <c r="J639" s="19"/>
      <c r="K639" s="19"/>
      <c r="L639" s="19"/>
    </row>
    <row r="640" spans="9:12" x14ac:dyDescent="0.15">
      <c r="I640" s="19"/>
      <c r="J640" s="19"/>
      <c r="K640" s="19"/>
      <c r="L640" s="19"/>
    </row>
    <row r="641" spans="9:12" x14ac:dyDescent="0.15">
      <c r="I641" s="19"/>
      <c r="J641" s="19"/>
      <c r="K641" s="19"/>
      <c r="L641" s="19"/>
    </row>
    <row r="642" spans="9:12" x14ac:dyDescent="0.15">
      <c r="I642" s="19"/>
      <c r="J642" s="19"/>
      <c r="K642" s="19"/>
      <c r="L642" s="19"/>
    </row>
    <row r="643" spans="9:12" x14ac:dyDescent="0.15">
      <c r="I643" s="19"/>
      <c r="J643" s="19"/>
      <c r="K643" s="19"/>
      <c r="L643" s="19"/>
    </row>
    <row r="644" spans="9:12" x14ac:dyDescent="0.15">
      <c r="I644" s="19"/>
      <c r="J644" s="19"/>
      <c r="K644" s="19"/>
      <c r="L644" s="19"/>
    </row>
    <row r="645" spans="9:12" x14ac:dyDescent="0.15">
      <c r="I645" s="19"/>
      <c r="J645" s="19"/>
      <c r="K645" s="19"/>
      <c r="L645" s="19"/>
    </row>
    <row r="646" spans="9:12" x14ac:dyDescent="0.15">
      <c r="I646" s="19"/>
      <c r="J646" s="19"/>
      <c r="K646" s="19"/>
      <c r="L646" s="19"/>
    </row>
    <row r="647" spans="9:12" x14ac:dyDescent="0.15">
      <c r="I647" s="19"/>
      <c r="J647" s="19"/>
      <c r="K647" s="19"/>
      <c r="L647" s="19"/>
    </row>
    <row r="648" spans="9:12" x14ac:dyDescent="0.15">
      <c r="I648" s="19"/>
      <c r="J648" s="19"/>
      <c r="K648" s="19"/>
      <c r="L648" s="19"/>
    </row>
    <row r="649" spans="9:12" x14ac:dyDescent="0.15">
      <c r="I649" s="19"/>
      <c r="J649" s="19"/>
      <c r="K649" s="19"/>
      <c r="L649" s="19"/>
    </row>
    <row r="650" spans="9:12" x14ac:dyDescent="0.15">
      <c r="I650" s="19"/>
      <c r="J650" s="19"/>
      <c r="K650" s="19"/>
      <c r="L650" s="19"/>
    </row>
    <row r="651" spans="9:12" x14ac:dyDescent="0.15">
      <c r="I651" s="19"/>
      <c r="J651" s="19"/>
      <c r="K651" s="19"/>
      <c r="L651" s="19"/>
    </row>
    <row r="652" spans="9:12" x14ac:dyDescent="0.15">
      <c r="I652" s="19"/>
      <c r="J652" s="19"/>
      <c r="K652" s="19"/>
      <c r="L652" s="19"/>
    </row>
    <row r="653" spans="9:12" x14ac:dyDescent="0.15">
      <c r="I653" s="19"/>
      <c r="J653" s="19"/>
      <c r="K653" s="19"/>
      <c r="L653" s="19"/>
    </row>
    <row r="654" spans="9:12" x14ac:dyDescent="0.15">
      <c r="I654" s="19"/>
      <c r="J654" s="19"/>
      <c r="K654" s="19"/>
      <c r="L654" s="19"/>
    </row>
    <row r="655" spans="9:12" x14ac:dyDescent="0.15">
      <c r="I655" s="19"/>
      <c r="J655" s="19"/>
      <c r="K655" s="19"/>
      <c r="L655" s="19"/>
    </row>
    <row r="656" spans="9:12" x14ac:dyDescent="0.15">
      <c r="I656" s="19"/>
      <c r="J656" s="19"/>
      <c r="K656" s="19"/>
      <c r="L656" s="19"/>
    </row>
    <row r="657" spans="9:12" x14ac:dyDescent="0.15">
      <c r="I657" s="19"/>
      <c r="J657" s="19"/>
      <c r="K657" s="19"/>
      <c r="L657" s="19"/>
    </row>
    <row r="658" spans="9:12" x14ac:dyDescent="0.15">
      <c r="I658" s="19"/>
      <c r="J658" s="19"/>
      <c r="K658" s="19"/>
      <c r="L658" s="19"/>
    </row>
    <row r="659" spans="9:12" x14ac:dyDescent="0.15">
      <c r="I659" s="19"/>
      <c r="J659" s="19"/>
      <c r="K659" s="19"/>
      <c r="L659" s="19"/>
    </row>
    <row r="660" spans="9:12" x14ac:dyDescent="0.15">
      <c r="I660" s="19"/>
      <c r="J660" s="19"/>
      <c r="K660" s="19"/>
      <c r="L660" s="19"/>
    </row>
    <row r="661" spans="9:12" x14ac:dyDescent="0.15">
      <c r="I661" s="19"/>
      <c r="J661" s="19"/>
      <c r="K661" s="19"/>
      <c r="L661" s="19"/>
    </row>
    <row r="662" spans="9:12" x14ac:dyDescent="0.15">
      <c r="I662" s="19"/>
      <c r="J662" s="19"/>
      <c r="K662" s="19"/>
      <c r="L662" s="19"/>
    </row>
    <row r="663" spans="9:12" x14ac:dyDescent="0.15">
      <c r="I663" s="19"/>
      <c r="J663" s="19"/>
      <c r="K663" s="19"/>
      <c r="L663" s="19"/>
    </row>
    <row r="664" spans="9:12" x14ac:dyDescent="0.15">
      <c r="I664" s="19"/>
      <c r="J664" s="19"/>
      <c r="K664" s="19"/>
      <c r="L664" s="19"/>
    </row>
    <row r="665" spans="9:12" x14ac:dyDescent="0.15">
      <c r="I665" s="19"/>
      <c r="J665" s="19"/>
      <c r="K665" s="19"/>
      <c r="L665" s="19"/>
    </row>
    <row r="666" spans="9:12" x14ac:dyDescent="0.15">
      <c r="I666" s="19"/>
      <c r="J666" s="19"/>
      <c r="K666" s="19"/>
      <c r="L666" s="19"/>
    </row>
    <row r="667" spans="9:12" x14ac:dyDescent="0.15">
      <c r="I667" s="19"/>
      <c r="J667" s="19"/>
      <c r="K667" s="19"/>
      <c r="L667" s="19"/>
    </row>
    <row r="668" spans="9:12" x14ac:dyDescent="0.15">
      <c r="I668" s="19"/>
      <c r="J668" s="19"/>
      <c r="K668" s="19"/>
      <c r="L668" s="19"/>
    </row>
    <row r="669" spans="9:12" x14ac:dyDescent="0.15">
      <c r="I669" s="19"/>
      <c r="J669" s="19"/>
      <c r="K669" s="19"/>
      <c r="L669" s="19"/>
    </row>
    <row r="670" spans="9:12" x14ac:dyDescent="0.15">
      <c r="I670" s="19"/>
      <c r="J670" s="19"/>
      <c r="K670" s="19"/>
      <c r="L670" s="19"/>
    </row>
    <row r="671" spans="9:12" x14ac:dyDescent="0.15">
      <c r="I671" s="19"/>
      <c r="J671" s="19"/>
      <c r="K671" s="19"/>
      <c r="L671" s="19"/>
    </row>
    <row r="672" spans="9:12" x14ac:dyDescent="0.15">
      <c r="I672" s="19"/>
      <c r="J672" s="19"/>
      <c r="K672" s="19"/>
      <c r="L672" s="19"/>
    </row>
    <row r="673" spans="9:12" x14ac:dyDescent="0.15">
      <c r="I673" s="19"/>
      <c r="J673" s="19"/>
      <c r="K673" s="19"/>
      <c r="L673" s="19"/>
    </row>
    <row r="674" spans="9:12" x14ac:dyDescent="0.15">
      <c r="I674" s="19"/>
      <c r="J674" s="19"/>
      <c r="K674" s="19"/>
      <c r="L674" s="19"/>
    </row>
    <row r="675" spans="9:12" x14ac:dyDescent="0.15">
      <c r="I675" s="19"/>
      <c r="J675" s="19"/>
      <c r="K675" s="19"/>
      <c r="L675" s="19"/>
    </row>
    <row r="676" spans="9:12" x14ac:dyDescent="0.15">
      <c r="I676" s="19"/>
      <c r="J676" s="19"/>
      <c r="K676" s="19"/>
      <c r="L676" s="19"/>
    </row>
    <row r="677" spans="9:12" x14ac:dyDescent="0.15">
      <c r="I677" s="19"/>
      <c r="J677" s="19"/>
      <c r="K677" s="19"/>
      <c r="L677" s="19"/>
    </row>
    <row r="678" spans="9:12" x14ac:dyDescent="0.15">
      <c r="I678" s="19"/>
      <c r="J678" s="19"/>
      <c r="K678" s="19"/>
      <c r="L678" s="19"/>
    </row>
    <row r="679" spans="9:12" x14ac:dyDescent="0.15">
      <c r="I679" s="19"/>
      <c r="J679" s="19"/>
      <c r="K679" s="19"/>
      <c r="L679" s="19"/>
    </row>
    <row r="680" spans="9:12" x14ac:dyDescent="0.15">
      <c r="I680" s="19"/>
      <c r="J680" s="19"/>
      <c r="K680" s="19"/>
      <c r="L680" s="19"/>
    </row>
    <row r="681" spans="9:12" x14ac:dyDescent="0.15">
      <c r="I681" s="19"/>
      <c r="J681" s="19"/>
      <c r="K681" s="19"/>
      <c r="L681" s="19"/>
    </row>
    <row r="682" spans="9:12" x14ac:dyDescent="0.15">
      <c r="I682" s="19"/>
      <c r="J682" s="19"/>
      <c r="K682" s="19"/>
      <c r="L682" s="19"/>
    </row>
    <row r="683" spans="9:12" x14ac:dyDescent="0.15">
      <c r="I683" s="19"/>
      <c r="J683" s="19"/>
      <c r="K683" s="19"/>
      <c r="L683" s="19"/>
    </row>
    <row r="684" spans="9:12" x14ac:dyDescent="0.15">
      <c r="I684" s="19"/>
      <c r="J684" s="19"/>
      <c r="K684" s="19"/>
      <c r="L684" s="19"/>
    </row>
    <row r="685" spans="9:12" x14ac:dyDescent="0.15">
      <c r="I685" s="19"/>
      <c r="J685" s="19"/>
      <c r="K685" s="19"/>
      <c r="L685" s="19"/>
    </row>
    <row r="686" spans="9:12" x14ac:dyDescent="0.15">
      <c r="I686" s="19"/>
      <c r="J686" s="19"/>
      <c r="K686" s="19"/>
      <c r="L686" s="19"/>
    </row>
    <row r="687" spans="9:12" x14ac:dyDescent="0.15">
      <c r="I687" s="19"/>
      <c r="J687" s="19"/>
      <c r="K687" s="19"/>
      <c r="L687" s="19"/>
    </row>
    <row r="688" spans="9:12" x14ac:dyDescent="0.15">
      <c r="I688" s="19"/>
      <c r="J688" s="19"/>
      <c r="K688" s="19"/>
      <c r="L688" s="19"/>
    </row>
    <row r="689" spans="9:12" x14ac:dyDescent="0.15">
      <c r="I689" s="19"/>
      <c r="J689" s="19"/>
      <c r="K689" s="19"/>
      <c r="L689" s="19"/>
    </row>
    <row r="690" spans="9:12" x14ac:dyDescent="0.15">
      <c r="I690" s="19"/>
      <c r="J690" s="19"/>
      <c r="K690" s="19"/>
      <c r="L690" s="19"/>
    </row>
    <row r="691" spans="9:12" x14ac:dyDescent="0.15">
      <c r="I691" s="19"/>
      <c r="J691" s="19"/>
      <c r="K691" s="19"/>
      <c r="L691" s="19"/>
    </row>
    <row r="692" spans="9:12" x14ac:dyDescent="0.15">
      <c r="I692" s="19"/>
      <c r="J692" s="19"/>
      <c r="K692" s="19"/>
      <c r="L692" s="19"/>
    </row>
    <row r="693" spans="9:12" x14ac:dyDescent="0.15">
      <c r="I693" s="19"/>
      <c r="J693" s="19"/>
      <c r="K693" s="19"/>
      <c r="L693" s="19"/>
    </row>
    <row r="694" spans="9:12" x14ac:dyDescent="0.15">
      <c r="I694" s="19"/>
      <c r="J694" s="19"/>
      <c r="K694" s="19"/>
      <c r="L694" s="19"/>
    </row>
    <row r="695" spans="9:12" x14ac:dyDescent="0.15">
      <c r="I695" s="19"/>
      <c r="J695" s="19"/>
      <c r="K695" s="19"/>
      <c r="L695" s="19"/>
    </row>
    <row r="696" spans="9:12" x14ac:dyDescent="0.15">
      <c r="I696" s="19"/>
      <c r="J696" s="19"/>
      <c r="K696" s="19"/>
      <c r="L696" s="19"/>
    </row>
    <row r="697" spans="9:12" x14ac:dyDescent="0.15">
      <c r="I697" s="19"/>
      <c r="J697" s="19"/>
      <c r="K697" s="19"/>
      <c r="L697" s="19"/>
    </row>
    <row r="698" spans="9:12" x14ac:dyDescent="0.15">
      <c r="I698" s="19"/>
      <c r="J698" s="19"/>
      <c r="K698" s="19"/>
      <c r="L698" s="19"/>
    </row>
    <row r="699" spans="9:12" x14ac:dyDescent="0.15">
      <c r="I699" s="19"/>
      <c r="J699" s="19"/>
      <c r="K699" s="19"/>
      <c r="L699" s="19"/>
    </row>
    <row r="700" spans="9:12" x14ac:dyDescent="0.15">
      <c r="I700" s="19"/>
      <c r="J700" s="19"/>
      <c r="K700" s="19"/>
      <c r="L700" s="19"/>
    </row>
    <row r="701" spans="9:12" x14ac:dyDescent="0.15">
      <c r="I701" s="19"/>
      <c r="J701" s="19"/>
      <c r="K701" s="19"/>
      <c r="L701" s="19"/>
    </row>
    <row r="702" spans="9:12" x14ac:dyDescent="0.15">
      <c r="I702" s="19"/>
      <c r="J702" s="19"/>
      <c r="K702" s="19"/>
      <c r="L702" s="19"/>
    </row>
    <row r="703" spans="9:12" x14ac:dyDescent="0.15">
      <c r="I703" s="19"/>
      <c r="J703" s="19"/>
      <c r="K703" s="19"/>
      <c r="L703" s="19"/>
    </row>
    <row r="704" spans="9:12" x14ac:dyDescent="0.15">
      <c r="I704" s="19"/>
      <c r="J704" s="19"/>
      <c r="K704" s="19"/>
      <c r="L704" s="19"/>
    </row>
    <row r="705" spans="9:12" x14ac:dyDescent="0.15">
      <c r="I705" s="19"/>
      <c r="J705" s="19"/>
      <c r="K705" s="19"/>
      <c r="L705" s="19"/>
    </row>
    <row r="706" spans="9:12" x14ac:dyDescent="0.15">
      <c r="I706" s="19"/>
      <c r="J706" s="19"/>
      <c r="K706" s="19"/>
      <c r="L706" s="19"/>
    </row>
    <row r="707" spans="9:12" x14ac:dyDescent="0.15">
      <c r="I707" s="19"/>
      <c r="J707" s="19"/>
      <c r="K707" s="19"/>
      <c r="L707" s="19"/>
    </row>
    <row r="708" spans="9:12" x14ac:dyDescent="0.15">
      <c r="I708" s="19"/>
      <c r="J708" s="19"/>
      <c r="K708" s="19"/>
      <c r="L708" s="19"/>
    </row>
    <row r="709" spans="9:12" x14ac:dyDescent="0.15">
      <c r="I709" s="19"/>
      <c r="J709" s="19"/>
      <c r="K709" s="19"/>
      <c r="L709" s="19"/>
    </row>
    <row r="710" spans="9:12" x14ac:dyDescent="0.15">
      <c r="I710" s="19"/>
      <c r="J710" s="19"/>
      <c r="K710" s="19"/>
      <c r="L710" s="19"/>
    </row>
    <row r="711" spans="9:12" x14ac:dyDescent="0.15">
      <c r="I711" s="19"/>
      <c r="J711" s="19"/>
      <c r="K711" s="19"/>
      <c r="L711" s="19"/>
    </row>
    <row r="712" spans="9:12" x14ac:dyDescent="0.15">
      <c r="I712" s="19"/>
      <c r="J712" s="19"/>
      <c r="K712" s="19"/>
      <c r="L712" s="19"/>
    </row>
    <row r="713" spans="9:12" x14ac:dyDescent="0.15">
      <c r="I713" s="19"/>
      <c r="J713" s="19"/>
      <c r="K713" s="19"/>
      <c r="L713" s="19"/>
    </row>
    <row r="714" spans="9:12" x14ac:dyDescent="0.15">
      <c r="I714" s="19"/>
      <c r="J714" s="19"/>
      <c r="K714" s="19"/>
      <c r="L714" s="19"/>
    </row>
    <row r="715" spans="9:12" x14ac:dyDescent="0.15">
      <c r="I715" s="19"/>
      <c r="J715" s="19"/>
      <c r="K715" s="19"/>
      <c r="L715" s="19"/>
    </row>
    <row r="716" spans="9:12" x14ac:dyDescent="0.15">
      <c r="I716" s="19"/>
      <c r="J716" s="19"/>
      <c r="K716" s="19"/>
      <c r="L716" s="19"/>
    </row>
    <row r="717" spans="9:12" x14ac:dyDescent="0.15">
      <c r="I717" s="19"/>
      <c r="J717" s="19"/>
      <c r="K717" s="19"/>
      <c r="L717" s="19"/>
    </row>
    <row r="718" spans="9:12" x14ac:dyDescent="0.15">
      <c r="I718" s="19"/>
      <c r="J718" s="19"/>
      <c r="K718" s="19"/>
      <c r="L718" s="19"/>
    </row>
    <row r="719" spans="9:12" x14ac:dyDescent="0.15">
      <c r="I719" s="19"/>
      <c r="J719" s="19"/>
      <c r="K719" s="19"/>
      <c r="L719" s="19"/>
    </row>
    <row r="720" spans="9:12" x14ac:dyDescent="0.15">
      <c r="I720" s="19"/>
      <c r="J720" s="19"/>
      <c r="K720" s="19"/>
      <c r="L720" s="19"/>
    </row>
    <row r="721" spans="9:12" x14ac:dyDescent="0.15">
      <c r="I721" s="19"/>
      <c r="J721" s="19"/>
      <c r="K721" s="19"/>
      <c r="L721" s="19"/>
    </row>
    <row r="722" spans="9:12" x14ac:dyDescent="0.15">
      <c r="I722" s="19"/>
      <c r="J722" s="19"/>
      <c r="K722" s="19"/>
      <c r="L722" s="19"/>
    </row>
    <row r="723" spans="9:12" x14ac:dyDescent="0.15">
      <c r="I723" s="19"/>
      <c r="J723" s="19"/>
      <c r="K723" s="19"/>
      <c r="L723" s="19"/>
    </row>
    <row r="724" spans="9:12" x14ac:dyDescent="0.15">
      <c r="I724" s="19"/>
      <c r="J724" s="19"/>
      <c r="K724" s="19"/>
      <c r="L724" s="19"/>
    </row>
    <row r="725" spans="9:12" x14ac:dyDescent="0.15">
      <c r="I725" s="19"/>
      <c r="J725" s="19"/>
      <c r="K725" s="19"/>
      <c r="L725" s="19"/>
    </row>
    <row r="726" spans="9:12" x14ac:dyDescent="0.15">
      <c r="I726" s="19"/>
      <c r="J726" s="19"/>
      <c r="K726" s="19"/>
      <c r="L726" s="19"/>
    </row>
    <row r="727" spans="9:12" x14ac:dyDescent="0.15">
      <c r="I727" s="19"/>
      <c r="J727" s="19"/>
      <c r="K727" s="19"/>
      <c r="L727" s="19"/>
    </row>
    <row r="728" spans="9:12" x14ac:dyDescent="0.15">
      <c r="I728" s="19"/>
      <c r="J728" s="19"/>
      <c r="K728" s="19"/>
      <c r="L728" s="19"/>
    </row>
    <row r="729" spans="9:12" x14ac:dyDescent="0.15">
      <c r="I729" s="19"/>
      <c r="J729" s="19"/>
      <c r="K729" s="19"/>
      <c r="L729" s="19"/>
    </row>
    <row r="730" spans="9:12" x14ac:dyDescent="0.15">
      <c r="I730" s="19"/>
      <c r="J730" s="19"/>
      <c r="K730" s="19"/>
      <c r="L730" s="19"/>
    </row>
    <row r="731" spans="9:12" x14ac:dyDescent="0.15">
      <c r="I731" s="19"/>
      <c r="J731" s="19"/>
      <c r="K731" s="19"/>
      <c r="L731" s="19"/>
    </row>
    <row r="732" spans="9:12" x14ac:dyDescent="0.15">
      <c r="I732" s="19"/>
      <c r="J732" s="19"/>
      <c r="K732" s="19"/>
      <c r="L732" s="19"/>
    </row>
    <row r="733" spans="9:12" x14ac:dyDescent="0.15">
      <c r="I733" s="19"/>
      <c r="J733" s="19"/>
      <c r="K733" s="19"/>
      <c r="L733" s="19"/>
    </row>
    <row r="734" spans="9:12" x14ac:dyDescent="0.15">
      <c r="I734" s="19"/>
      <c r="J734" s="19"/>
      <c r="K734" s="19"/>
      <c r="L734" s="19"/>
    </row>
    <row r="735" spans="9:12" x14ac:dyDescent="0.15">
      <c r="I735" s="19"/>
      <c r="J735" s="19"/>
      <c r="K735" s="19"/>
      <c r="L735" s="19"/>
    </row>
    <row r="736" spans="9:12" x14ac:dyDescent="0.15">
      <c r="I736" s="19"/>
      <c r="J736" s="19"/>
      <c r="K736" s="19"/>
      <c r="L736" s="19"/>
    </row>
    <row r="737" spans="9:12" x14ac:dyDescent="0.15">
      <c r="I737" s="19"/>
      <c r="J737" s="19"/>
      <c r="K737" s="19"/>
      <c r="L737" s="19"/>
    </row>
    <row r="738" spans="9:12" x14ac:dyDescent="0.15">
      <c r="I738" s="19"/>
      <c r="J738" s="19"/>
      <c r="K738" s="19"/>
      <c r="L738" s="19"/>
    </row>
    <row r="739" spans="9:12" x14ac:dyDescent="0.15">
      <c r="I739" s="19"/>
      <c r="J739" s="19"/>
      <c r="K739" s="19"/>
      <c r="L739" s="19"/>
    </row>
    <row r="740" spans="9:12" x14ac:dyDescent="0.15">
      <c r="I740" s="19"/>
      <c r="J740" s="19"/>
      <c r="K740" s="19"/>
      <c r="L740" s="19"/>
    </row>
    <row r="741" spans="9:12" x14ac:dyDescent="0.15">
      <c r="I741" s="19"/>
      <c r="J741" s="19"/>
      <c r="K741" s="19"/>
      <c r="L741" s="19"/>
    </row>
    <row r="742" spans="9:12" x14ac:dyDescent="0.15">
      <c r="I742" s="19"/>
      <c r="J742" s="19"/>
      <c r="K742" s="19"/>
      <c r="L742" s="19"/>
    </row>
    <row r="743" spans="9:12" x14ac:dyDescent="0.15">
      <c r="I743" s="19"/>
      <c r="J743" s="19"/>
      <c r="K743" s="19"/>
      <c r="L743" s="19"/>
    </row>
    <row r="744" spans="9:12" x14ac:dyDescent="0.15">
      <c r="I744" s="19"/>
      <c r="J744" s="19"/>
      <c r="K744" s="19"/>
      <c r="L744" s="19"/>
    </row>
    <row r="745" spans="9:12" x14ac:dyDescent="0.15">
      <c r="I745" s="19"/>
      <c r="J745" s="19"/>
      <c r="K745" s="19"/>
      <c r="L745" s="19"/>
    </row>
    <row r="746" spans="9:12" x14ac:dyDescent="0.15">
      <c r="I746" s="19"/>
      <c r="J746" s="19"/>
      <c r="K746" s="19"/>
      <c r="L746" s="19"/>
    </row>
    <row r="747" spans="9:12" x14ac:dyDescent="0.15">
      <c r="I747" s="19"/>
      <c r="J747" s="19"/>
      <c r="K747" s="19"/>
      <c r="L747" s="19"/>
    </row>
    <row r="748" spans="9:12" x14ac:dyDescent="0.15">
      <c r="I748" s="19"/>
      <c r="J748" s="19"/>
      <c r="K748" s="19"/>
      <c r="L748" s="19"/>
    </row>
    <row r="749" spans="9:12" x14ac:dyDescent="0.15">
      <c r="I749" s="19"/>
      <c r="J749" s="19"/>
      <c r="K749" s="19"/>
      <c r="L749" s="19"/>
    </row>
    <row r="750" spans="9:12" x14ac:dyDescent="0.15">
      <c r="I750" s="19"/>
      <c r="J750" s="19"/>
      <c r="K750" s="19"/>
      <c r="L750" s="19"/>
    </row>
    <row r="751" spans="9:12" x14ac:dyDescent="0.15">
      <c r="I751" s="19"/>
      <c r="J751" s="19"/>
      <c r="K751" s="19"/>
      <c r="L751" s="19"/>
    </row>
    <row r="752" spans="9:12" x14ac:dyDescent="0.15">
      <c r="I752" s="19"/>
      <c r="J752" s="19"/>
      <c r="K752" s="19"/>
      <c r="L752" s="19"/>
    </row>
    <row r="753" spans="9:12" x14ac:dyDescent="0.15">
      <c r="I753" s="19"/>
      <c r="J753" s="19"/>
      <c r="K753" s="19"/>
      <c r="L753" s="19"/>
    </row>
    <row r="754" spans="9:12" x14ac:dyDescent="0.15">
      <c r="I754" s="19"/>
      <c r="J754" s="19"/>
      <c r="K754" s="19"/>
      <c r="L754" s="19"/>
    </row>
    <row r="755" spans="9:12" x14ac:dyDescent="0.15">
      <c r="I755" s="19"/>
      <c r="J755" s="19"/>
      <c r="K755" s="19"/>
      <c r="L755" s="19"/>
    </row>
    <row r="756" spans="9:12" x14ac:dyDescent="0.15">
      <c r="I756" s="19"/>
      <c r="J756" s="19"/>
      <c r="K756" s="19"/>
      <c r="L756" s="19"/>
    </row>
    <row r="757" spans="9:12" x14ac:dyDescent="0.15">
      <c r="I757" s="19"/>
      <c r="J757" s="19"/>
      <c r="K757" s="19"/>
      <c r="L757" s="19"/>
    </row>
    <row r="758" spans="9:12" x14ac:dyDescent="0.15">
      <c r="I758" s="19"/>
      <c r="J758" s="19"/>
      <c r="K758" s="19"/>
      <c r="L758" s="19"/>
    </row>
    <row r="759" spans="9:12" x14ac:dyDescent="0.15">
      <c r="I759" s="19"/>
      <c r="J759" s="19"/>
      <c r="K759" s="19"/>
      <c r="L759" s="19"/>
    </row>
    <row r="760" spans="9:12" x14ac:dyDescent="0.15">
      <c r="I760" s="19"/>
      <c r="J760" s="19"/>
      <c r="K760" s="19"/>
      <c r="L760" s="19"/>
    </row>
    <row r="761" spans="9:12" x14ac:dyDescent="0.15">
      <c r="I761" s="19"/>
      <c r="J761" s="19"/>
      <c r="K761" s="19"/>
      <c r="L761" s="19"/>
    </row>
    <row r="762" spans="9:12" x14ac:dyDescent="0.15">
      <c r="I762" s="19"/>
      <c r="J762" s="19"/>
      <c r="K762" s="19"/>
      <c r="L762" s="19"/>
    </row>
    <row r="763" spans="9:12" x14ac:dyDescent="0.15">
      <c r="I763" s="19"/>
      <c r="J763" s="19"/>
      <c r="K763" s="19"/>
      <c r="L763" s="19"/>
    </row>
    <row r="764" spans="9:12" x14ac:dyDescent="0.15">
      <c r="I764" s="19"/>
      <c r="J764" s="19"/>
      <c r="K764" s="19"/>
      <c r="L764" s="19"/>
    </row>
    <row r="765" spans="9:12" x14ac:dyDescent="0.15">
      <c r="I765" s="19"/>
      <c r="J765" s="19"/>
      <c r="K765" s="19"/>
      <c r="L765" s="19"/>
    </row>
    <row r="766" spans="9:12" x14ac:dyDescent="0.15">
      <c r="I766" s="19"/>
      <c r="J766" s="19"/>
      <c r="K766" s="19"/>
      <c r="L766" s="19"/>
    </row>
    <row r="767" spans="9:12" x14ac:dyDescent="0.15">
      <c r="I767" s="19"/>
      <c r="J767" s="19"/>
      <c r="K767" s="19"/>
      <c r="L767" s="19"/>
    </row>
    <row r="768" spans="9:12" x14ac:dyDescent="0.15">
      <c r="I768" s="19"/>
      <c r="J768" s="19"/>
      <c r="K768" s="19"/>
      <c r="L768" s="19"/>
    </row>
    <row r="769" spans="9:12" x14ac:dyDescent="0.15">
      <c r="I769" s="19"/>
      <c r="J769" s="19"/>
      <c r="K769" s="19"/>
      <c r="L769" s="19"/>
    </row>
    <row r="770" spans="9:12" x14ac:dyDescent="0.15">
      <c r="I770" s="19"/>
      <c r="J770" s="19"/>
      <c r="K770" s="19"/>
      <c r="L770" s="19"/>
    </row>
    <row r="771" spans="9:12" x14ac:dyDescent="0.15">
      <c r="I771" s="19"/>
      <c r="J771" s="19"/>
      <c r="K771" s="19"/>
      <c r="L771" s="19"/>
    </row>
    <row r="772" spans="9:12" x14ac:dyDescent="0.15">
      <c r="I772" s="19"/>
      <c r="J772" s="19"/>
      <c r="K772" s="19"/>
      <c r="L772" s="19"/>
    </row>
    <row r="773" spans="9:12" x14ac:dyDescent="0.15">
      <c r="I773" s="19"/>
      <c r="J773" s="19"/>
      <c r="K773" s="19"/>
      <c r="L773" s="19"/>
    </row>
    <row r="774" spans="9:12" x14ac:dyDescent="0.15">
      <c r="I774" s="19"/>
      <c r="J774" s="19"/>
      <c r="K774" s="19"/>
      <c r="L774" s="19"/>
    </row>
    <row r="775" spans="9:12" x14ac:dyDescent="0.15">
      <c r="I775" s="19"/>
      <c r="J775" s="19"/>
      <c r="K775" s="19"/>
      <c r="L775" s="19"/>
    </row>
    <row r="776" spans="9:12" x14ac:dyDescent="0.15">
      <c r="I776" s="19"/>
      <c r="J776" s="19"/>
      <c r="K776" s="19"/>
      <c r="L776" s="19"/>
    </row>
    <row r="777" spans="9:12" x14ac:dyDescent="0.15">
      <c r="I777" s="19"/>
      <c r="J777" s="19"/>
      <c r="K777" s="19"/>
      <c r="L777" s="19"/>
    </row>
    <row r="778" spans="9:12" x14ac:dyDescent="0.15">
      <c r="I778" s="19"/>
      <c r="J778" s="19"/>
      <c r="K778" s="19"/>
      <c r="L778" s="19"/>
    </row>
    <row r="779" spans="9:12" x14ac:dyDescent="0.15">
      <c r="I779" s="19"/>
      <c r="J779" s="19"/>
      <c r="K779" s="19"/>
      <c r="L779" s="19"/>
    </row>
    <row r="780" spans="9:12" x14ac:dyDescent="0.15">
      <c r="I780" s="19"/>
      <c r="J780" s="19"/>
      <c r="K780" s="19"/>
      <c r="L780" s="19"/>
    </row>
    <row r="781" spans="9:12" x14ac:dyDescent="0.15">
      <c r="I781" s="19"/>
      <c r="J781" s="19"/>
      <c r="K781" s="19"/>
      <c r="L781" s="19"/>
    </row>
    <row r="782" spans="9:12" x14ac:dyDescent="0.15">
      <c r="I782" s="19"/>
      <c r="J782" s="19"/>
      <c r="K782" s="19"/>
      <c r="L782" s="19"/>
    </row>
    <row r="783" spans="9:12" x14ac:dyDescent="0.15">
      <c r="I783" s="19"/>
      <c r="J783" s="19"/>
      <c r="K783" s="19"/>
      <c r="L783" s="19"/>
    </row>
    <row r="784" spans="9:12" x14ac:dyDescent="0.15">
      <c r="I784" s="19"/>
      <c r="J784" s="19"/>
      <c r="K784" s="19"/>
      <c r="L784" s="19"/>
    </row>
    <row r="785" spans="9:12" x14ac:dyDescent="0.15">
      <c r="I785" s="19"/>
      <c r="J785" s="19"/>
      <c r="K785" s="19"/>
      <c r="L785" s="19"/>
    </row>
    <row r="786" spans="9:12" x14ac:dyDescent="0.15">
      <c r="I786" s="19"/>
      <c r="J786" s="19"/>
      <c r="K786" s="19"/>
      <c r="L786" s="19"/>
    </row>
    <row r="787" spans="9:12" x14ac:dyDescent="0.15">
      <c r="I787" s="19"/>
      <c r="J787" s="19"/>
      <c r="K787" s="19"/>
      <c r="L787" s="19"/>
    </row>
    <row r="788" spans="9:12" x14ac:dyDescent="0.15">
      <c r="I788" s="19"/>
      <c r="J788" s="19"/>
      <c r="K788" s="19"/>
      <c r="L788" s="19"/>
    </row>
    <row r="789" spans="9:12" x14ac:dyDescent="0.15">
      <c r="I789" s="19"/>
      <c r="J789" s="19"/>
      <c r="K789" s="19"/>
      <c r="L789" s="19"/>
    </row>
    <row r="790" spans="9:12" x14ac:dyDescent="0.15">
      <c r="I790" s="19"/>
      <c r="J790" s="19"/>
      <c r="K790" s="19"/>
      <c r="L790" s="19"/>
    </row>
    <row r="791" spans="9:12" x14ac:dyDescent="0.15">
      <c r="I791" s="19"/>
      <c r="J791" s="19"/>
      <c r="K791" s="19"/>
      <c r="L791" s="19"/>
    </row>
    <row r="792" spans="9:12" x14ac:dyDescent="0.15">
      <c r="I792" s="19"/>
      <c r="J792" s="19"/>
      <c r="K792" s="19"/>
      <c r="L792" s="19"/>
    </row>
    <row r="793" spans="9:12" x14ac:dyDescent="0.15">
      <c r="I793" s="19"/>
      <c r="J793" s="19"/>
      <c r="K793" s="19"/>
      <c r="L793" s="19"/>
    </row>
    <row r="794" spans="9:12" x14ac:dyDescent="0.15">
      <c r="I794" s="19"/>
      <c r="J794" s="19"/>
      <c r="K794" s="19"/>
      <c r="L794" s="19"/>
    </row>
    <row r="795" spans="9:12" x14ac:dyDescent="0.15">
      <c r="I795" s="19"/>
      <c r="J795" s="19"/>
      <c r="K795" s="19"/>
      <c r="L795" s="19"/>
    </row>
    <row r="796" spans="9:12" x14ac:dyDescent="0.15">
      <c r="I796" s="19"/>
      <c r="J796" s="19"/>
      <c r="K796" s="19"/>
      <c r="L796" s="19"/>
    </row>
    <row r="797" spans="9:12" x14ac:dyDescent="0.15">
      <c r="I797" s="19"/>
      <c r="J797" s="19"/>
      <c r="K797" s="19"/>
      <c r="L797" s="19"/>
    </row>
    <row r="798" spans="9:12" x14ac:dyDescent="0.15">
      <c r="I798" s="19"/>
      <c r="J798" s="19"/>
      <c r="K798" s="19"/>
      <c r="L798" s="19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V798"/>
  <sheetViews>
    <sheetView zoomScale="75" zoomScaleNormal="75" zoomScalePageLayoutView="75" workbookViewId="0">
      <selection activeCell="J70" sqref="J70"/>
    </sheetView>
  </sheetViews>
  <sheetFormatPr baseColWidth="10" defaultColWidth="11.5" defaultRowHeight="13" x14ac:dyDescent="0.15"/>
  <cols>
    <col min="1" max="2" width="11.5" style="18"/>
    <col min="3" max="3" width="13.1640625" style="18" customWidth="1"/>
    <col min="8" max="8" width="4.5" style="18" customWidth="1"/>
    <col min="9" max="10" width="8.5" style="18" customWidth="1"/>
    <col min="11" max="11" width="13.5" style="18" customWidth="1"/>
    <col min="12" max="12" width="17.5" style="18" customWidth="1"/>
    <col min="13" max="13" width="12.5" style="18" customWidth="1"/>
    <col min="14" max="14" width="11.5" style="18"/>
    <col min="15" max="15" width="6.5" style="18" customWidth="1"/>
    <col min="16" max="16" width="9.5" style="18" customWidth="1"/>
    <col min="17" max="16384" width="11.5" style="18"/>
  </cols>
  <sheetData>
    <row r="1" spans="1:16" s="16" customFormat="1" ht="55.5" customHeight="1" x14ac:dyDescent="0.2">
      <c r="A1" s="16" t="s">
        <v>11</v>
      </c>
      <c r="B1" s="16" t="s">
        <v>6</v>
      </c>
      <c r="C1" s="16" t="s">
        <v>4</v>
      </c>
      <c r="D1" t="s">
        <v>40</v>
      </c>
      <c r="E1" t="s">
        <v>19</v>
      </c>
      <c r="F1" t="s">
        <v>41</v>
      </c>
      <c r="G1" t="s">
        <v>20</v>
      </c>
      <c r="I1" s="16" t="s">
        <v>0</v>
      </c>
      <c r="J1" s="16" t="s">
        <v>1</v>
      </c>
      <c r="K1" s="16" t="s">
        <v>2</v>
      </c>
      <c r="L1" s="16" t="s">
        <v>3</v>
      </c>
      <c r="M1" s="17" t="s">
        <v>12</v>
      </c>
      <c r="N1" s="17" t="s">
        <v>15</v>
      </c>
      <c r="O1" s="16" t="s">
        <v>13</v>
      </c>
      <c r="P1" s="16" t="s">
        <v>14</v>
      </c>
    </row>
    <row r="2" spans="1:16" x14ac:dyDescent="0.15">
      <c r="A2" s="18">
        <v>0.5</v>
      </c>
      <c r="B2" s="18">
        <v>0</v>
      </c>
      <c r="C2" s="18" t="s">
        <v>9</v>
      </c>
      <c r="D2">
        <v>1122.90893554688</v>
      </c>
      <c r="E2">
        <v>689.54010009765602</v>
      </c>
      <c r="F2">
        <v>474.29074096679699</v>
      </c>
      <c r="G2">
        <v>471.79830932617199</v>
      </c>
      <c r="I2" s="19">
        <f t="shared" ref="I2:J65" si="0">D2-F2</f>
        <v>648.61819458008301</v>
      </c>
      <c r="J2" s="19">
        <f t="shared" si="0"/>
        <v>217.74179077148403</v>
      </c>
      <c r="K2" s="19">
        <f t="shared" ref="K2:K65" si="1">I2-0.7*J2</f>
        <v>496.19894104004419</v>
      </c>
      <c r="L2" s="20">
        <f t="shared" ref="L2:L65" si="2">K2/J2</f>
        <v>2.2788410956020644</v>
      </c>
      <c r="M2" s="20"/>
      <c r="N2" s="18">
        <f>LINEST(V64:V104,U64:U104)</f>
        <v>-8.5461803426831878E-3</v>
      </c>
      <c r="O2" s="21">
        <f>AVERAGE(M38:M45)</f>
        <v>2.1838426327560798</v>
      </c>
    </row>
    <row r="3" spans="1:16" x14ac:dyDescent="0.15">
      <c r="A3" s="18">
        <v>1</v>
      </c>
      <c r="B3" s="18">
        <v>1</v>
      </c>
      <c r="C3" s="18" t="s">
        <v>7</v>
      </c>
      <c r="D3">
        <v>1094.18127441406</v>
      </c>
      <c r="E3">
        <v>678.77783203125</v>
      </c>
      <c r="F3">
        <v>473.70315551757801</v>
      </c>
      <c r="G3">
        <v>470.97991943359398</v>
      </c>
      <c r="I3" s="19">
        <f t="shared" si="0"/>
        <v>620.47811889648199</v>
      </c>
      <c r="J3" s="19">
        <f t="shared" si="0"/>
        <v>207.79791259765602</v>
      </c>
      <c r="K3" s="19">
        <f t="shared" si="1"/>
        <v>475.01958007812277</v>
      </c>
      <c r="L3" s="20">
        <f t="shared" si="2"/>
        <v>2.2859689692738572</v>
      </c>
      <c r="M3" s="20"/>
    </row>
    <row r="4" spans="1:16" ht="15" x14ac:dyDescent="0.15">
      <c r="A4" s="18">
        <v>1.5</v>
      </c>
      <c r="B4" s="18">
        <v>2</v>
      </c>
      <c r="D4">
        <v>1081.41357421875</v>
      </c>
      <c r="E4">
        <v>675.217041015625</v>
      </c>
      <c r="F4">
        <v>473.50347900390602</v>
      </c>
      <c r="G4">
        <v>470.85476684570301</v>
      </c>
      <c r="I4" s="19">
        <f t="shared" si="0"/>
        <v>607.91009521484398</v>
      </c>
      <c r="J4" s="19">
        <f t="shared" si="0"/>
        <v>204.36227416992199</v>
      </c>
      <c r="K4" s="19">
        <f t="shared" si="1"/>
        <v>464.85650329589862</v>
      </c>
      <c r="L4" s="20">
        <f t="shared" si="2"/>
        <v>2.2746688701916793</v>
      </c>
      <c r="M4" s="20"/>
      <c r="N4" s="16" t="s">
        <v>16</v>
      </c>
    </row>
    <row r="5" spans="1:16" x14ac:dyDescent="0.15">
      <c r="A5" s="18">
        <v>2</v>
      </c>
      <c r="B5" s="18">
        <v>3</v>
      </c>
      <c r="D5">
        <v>1080.4716796875</v>
      </c>
      <c r="E5">
        <v>676.46374511718795</v>
      </c>
      <c r="F5">
        <v>473.48837280273398</v>
      </c>
      <c r="G5">
        <v>471.01162719726602</v>
      </c>
      <c r="I5" s="19">
        <f t="shared" si="0"/>
        <v>606.98330688476608</v>
      </c>
      <c r="J5" s="19">
        <f t="shared" si="0"/>
        <v>205.45211791992193</v>
      </c>
      <c r="K5" s="19">
        <f t="shared" si="1"/>
        <v>463.16682434082077</v>
      </c>
      <c r="L5" s="20">
        <f t="shared" si="2"/>
        <v>2.254378436348595</v>
      </c>
      <c r="M5" s="20"/>
      <c r="N5" s="18">
        <f>RSQ(V64:V104,U64:U104)</f>
        <v>0.89328362181483922</v>
      </c>
    </row>
    <row r="6" spans="1:16" x14ac:dyDescent="0.15">
      <c r="A6" s="18">
        <v>2.5</v>
      </c>
      <c r="B6" s="18">
        <v>4</v>
      </c>
      <c r="C6" s="18" t="s">
        <v>5</v>
      </c>
      <c r="D6">
        <v>1096.63549804688</v>
      </c>
      <c r="E6">
        <v>682.64855957031295</v>
      </c>
      <c r="F6">
        <v>473.24826049804699</v>
      </c>
      <c r="G6">
        <v>470.43887329101602</v>
      </c>
      <c r="I6" s="19">
        <f t="shared" si="0"/>
        <v>623.38723754883301</v>
      </c>
      <c r="J6" s="19">
        <f t="shared" si="0"/>
        <v>212.20968627929693</v>
      </c>
      <c r="K6" s="19">
        <f t="shared" si="1"/>
        <v>474.84045715332513</v>
      </c>
      <c r="L6" s="20">
        <f t="shared" si="2"/>
        <v>2.2376002975112561</v>
      </c>
      <c r="M6" s="20">
        <f t="shared" ref="M6:M22" si="3">L6+ABS($N$2)*A6</f>
        <v>2.2589657483679639</v>
      </c>
      <c r="P6" s="18">
        <f t="shared" ref="P6:P69" si="4">(M6-$O$2)/$O$2*100</f>
        <v>3.4399509600687814</v>
      </c>
    </row>
    <row r="7" spans="1:16" x14ac:dyDescent="0.15">
      <c r="A7" s="18">
        <v>3</v>
      </c>
      <c r="B7" s="18">
        <v>5</v>
      </c>
      <c r="C7" s="18" t="s">
        <v>8</v>
      </c>
      <c r="D7">
        <v>1098.85986328125</v>
      </c>
      <c r="E7">
        <v>683.37811279296898</v>
      </c>
      <c r="F7">
        <v>473.59777832031301</v>
      </c>
      <c r="G7">
        <v>470.63650512695301</v>
      </c>
      <c r="I7" s="19">
        <f t="shared" si="0"/>
        <v>625.26208496093705</v>
      </c>
      <c r="J7" s="19">
        <f t="shared" si="0"/>
        <v>212.74160766601597</v>
      </c>
      <c r="K7" s="19">
        <f t="shared" si="1"/>
        <v>476.34295959472587</v>
      </c>
      <c r="L7" s="20">
        <f t="shared" si="2"/>
        <v>2.2390681579436915</v>
      </c>
      <c r="M7" s="20">
        <f t="shared" si="3"/>
        <v>2.2647066989717413</v>
      </c>
      <c r="P7" s="18">
        <f t="shared" si="4"/>
        <v>3.7028339406309869</v>
      </c>
    </row>
    <row r="8" spans="1:16" x14ac:dyDescent="0.15">
      <c r="A8" s="18">
        <v>3.5</v>
      </c>
      <c r="B8" s="18">
        <v>6</v>
      </c>
      <c r="D8">
        <v>1101.70043945313</v>
      </c>
      <c r="E8">
        <v>687.01171875</v>
      </c>
      <c r="F8">
        <v>473.50988769531301</v>
      </c>
      <c r="G8">
        <v>470.83322143554699</v>
      </c>
      <c r="I8" s="19">
        <f t="shared" si="0"/>
        <v>628.19055175781705</v>
      </c>
      <c r="J8" s="19">
        <f t="shared" si="0"/>
        <v>216.17849731445301</v>
      </c>
      <c r="K8" s="19">
        <f t="shared" si="1"/>
        <v>476.86560363769996</v>
      </c>
      <c r="L8" s="20">
        <f t="shared" si="2"/>
        <v>2.2058882338517312</v>
      </c>
      <c r="M8" s="20">
        <f t="shared" si="3"/>
        <v>2.2357998650511224</v>
      </c>
      <c r="P8" s="18">
        <f t="shared" si="4"/>
        <v>2.3791655825250952</v>
      </c>
    </row>
    <row r="9" spans="1:16" x14ac:dyDescent="0.15">
      <c r="A9" s="18">
        <v>4</v>
      </c>
      <c r="B9" s="18">
        <v>7</v>
      </c>
      <c r="D9">
        <v>1105.38391113281</v>
      </c>
      <c r="E9">
        <v>689.83917236328102</v>
      </c>
      <c r="F9">
        <v>473.77355957031301</v>
      </c>
      <c r="G9">
        <v>471.33062744140602</v>
      </c>
      <c r="I9" s="19">
        <f t="shared" si="0"/>
        <v>631.61035156249704</v>
      </c>
      <c r="J9" s="19">
        <f t="shared" si="0"/>
        <v>218.508544921875</v>
      </c>
      <c r="K9" s="19">
        <f t="shared" si="1"/>
        <v>478.65437011718456</v>
      </c>
      <c r="L9" s="20">
        <f t="shared" si="2"/>
        <v>2.1905521831575121</v>
      </c>
      <c r="M9" s="20">
        <f t="shared" si="3"/>
        <v>2.2247369045282448</v>
      </c>
      <c r="P9" s="18">
        <f t="shared" si="4"/>
        <v>1.8725832694526663</v>
      </c>
    </row>
    <row r="10" spans="1:16" x14ac:dyDescent="0.15">
      <c r="A10" s="18">
        <v>4.5</v>
      </c>
      <c r="B10" s="18">
        <v>8</v>
      </c>
      <c r="D10">
        <v>1129.0302734375</v>
      </c>
      <c r="E10">
        <v>695.34948730468795</v>
      </c>
      <c r="F10">
        <v>473.74505615234398</v>
      </c>
      <c r="G10">
        <v>471.302978515625</v>
      </c>
      <c r="I10" s="19">
        <f t="shared" si="0"/>
        <v>655.28521728515602</v>
      </c>
      <c r="J10" s="19">
        <f t="shared" si="0"/>
        <v>224.04650878906295</v>
      </c>
      <c r="K10" s="19">
        <f t="shared" si="1"/>
        <v>498.45266113281195</v>
      </c>
      <c r="L10" s="20">
        <f t="shared" si="2"/>
        <v>2.224773167976918</v>
      </c>
      <c r="M10" s="20">
        <f t="shared" si="3"/>
        <v>2.2632309795189922</v>
      </c>
      <c r="P10" s="18">
        <f t="shared" si="4"/>
        <v>3.6352594995694236</v>
      </c>
    </row>
    <row r="11" spans="1:16" x14ac:dyDescent="0.15">
      <c r="A11" s="18">
        <v>5</v>
      </c>
      <c r="B11" s="18">
        <v>9</v>
      </c>
      <c r="D11">
        <v>1148.31323242188</v>
      </c>
      <c r="E11">
        <v>690.1728515625</v>
      </c>
      <c r="F11">
        <v>474.36553955078102</v>
      </c>
      <c r="G11">
        <v>471.80850219726602</v>
      </c>
      <c r="I11" s="19">
        <f t="shared" si="0"/>
        <v>673.94769287109898</v>
      </c>
      <c r="J11" s="19">
        <f t="shared" si="0"/>
        <v>218.36434936523398</v>
      </c>
      <c r="K11" s="19">
        <f t="shared" si="1"/>
        <v>521.09264831543521</v>
      </c>
      <c r="L11" s="20">
        <f t="shared" si="2"/>
        <v>2.3863448856473406</v>
      </c>
      <c r="M11" s="20">
        <f t="shared" si="3"/>
        <v>2.4290757873607567</v>
      </c>
      <c r="P11" s="18">
        <f t="shared" si="4"/>
        <v>11.229433427407026</v>
      </c>
    </row>
    <row r="12" spans="1:16" x14ac:dyDescent="0.15">
      <c r="A12" s="18">
        <v>5.5</v>
      </c>
      <c r="B12" s="18">
        <v>10</v>
      </c>
      <c r="D12">
        <v>1151.14233398438</v>
      </c>
      <c r="E12">
        <v>688.36175537109398</v>
      </c>
      <c r="F12">
        <v>474.15075683593801</v>
      </c>
      <c r="G12">
        <v>471.55734252929699</v>
      </c>
      <c r="I12" s="19">
        <f t="shared" si="0"/>
        <v>676.99157714844205</v>
      </c>
      <c r="J12" s="19">
        <f t="shared" si="0"/>
        <v>216.80441284179699</v>
      </c>
      <c r="K12" s="19">
        <f t="shared" si="1"/>
        <v>525.22848815918417</v>
      </c>
      <c r="L12" s="20">
        <f t="shared" si="2"/>
        <v>2.4225913175597831</v>
      </c>
      <c r="M12" s="20">
        <f t="shared" si="3"/>
        <v>2.4695953094445406</v>
      </c>
      <c r="P12" s="18">
        <f t="shared" si="4"/>
        <v>13.084856591879596</v>
      </c>
    </row>
    <row r="13" spans="1:16" x14ac:dyDescent="0.15">
      <c r="A13" s="18">
        <v>6</v>
      </c>
      <c r="B13" s="18">
        <v>11</v>
      </c>
      <c r="D13">
        <v>1151.962890625</v>
      </c>
      <c r="E13">
        <v>688.62811279296898</v>
      </c>
      <c r="F13">
        <v>473.56838989257801</v>
      </c>
      <c r="G13">
        <v>470.72845458984398</v>
      </c>
      <c r="I13" s="19">
        <f t="shared" si="0"/>
        <v>678.39450073242199</v>
      </c>
      <c r="J13" s="19">
        <f t="shared" si="0"/>
        <v>217.899658203125</v>
      </c>
      <c r="K13" s="19">
        <f t="shared" si="1"/>
        <v>525.86473999023451</v>
      </c>
      <c r="L13" s="20">
        <f t="shared" si="2"/>
        <v>2.4133343958714519</v>
      </c>
      <c r="M13" s="20">
        <f t="shared" si="3"/>
        <v>2.464611477927551</v>
      </c>
      <c r="P13" s="18">
        <f t="shared" si="4"/>
        <v>12.856642734240051</v>
      </c>
    </row>
    <row r="14" spans="1:16" x14ac:dyDescent="0.15">
      <c r="A14" s="18">
        <v>6.5</v>
      </c>
      <c r="B14" s="18">
        <v>12</v>
      </c>
      <c r="D14">
        <v>1148.8017578125</v>
      </c>
      <c r="E14">
        <v>689.41741943359398</v>
      </c>
      <c r="F14">
        <v>473.40075683593801</v>
      </c>
      <c r="G14">
        <v>470.69879150390602</v>
      </c>
      <c r="I14" s="19">
        <f t="shared" si="0"/>
        <v>675.40100097656205</v>
      </c>
      <c r="J14" s="19">
        <f t="shared" si="0"/>
        <v>218.71862792968795</v>
      </c>
      <c r="K14" s="19">
        <f t="shared" si="1"/>
        <v>522.2979614257805</v>
      </c>
      <c r="L14" s="20">
        <f t="shared" si="2"/>
        <v>2.3879902977156795</v>
      </c>
      <c r="M14" s="20">
        <f t="shared" si="3"/>
        <v>2.44354046994312</v>
      </c>
      <c r="P14" s="18">
        <f t="shared" si="4"/>
        <v>11.891783468815845</v>
      </c>
    </row>
    <row r="15" spans="1:16" x14ac:dyDescent="0.15">
      <c r="A15" s="18">
        <v>7</v>
      </c>
      <c r="B15" s="18">
        <v>13</v>
      </c>
      <c r="D15">
        <v>1140.34045410156</v>
      </c>
      <c r="E15">
        <v>689.65570068359398</v>
      </c>
      <c r="F15">
        <v>472.80734252929699</v>
      </c>
      <c r="G15">
        <v>470.21652221679699</v>
      </c>
      <c r="I15" s="19">
        <f t="shared" si="0"/>
        <v>667.53311157226301</v>
      </c>
      <c r="J15" s="19">
        <f t="shared" si="0"/>
        <v>219.43917846679699</v>
      </c>
      <c r="K15" s="19">
        <f t="shared" si="1"/>
        <v>513.92568664550515</v>
      </c>
      <c r="L15" s="20">
        <f t="shared" si="2"/>
        <v>2.3419960384296941</v>
      </c>
      <c r="M15" s="20">
        <f t="shared" si="3"/>
        <v>2.4018193008284765</v>
      </c>
      <c r="P15" s="18">
        <f t="shared" si="4"/>
        <v>9.9813358711338598</v>
      </c>
    </row>
    <row r="16" spans="1:16" x14ac:dyDescent="0.15">
      <c r="A16" s="18">
        <v>7.5</v>
      </c>
      <c r="B16" s="18">
        <v>14</v>
      </c>
      <c r="D16">
        <v>1136.93969726563</v>
      </c>
      <c r="E16">
        <v>692.20690917968795</v>
      </c>
      <c r="F16">
        <v>474.05966186523398</v>
      </c>
      <c r="G16">
        <v>471.08383178710898</v>
      </c>
      <c r="I16" s="19">
        <f t="shared" si="0"/>
        <v>662.88003540039608</v>
      </c>
      <c r="J16" s="19">
        <f t="shared" si="0"/>
        <v>221.12307739257898</v>
      </c>
      <c r="K16" s="19">
        <f t="shared" si="1"/>
        <v>508.09388122559085</v>
      </c>
      <c r="L16" s="20">
        <f t="shared" si="2"/>
        <v>2.2977876719919546</v>
      </c>
      <c r="M16" s="20">
        <f t="shared" si="3"/>
        <v>2.3618840245620785</v>
      </c>
      <c r="P16" s="18">
        <f t="shared" si="4"/>
        <v>8.1526658164606243</v>
      </c>
    </row>
    <row r="17" spans="1:16" x14ac:dyDescent="0.15">
      <c r="A17" s="18">
        <v>8</v>
      </c>
      <c r="B17" s="18">
        <v>15</v>
      </c>
      <c r="D17">
        <v>1128.8134765625</v>
      </c>
      <c r="E17">
        <v>692.30560302734398</v>
      </c>
      <c r="F17">
        <v>473.88851928710898</v>
      </c>
      <c r="G17">
        <v>471.55413818359398</v>
      </c>
      <c r="I17" s="19">
        <f t="shared" si="0"/>
        <v>654.92495727539108</v>
      </c>
      <c r="J17" s="19">
        <f t="shared" si="0"/>
        <v>220.75146484375</v>
      </c>
      <c r="K17" s="19">
        <f t="shared" si="1"/>
        <v>500.39893188476606</v>
      </c>
      <c r="L17" s="20">
        <f t="shared" si="2"/>
        <v>2.2667977865467539</v>
      </c>
      <c r="M17" s="20">
        <f t="shared" si="3"/>
        <v>2.3351672292882193</v>
      </c>
      <c r="P17" s="18">
        <f t="shared" si="4"/>
        <v>6.9292811790730058</v>
      </c>
    </row>
    <row r="18" spans="1:16" x14ac:dyDescent="0.15">
      <c r="A18" s="18">
        <v>8.5</v>
      </c>
      <c r="B18" s="18">
        <v>16</v>
      </c>
      <c r="D18">
        <v>1123.81628417969</v>
      </c>
      <c r="E18">
        <v>693.41058349609398</v>
      </c>
      <c r="F18">
        <v>474.31781005859398</v>
      </c>
      <c r="G18">
        <v>471.66589355468801</v>
      </c>
      <c r="I18" s="19">
        <f t="shared" si="0"/>
        <v>649.49847412109602</v>
      </c>
      <c r="J18" s="19">
        <f t="shared" si="0"/>
        <v>221.74468994140597</v>
      </c>
      <c r="K18" s="19">
        <f t="shared" si="1"/>
        <v>494.27719116211188</v>
      </c>
      <c r="L18" s="20">
        <f t="shared" si="2"/>
        <v>2.2290373279861635</v>
      </c>
      <c r="M18" s="20">
        <f t="shared" si="3"/>
        <v>2.3016798608989708</v>
      </c>
      <c r="P18" s="18">
        <f t="shared" si="4"/>
        <v>5.3958662760501479</v>
      </c>
    </row>
    <row r="19" spans="1:16" x14ac:dyDescent="0.15">
      <c r="A19" s="18">
        <v>9</v>
      </c>
      <c r="B19" s="18">
        <v>17</v>
      </c>
      <c r="D19">
        <v>1124.93725585938</v>
      </c>
      <c r="E19">
        <v>695.76416015625</v>
      </c>
      <c r="F19">
        <v>473.97760009765602</v>
      </c>
      <c r="G19">
        <v>471.21594238281301</v>
      </c>
      <c r="I19" s="19">
        <f t="shared" si="0"/>
        <v>650.95965576172398</v>
      </c>
      <c r="J19" s="19">
        <f t="shared" si="0"/>
        <v>224.54821777343699</v>
      </c>
      <c r="K19" s="19">
        <f t="shared" si="1"/>
        <v>493.77590332031809</v>
      </c>
      <c r="L19" s="20">
        <f t="shared" si="2"/>
        <v>2.1989749382848562</v>
      </c>
      <c r="M19" s="20">
        <f t="shared" si="3"/>
        <v>2.275890561369005</v>
      </c>
      <c r="P19" s="18">
        <f t="shared" si="4"/>
        <v>4.2149524527212732</v>
      </c>
    </row>
    <row r="20" spans="1:16" x14ac:dyDescent="0.15">
      <c r="A20" s="18">
        <v>9.5</v>
      </c>
      <c r="B20" s="18">
        <v>18</v>
      </c>
      <c r="D20">
        <v>1125.53601074219</v>
      </c>
      <c r="E20">
        <v>698.78570556640602</v>
      </c>
      <c r="F20">
        <v>473.73370361328102</v>
      </c>
      <c r="G20">
        <v>470.681884765625</v>
      </c>
      <c r="I20" s="19">
        <f t="shared" si="0"/>
        <v>651.80230712890898</v>
      </c>
      <c r="J20" s="19">
        <f t="shared" si="0"/>
        <v>228.10382080078102</v>
      </c>
      <c r="K20" s="19">
        <f t="shared" si="1"/>
        <v>492.12963256836224</v>
      </c>
      <c r="L20" s="20">
        <f t="shared" si="2"/>
        <v>2.1574808823486276</v>
      </c>
      <c r="M20" s="20">
        <f t="shared" si="3"/>
        <v>2.2386695956041178</v>
      </c>
      <c r="P20" s="18">
        <f t="shared" si="4"/>
        <v>2.5105729701248944</v>
      </c>
    </row>
    <row r="21" spans="1:16" x14ac:dyDescent="0.15">
      <c r="A21" s="18">
        <v>10</v>
      </c>
      <c r="B21" s="18">
        <v>19</v>
      </c>
      <c r="D21">
        <v>1112.11865234375</v>
      </c>
      <c r="E21">
        <v>697.60302734375</v>
      </c>
      <c r="F21">
        <v>473.212158203125</v>
      </c>
      <c r="G21">
        <v>470.67929077148398</v>
      </c>
      <c r="I21" s="19">
        <f t="shared" si="0"/>
        <v>638.906494140625</v>
      </c>
      <c r="J21" s="19">
        <f t="shared" si="0"/>
        <v>226.92373657226602</v>
      </c>
      <c r="K21" s="19">
        <f t="shared" si="1"/>
        <v>480.05987854003877</v>
      </c>
      <c r="L21" s="20">
        <f t="shared" si="2"/>
        <v>2.1155119591782285</v>
      </c>
      <c r="M21" s="20">
        <f t="shared" si="3"/>
        <v>2.2009737626050603</v>
      </c>
      <c r="P21" s="18">
        <f t="shared" si="4"/>
        <v>0.78444891550452178</v>
      </c>
    </row>
    <row r="22" spans="1:16" x14ac:dyDescent="0.15">
      <c r="A22" s="18">
        <v>10.5</v>
      </c>
      <c r="B22" s="18">
        <v>20</v>
      </c>
      <c r="D22">
        <v>1114.12109375</v>
      </c>
      <c r="E22">
        <v>698.66711425781295</v>
      </c>
      <c r="F22">
        <v>473.9423828125</v>
      </c>
      <c r="G22">
        <v>471.19265747070301</v>
      </c>
      <c r="I22" s="19">
        <f t="shared" si="0"/>
        <v>640.1787109375</v>
      </c>
      <c r="J22" s="19">
        <f t="shared" si="0"/>
        <v>227.47445678710994</v>
      </c>
      <c r="K22" s="19">
        <f t="shared" si="1"/>
        <v>480.94659118652305</v>
      </c>
      <c r="L22" s="20">
        <f t="shared" si="2"/>
        <v>2.1142883380380328</v>
      </c>
      <c r="M22" s="20">
        <f t="shared" si="3"/>
        <v>2.2040232316362065</v>
      </c>
      <c r="P22" s="18">
        <f t="shared" si="4"/>
        <v>0.92408667993893501</v>
      </c>
    </row>
    <row r="23" spans="1:16" x14ac:dyDescent="0.15">
      <c r="A23" s="18">
        <v>11</v>
      </c>
      <c r="B23" s="18">
        <v>21</v>
      </c>
      <c r="D23">
        <v>1100.33862304688</v>
      </c>
      <c r="E23">
        <v>697.08941650390602</v>
      </c>
      <c r="F23">
        <v>474.13330078125</v>
      </c>
      <c r="G23">
        <v>471.56869506835898</v>
      </c>
      <c r="I23" s="19">
        <f t="shared" si="0"/>
        <v>626.20532226563</v>
      </c>
      <c r="J23" s="19">
        <f t="shared" si="0"/>
        <v>225.52072143554705</v>
      </c>
      <c r="K23" s="19">
        <f t="shared" si="1"/>
        <v>468.34081726074709</v>
      </c>
      <c r="L23" s="20">
        <f t="shared" si="2"/>
        <v>2.0767085803891288</v>
      </c>
      <c r="M23" s="20">
        <f>L23+ABS($N$2)*A23</f>
        <v>2.1707165641586439</v>
      </c>
      <c r="P23" s="18">
        <f t="shared" si="4"/>
        <v>-0.60105377560426154</v>
      </c>
    </row>
    <row r="24" spans="1:16" x14ac:dyDescent="0.15">
      <c r="A24" s="18">
        <v>11.5</v>
      </c>
      <c r="B24" s="18">
        <v>22</v>
      </c>
      <c r="D24">
        <v>1104.16955566406</v>
      </c>
      <c r="E24">
        <v>701.82525634765602</v>
      </c>
      <c r="F24">
        <v>474.46072387695301</v>
      </c>
      <c r="G24">
        <v>471.70227050781301</v>
      </c>
      <c r="I24" s="19">
        <f t="shared" si="0"/>
        <v>629.70883178710699</v>
      </c>
      <c r="J24" s="19">
        <f t="shared" si="0"/>
        <v>230.12298583984301</v>
      </c>
      <c r="K24" s="19">
        <f t="shared" si="1"/>
        <v>468.62274169921693</v>
      </c>
      <c r="L24" s="20">
        <f t="shared" si="2"/>
        <v>2.0364012746877918</v>
      </c>
      <c r="M24" s="20">
        <f t="shared" ref="M24:M87" si="5">L24+ABS($N$2)*A24</f>
        <v>2.1346823486286484</v>
      </c>
      <c r="P24" s="18">
        <f t="shared" si="4"/>
        <v>-2.2510909618697932</v>
      </c>
    </row>
    <row r="25" spans="1:16" x14ac:dyDescent="0.15">
      <c r="A25" s="18">
        <v>12</v>
      </c>
      <c r="B25" s="18">
        <v>23</v>
      </c>
      <c r="D25">
        <v>1089.75085449219</v>
      </c>
      <c r="E25">
        <v>696.01092529296898</v>
      </c>
      <c r="F25">
        <v>473.774169921875</v>
      </c>
      <c r="G25">
        <v>471.11584472656301</v>
      </c>
      <c r="I25" s="19">
        <f t="shared" si="0"/>
        <v>615.976684570315</v>
      </c>
      <c r="J25" s="19">
        <f t="shared" si="0"/>
        <v>224.89508056640597</v>
      </c>
      <c r="K25" s="19">
        <f t="shared" si="1"/>
        <v>458.55012817383084</v>
      </c>
      <c r="L25" s="20">
        <f t="shared" si="2"/>
        <v>2.0389513501983085</v>
      </c>
      <c r="M25" s="20">
        <f t="shared" si="5"/>
        <v>2.1415055143105066</v>
      </c>
      <c r="P25" s="18">
        <f t="shared" si="4"/>
        <v>-1.9386524381632015</v>
      </c>
    </row>
    <row r="26" spans="1:16" x14ac:dyDescent="0.15">
      <c r="A26" s="18">
        <v>12.5</v>
      </c>
      <c r="B26" s="18">
        <v>24</v>
      </c>
      <c r="D26">
        <v>1073.87182617188</v>
      </c>
      <c r="E26">
        <v>693.50329589843795</v>
      </c>
      <c r="F26">
        <v>473.94180297851602</v>
      </c>
      <c r="G26">
        <v>471.09197998046898</v>
      </c>
      <c r="I26" s="19">
        <f t="shared" si="0"/>
        <v>599.93002319336392</v>
      </c>
      <c r="J26" s="19">
        <f t="shared" si="0"/>
        <v>222.41131591796898</v>
      </c>
      <c r="K26" s="19">
        <f t="shared" si="1"/>
        <v>444.24210205078566</v>
      </c>
      <c r="L26" s="20">
        <f t="shared" si="2"/>
        <v>1.9973898370109622</v>
      </c>
      <c r="M26" s="20">
        <f t="shared" si="5"/>
        <v>2.104217091294502</v>
      </c>
      <c r="P26" s="18">
        <f t="shared" si="4"/>
        <v>-3.6461208453050418</v>
      </c>
    </row>
    <row r="27" spans="1:16" x14ac:dyDescent="0.15">
      <c r="A27" s="18">
        <v>13</v>
      </c>
      <c r="B27" s="18">
        <v>25</v>
      </c>
      <c r="D27">
        <v>1071.55920410156</v>
      </c>
      <c r="E27">
        <v>695.13220214843795</v>
      </c>
      <c r="F27">
        <v>473.05093383789102</v>
      </c>
      <c r="G27">
        <v>470.36001586914102</v>
      </c>
      <c r="I27" s="19">
        <f t="shared" si="0"/>
        <v>598.50827026366892</v>
      </c>
      <c r="J27" s="19">
        <f t="shared" si="0"/>
        <v>224.77218627929693</v>
      </c>
      <c r="K27" s="19">
        <f t="shared" si="1"/>
        <v>441.16773986816111</v>
      </c>
      <c r="L27" s="20">
        <f t="shared" si="2"/>
        <v>1.9627327881216401</v>
      </c>
      <c r="M27" s="20">
        <f t="shared" si="5"/>
        <v>2.0738331325765214</v>
      </c>
      <c r="P27" s="18">
        <f t="shared" si="4"/>
        <v>-5.0374279963901492</v>
      </c>
    </row>
    <row r="28" spans="1:16" x14ac:dyDescent="0.15">
      <c r="A28" s="18">
        <v>13.5</v>
      </c>
      <c r="B28" s="18">
        <v>26</v>
      </c>
      <c r="D28">
        <v>1070.45690917969</v>
      </c>
      <c r="E28">
        <v>693.528076171875</v>
      </c>
      <c r="F28">
        <v>473.10650634765602</v>
      </c>
      <c r="G28">
        <v>470.73980712890602</v>
      </c>
      <c r="I28" s="19">
        <f t="shared" si="0"/>
        <v>597.35040283203398</v>
      </c>
      <c r="J28" s="19">
        <f t="shared" si="0"/>
        <v>222.78826904296898</v>
      </c>
      <c r="K28" s="19">
        <f t="shared" si="1"/>
        <v>441.39861450195571</v>
      </c>
      <c r="L28" s="20">
        <f t="shared" si="2"/>
        <v>1.9812471114303758</v>
      </c>
      <c r="M28" s="20">
        <f t="shared" si="5"/>
        <v>2.0966205460565988</v>
      </c>
      <c r="P28" s="18">
        <f t="shared" si="4"/>
        <v>-3.9939730725653968</v>
      </c>
    </row>
    <row r="29" spans="1:16" x14ac:dyDescent="0.15">
      <c r="A29" s="18">
        <v>14</v>
      </c>
      <c r="B29" s="18">
        <v>27</v>
      </c>
      <c r="D29">
        <v>1067.6728515625</v>
      </c>
      <c r="E29">
        <v>695.36584472656295</v>
      </c>
      <c r="F29">
        <v>473.74154663085898</v>
      </c>
      <c r="G29">
        <v>471.54861450195301</v>
      </c>
      <c r="I29" s="19">
        <f t="shared" si="0"/>
        <v>593.93130493164108</v>
      </c>
      <c r="J29" s="19">
        <f t="shared" si="0"/>
        <v>223.81723022460994</v>
      </c>
      <c r="K29" s="19">
        <f t="shared" si="1"/>
        <v>437.25924377441413</v>
      </c>
      <c r="L29" s="20">
        <f t="shared" si="2"/>
        <v>1.9536442450637344</v>
      </c>
      <c r="M29" s="20">
        <f t="shared" si="5"/>
        <v>2.0732907698612988</v>
      </c>
      <c r="P29" s="18">
        <f t="shared" si="4"/>
        <v>-5.062263243540631</v>
      </c>
    </row>
    <row r="30" spans="1:16" x14ac:dyDescent="0.15">
      <c r="A30" s="18">
        <v>14.5</v>
      </c>
      <c r="B30" s="18">
        <v>28</v>
      </c>
      <c r="D30">
        <v>1065.55590820313</v>
      </c>
      <c r="E30">
        <v>696.47711181640602</v>
      </c>
      <c r="F30">
        <v>474.44470214843801</v>
      </c>
      <c r="G30">
        <v>471.94439697265602</v>
      </c>
      <c r="I30" s="19">
        <f t="shared" si="0"/>
        <v>591.11120605469205</v>
      </c>
      <c r="J30" s="19">
        <f t="shared" si="0"/>
        <v>224.53271484375</v>
      </c>
      <c r="K30" s="19">
        <f t="shared" si="1"/>
        <v>433.93830566406706</v>
      </c>
      <c r="L30" s="20">
        <f t="shared" si="2"/>
        <v>1.9326284188299252</v>
      </c>
      <c r="M30" s="20">
        <f t="shared" si="5"/>
        <v>2.0565480337988316</v>
      </c>
      <c r="P30" s="18">
        <f t="shared" si="4"/>
        <v>-5.8289272792792026</v>
      </c>
    </row>
    <row r="31" spans="1:16" x14ac:dyDescent="0.15">
      <c r="A31" s="18">
        <v>15</v>
      </c>
      <c r="B31" s="18">
        <v>29</v>
      </c>
      <c r="D31">
        <v>1064.78869628906</v>
      </c>
      <c r="E31">
        <v>698.15295410156295</v>
      </c>
      <c r="F31">
        <v>474.14813232421898</v>
      </c>
      <c r="G31">
        <v>471.95693969726602</v>
      </c>
      <c r="I31" s="19">
        <f t="shared" si="0"/>
        <v>590.64056396484102</v>
      </c>
      <c r="J31" s="19">
        <f t="shared" si="0"/>
        <v>226.19601440429693</v>
      </c>
      <c r="K31" s="19">
        <f t="shared" si="1"/>
        <v>432.30335388183317</v>
      </c>
      <c r="L31" s="20">
        <f t="shared" si="2"/>
        <v>1.9111890853618017</v>
      </c>
      <c r="M31" s="20">
        <f t="shared" si="5"/>
        <v>2.0393817905020493</v>
      </c>
      <c r="P31" s="18">
        <f t="shared" si="4"/>
        <v>-6.6149840692374573</v>
      </c>
    </row>
    <row r="32" spans="1:16" x14ac:dyDescent="0.15">
      <c r="A32" s="18">
        <v>15.5</v>
      </c>
      <c r="B32" s="18">
        <v>30</v>
      </c>
      <c r="D32">
        <v>1048.38110351563</v>
      </c>
      <c r="E32">
        <v>696.86065673828102</v>
      </c>
      <c r="F32">
        <v>474.21246337890602</v>
      </c>
      <c r="G32">
        <v>471.78231811523398</v>
      </c>
      <c r="I32" s="19">
        <f t="shared" si="0"/>
        <v>574.16864013672398</v>
      </c>
      <c r="J32" s="19">
        <f t="shared" si="0"/>
        <v>225.07833862304705</v>
      </c>
      <c r="K32" s="19">
        <f t="shared" si="1"/>
        <v>416.6138031005911</v>
      </c>
      <c r="L32" s="20">
        <f t="shared" si="2"/>
        <v>1.8509724465236996</v>
      </c>
      <c r="M32" s="20">
        <f t="shared" si="5"/>
        <v>1.9834382418352892</v>
      </c>
      <c r="P32" s="18">
        <f t="shared" si="4"/>
        <v>-9.1766864477718268</v>
      </c>
    </row>
    <row r="33" spans="1:16" x14ac:dyDescent="0.15">
      <c r="A33" s="18">
        <v>16</v>
      </c>
      <c r="B33" s="18">
        <v>31</v>
      </c>
      <c r="D33">
        <v>1054.88110351563</v>
      </c>
      <c r="E33">
        <v>697.34216308593795</v>
      </c>
      <c r="F33">
        <v>473.72497558593801</v>
      </c>
      <c r="G33">
        <v>471.06402587890602</v>
      </c>
      <c r="I33" s="19">
        <f t="shared" si="0"/>
        <v>581.15612792969205</v>
      </c>
      <c r="J33" s="19">
        <f t="shared" si="0"/>
        <v>226.27813720703193</v>
      </c>
      <c r="K33" s="19">
        <f t="shared" si="1"/>
        <v>422.76143188476971</v>
      </c>
      <c r="L33" s="20">
        <f t="shared" si="2"/>
        <v>1.8683264636298755</v>
      </c>
      <c r="M33" s="20">
        <f t="shared" si="5"/>
        <v>2.0050653491128063</v>
      </c>
      <c r="P33" s="18">
        <f t="shared" si="4"/>
        <v>-8.1863629256862165</v>
      </c>
    </row>
    <row r="34" spans="1:16" x14ac:dyDescent="0.15">
      <c r="A34" s="18">
        <v>16.5</v>
      </c>
      <c r="B34" s="18">
        <v>32</v>
      </c>
      <c r="D34">
        <v>1066.18347167969</v>
      </c>
      <c r="E34">
        <v>703.48254394531295</v>
      </c>
      <c r="F34">
        <v>474.37863159179699</v>
      </c>
      <c r="G34">
        <v>471.72671508789102</v>
      </c>
      <c r="I34" s="19">
        <f t="shared" si="0"/>
        <v>591.80484008789301</v>
      </c>
      <c r="J34" s="19">
        <f t="shared" si="0"/>
        <v>231.75582885742193</v>
      </c>
      <c r="K34" s="19">
        <f t="shared" si="1"/>
        <v>429.5757598876977</v>
      </c>
      <c r="L34" s="20">
        <f t="shared" si="2"/>
        <v>1.8535704668380799</v>
      </c>
      <c r="M34" s="20">
        <f t="shared" si="5"/>
        <v>1.9945824424923524</v>
      </c>
      <c r="P34" s="18">
        <f t="shared" si="4"/>
        <v>-8.6663840802885588</v>
      </c>
    </row>
    <row r="35" spans="1:16" x14ac:dyDescent="0.15">
      <c r="A35" s="18">
        <v>17</v>
      </c>
      <c r="B35" s="18">
        <v>33</v>
      </c>
      <c r="D35">
        <v>1083.75769042969</v>
      </c>
      <c r="E35">
        <v>705.26007080078102</v>
      </c>
      <c r="F35">
        <v>473.86611938476602</v>
      </c>
      <c r="G35">
        <v>471.48980712890602</v>
      </c>
      <c r="I35" s="19">
        <f t="shared" si="0"/>
        <v>609.89157104492392</v>
      </c>
      <c r="J35" s="19">
        <f t="shared" si="0"/>
        <v>233.770263671875</v>
      </c>
      <c r="K35" s="19">
        <f t="shared" si="1"/>
        <v>446.2523864746114</v>
      </c>
      <c r="L35" s="20">
        <f t="shared" si="2"/>
        <v>1.9089356339221182</v>
      </c>
      <c r="M35" s="20">
        <f t="shared" si="5"/>
        <v>2.0542206997477326</v>
      </c>
      <c r="P35" s="18">
        <f t="shared" si="4"/>
        <v>-5.9354978726081642</v>
      </c>
    </row>
    <row r="36" spans="1:16" x14ac:dyDescent="0.15">
      <c r="A36" s="18">
        <v>17.5</v>
      </c>
      <c r="B36" s="18">
        <v>34</v>
      </c>
      <c r="D36">
        <v>1090.1640625</v>
      </c>
      <c r="E36">
        <v>698.08697509765602</v>
      </c>
      <c r="F36">
        <v>473.33905029296898</v>
      </c>
      <c r="G36">
        <v>470.87048339843801</v>
      </c>
      <c r="I36" s="19">
        <f t="shared" si="0"/>
        <v>616.82501220703102</v>
      </c>
      <c r="J36" s="19">
        <f t="shared" si="0"/>
        <v>227.21649169921801</v>
      </c>
      <c r="K36" s="19">
        <f t="shared" si="1"/>
        <v>457.77346801757847</v>
      </c>
      <c r="L36" s="20">
        <f t="shared" si="2"/>
        <v>2.0147017700791037</v>
      </c>
      <c r="M36" s="20">
        <f t="shared" si="5"/>
        <v>2.1642599260760593</v>
      </c>
      <c r="P36" s="18">
        <f t="shared" si="4"/>
        <v>-0.89670869074052661</v>
      </c>
    </row>
    <row r="37" spans="1:16" x14ac:dyDescent="0.15">
      <c r="A37" s="18">
        <v>18</v>
      </c>
      <c r="B37" s="18">
        <v>35</v>
      </c>
      <c r="D37">
        <v>1050.15026855469</v>
      </c>
      <c r="E37">
        <v>682.58776855468795</v>
      </c>
      <c r="F37">
        <v>472.99038696289102</v>
      </c>
      <c r="G37">
        <v>470.20343017578102</v>
      </c>
      <c r="I37" s="19">
        <f t="shared" si="0"/>
        <v>577.15988159179892</v>
      </c>
      <c r="J37" s="19">
        <f t="shared" si="0"/>
        <v>212.38433837890693</v>
      </c>
      <c r="K37" s="19">
        <f t="shared" si="1"/>
        <v>428.49084472656409</v>
      </c>
      <c r="L37" s="20">
        <f t="shared" si="2"/>
        <v>2.0175256235801609</v>
      </c>
      <c r="M37" s="20">
        <f t="shared" si="5"/>
        <v>2.1713568697484584</v>
      </c>
      <c r="P37" s="18">
        <f t="shared" si="4"/>
        <v>-0.57173364144210115</v>
      </c>
    </row>
    <row r="38" spans="1:16" x14ac:dyDescent="0.15">
      <c r="A38" s="18">
        <v>18.5</v>
      </c>
      <c r="B38" s="18">
        <v>36</v>
      </c>
      <c r="D38">
        <v>1102.66381835938</v>
      </c>
      <c r="E38">
        <v>699.87542724609398</v>
      </c>
      <c r="F38">
        <v>473.37863159179699</v>
      </c>
      <c r="G38">
        <v>470.63766479492199</v>
      </c>
      <c r="I38" s="19">
        <f t="shared" si="0"/>
        <v>629.28518676758301</v>
      </c>
      <c r="J38" s="19">
        <f t="shared" si="0"/>
        <v>229.23776245117199</v>
      </c>
      <c r="K38" s="19">
        <f t="shared" si="1"/>
        <v>468.81875305176266</v>
      </c>
      <c r="L38" s="20">
        <f t="shared" si="2"/>
        <v>2.045120088587594</v>
      </c>
      <c r="M38" s="20">
        <f t="shared" si="5"/>
        <v>2.203224424927233</v>
      </c>
      <c r="P38" s="18">
        <f t="shared" si="4"/>
        <v>0.88750864556081888</v>
      </c>
    </row>
    <row r="39" spans="1:16" x14ac:dyDescent="0.15">
      <c r="A39" s="18">
        <v>19</v>
      </c>
      <c r="B39" s="18">
        <v>37</v>
      </c>
      <c r="D39">
        <v>1107.43786621094</v>
      </c>
      <c r="E39">
        <v>700.95446777343795</v>
      </c>
      <c r="F39">
        <v>473.84078979492199</v>
      </c>
      <c r="G39">
        <v>471.41851806640602</v>
      </c>
      <c r="I39" s="19">
        <f t="shared" si="0"/>
        <v>633.59707641601801</v>
      </c>
      <c r="J39" s="19">
        <f t="shared" si="0"/>
        <v>229.53594970703193</v>
      </c>
      <c r="K39" s="19">
        <f t="shared" si="1"/>
        <v>472.92191162109566</v>
      </c>
      <c r="L39" s="20">
        <f t="shared" si="2"/>
        <v>2.0603391853202484</v>
      </c>
      <c r="M39" s="20">
        <f t="shared" si="5"/>
        <v>2.2227166118312289</v>
      </c>
      <c r="P39" s="18">
        <f t="shared" si="4"/>
        <v>1.7800723592472822</v>
      </c>
    </row>
    <row r="40" spans="1:16" x14ac:dyDescent="0.15">
      <c r="A40" s="18">
        <v>19.5</v>
      </c>
      <c r="B40" s="18">
        <v>38</v>
      </c>
      <c r="D40">
        <v>1096.42333984375</v>
      </c>
      <c r="E40">
        <v>701.39343261718795</v>
      </c>
      <c r="F40">
        <v>474.51309204101602</v>
      </c>
      <c r="G40">
        <v>471.84371948242199</v>
      </c>
      <c r="I40" s="19">
        <f t="shared" si="0"/>
        <v>621.91024780273392</v>
      </c>
      <c r="J40" s="19">
        <f t="shared" si="0"/>
        <v>229.54971313476597</v>
      </c>
      <c r="K40" s="19">
        <f t="shared" si="1"/>
        <v>461.22544860839776</v>
      </c>
      <c r="L40" s="20">
        <f t="shared" si="2"/>
        <v>2.0092617076703454</v>
      </c>
      <c r="M40" s="20">
        <f t="shared" si="5"/>
        <v>2.1759122243526674</v>
      </c>
      <c r="P40" s="18">
        <f t="shared" si="4"/>
        <v>-0.36314010379969475</v>
      </c>
    </row>
    <row r="41" spans="1:16" x14ac:dyDescent="0.15">
      <c r="A41" s="18">
        <v>20</v>
      </c>
      <c r="B41" s="18">
        <v>39</v>
      </c>
      <c r="D41">
        <v>1106.23767089844</v>
      </c>
      <c r="E41">
        <v>705.497802734375</v>
      </c>
      <c r="F41">
        <v>474.27355957031301</v>
      </c>
      <c r="G41">
        <v>471.54541015625</v>
      </c>
      <c r="I41" s="19">
        <f t="shared" si="0"/>
        <v>631.96411132812705</v>
      </c>
      <c r="J41" s="19">
        <f t="shared" si="0"/>
        <v>233.952392578125</v>
      </c>
      <c r="K41" s="19">
        <f t="shared" si="1"/>
        <v>468.19743652343959</v>
      </c>
      <c r="L41" s="20">
        <f t="shared" si="2"/>
        <v>2.0012509013648656</v>
      </c>
      <c r="M41" s="20">
        <f t="shared" si="5"/>
        <v>2.1721745082185295</v>
      </c>
      <c r="P41" s="18">
        <f t="shared" si="4"/>
        <v>-0.53429328480618288</v>
      </c>
    </row>
    <row r="42" spans="1:16" x14ac:dyDescent="0.15">
      <c r="A42" s="18">
        <v>20.5</v>
      </c>
      <c r="B42" s="18">
        <v>40</v>
      </c>
      <c r="D42">
        <v>1108.736328125</v>
      </c>
      <c r="E42">
        <v>707.35089111328102</v>
      </c>
      <c r="F42">
        <v>473.97787475585898</v>
      </c>
      <c r="G42">
        <v>471.40979003906301</v>
      </c>
      <c r="I42" s="19">
        <f t="shared" si="0"/>
        <v>634.75845336914108</v>
      </c>
      <c r="J42" s="19">
        <f t="shared" si="0"/>
        <v>235.94110107421801</v>
      </c>
      <c r="K42" s="19">
        <f t="shared" si="1"/>
        <v>469.59968261718848</v>
      </c>
      <c r="L42" s="20">
        <f t="shared" si="2"/>
        <v>1.9903258926873892</v>
      </c>
      <c r="M42" s="20">
        <f t="shared" si="5"/>
        <v>2.1655225897123946</v>
      </c>
      <c r="P42" s="18">
        <f t="shared" si="4"/>
        <v>-0.8388902555934028</v>
      </c>
    </row>
    <row r="43" spans="1:16" x14ac:dyDescent="0.15">
      <c r="A43" s="18">
        <v>21</v>
      </c>
      <c r="B43" s="18">
        <v>41</v>
      </c>
      <c r="D43">
        <v>1104.77404785156</v>
      </c>
      <c r="E43">
        <v>705.36096191406295</v>
      </c>
      <c r="F43">
        <v>473.5439453125</v>
      </c>
      <c r="G43">
        <v>470.85565185546898</v>
      </c>
      <c r="I43" s="19">
        <f t="shared" si="0"/>
        <v>631.23010253906</v>
      </c>
      <c r="J43" s="19">
        <f t="shared" si="0"/>
        <v>234.50531005859398</v>
      </c>
      <c r="K43" s="19">
        <f t="shared" si="1"/>
        <v>467.07638549804426</v>
      </c>
      <c r="L43" s="20">
        <f t="shared" si="2"/>
        <v>1.9917518515096293</v>
      </c>
      <c r="M43" s="20">
        <f t="shared" si="5"/>
        <v>2.1712216387059762</v>
      </c>
      <c r="P43" s="18">
        <f t="shared" si="4"/>
        <v>-0.5779259851784988</v>
      </c>
    </row>
    <row r="44" spans="1:16" x14ac:dyDescent="0.15">
      <c r="A44" s="18">
        <v>21.5</v>
      </c>
      <c r="B44" s="18">
        <v>42</v>
      </c>
      <c r="D44">
        <v>1099.3388671875</v>
      </c>
      <c r="E44">
        <v>704.66357421875</v>
      </c>
      <c r="F44">
        <v>473.21682739257801</v>
      </c>
      <c r="G44">
        <v>470.84634399414102</v>
      </c>
      <c r="I44" s="19">
        <f t="shared" si="0"/>
        <v>626.12203979492199</v>
      </c>
      <c r="J44" s="19">
        <f t="shared" si="0"/>
        <v>233.81723022460898</v>
      </c>
      <c r="K44" s="19">
        <f t="shared" si="1"/>
        <v>462.44997863769572</v>
      </c>
      <c r="L44" s="20">
        <f t="shared" si="2"/>
        <v>1.9778267760398072</v>
      </c>
      <c r="M44" s="20">
        <f t="shared" si="5"/>
        <v>2.1615696534074957</v>
      </c>
      <c r="P44" s="18">
        <f t="shared" si="4"/>
        <v>-1.0198985501292672</v>
      </c>
    </row>
    <row r="45" spans="1:16" x14ac:dyDescent="0.15">
      <c r="A45" s="18">
        <v>22</v>
      </c>
      <c r="B45" s="18">
        <v>43</v>
      </c>
      <c r="D45">
        <v>1096.61804199219</v>
      </c>
      <c r="E45">
        <v>700.40185546875</v>
      </c>
      <c r="F45">
        <v>473.34515380859398</v>
      </c>
      <c r="G45">
        <v>470.44439697265602</v>
      </c>
      <c r="I45" s="19">
        <f t="shared" si="0"/>
        <v>623.27288818359602</v>
      </c>
      <c r="J45" s="19">
        <f t="shared" si="0"/>
        <v>229.95745849609398</v>
      </c>
      <c r="K45" s="19">
        <f t="shared" si="1"/>
        <v>462.30266723633025</v>
      </c>
      <c r="L45" s="20">
        <f t="shared" si="2"/>
        <v>2.0103834433540797</v>
      </c>
      <c r="M45" s="20">
        <f t="shared" si="5"/>
        <v>2.19839941089311</v>
      </c>
      <c r="P45" s="18">
        <f t="shared" si="4"/>
        <v>0.666567174698803</v>
      </c>
    </row>
    <row r="46" spans="1:16" ht="15" x14ac:dyDescent="0.2">
      <c r="A46" s="18">
        <v>22.5</v>
      </c>
      <c r="B46" s="18">
        <v>44</v>
      </c>
      <c r="C46" s="24" t="s">
        <v>29</v>
      </c>
      <c r="D46">
        <v>1090.63903808594</v>
      </c>
      <c r="E46">
        <v>700.584228515625</v>
      </c>
      <c r="F46">
        <v>472.93771362304699</v>
      </c>
      <c r="G46">
        <v>469.99185180664102</v>
      </c>
      <c r="I46" s="19">
        <f t="shared" si="0"/>
        <v>617.70132446289301</v>
      </c>
      <c r="J46" s="19">
        <f t="shared" si="0"/>
        <v>230.59237670898398</v>
      </c>
      <c r="K46" s="19">
        <f t="shared" si="1"/>
        <v>456.2866607666042</v>
      </c>
      <c r="L46" s="20">
        <f t="shared" si="2"/>
        <v>1.9787586531642141</v>
      </c>
      <c r="M46" s="20">
        <f t="shared" si="5"/>
        <v>2.1710477108745856</v>
      </c>
      <c r="P46" s="18">
        <f t="shared" si="4"/>
        <v>-0.58589028758663908</v>
      </c>
    </row>
    <row r="47" spans="1:16" x14ac:dyDescent="0.15">
      <c r="A47" s="18">
        <v>23</v>
      </c>
      <c r="B47" s="18">
        <v>45</v>
      </c>
      <c r="D47">
        <v>1088.37158203125</v>
      </c>
      <c r="E47">
        <v>699.642578125</v>
      </c>
      <c r="F47">
        <v>473.51950073242199</v>
      </c>
      <c r="G47">
        <v>470.39523315429699</v>
      </c>
      <c r="I47" s="19">
        <f t="shared" si="0"/>
        <v>614.85208129882801</v>
      </c>
      <c r="J47" s="19">
        <f t="shared" si="0"/>
        <v>229.24734497070301</v>
      </c>
      <c r="K47" s="19">
        <f t="shared" si="1"/>
        <v>454.37893981933593</v>
      </c>
      <c r="L47" s="20">
        <f t="shared" si="2"/>
        <v>1.9820466835827648</v>
      </c>
      <c r="M47" s="20">
        <f t="shared" si="5"/>
        <v>2.1786088314644783</v>
      </c>
      <c r="P47" s="18">
        <f t="shared" si="4"/>
        <v>-0.23966018490060945</v>
      </c>
    </row>
    <row r="48" spans="1:16" x14ac:dyDescent="0.15">
      <c r="A48" s="18">
        <v>23.5</v>
      </c>
      <c r="B48" s="18">
        <v>46</v>
      </c>
      <c r="D48">
        <v>1094.11450195313</v>
      </c>
      <c r="E48">
        <v>701.84704589843795</v>
      </c>
      <c r="F48">
        <v>472.63504028320301</v>
      </c>
      <c r="G48">
        <v>469.934814453125</v>
      </c>
      <c r="I48" s="19">
        <f t="shared" si="0"/>
        <v>621.47946166992699</v>
      </c>
      <c r="J48" s="19">
        <f t="shared" si="0"/>
        <v>231.91223144531295</v>
      </c>
      <c r="K48" s="19">
        <f t="shared" si="1"/>
        <v>459.1408996582079</v>
      </c>
      <c r="L48" s="20">
        <f t="shared" si="2"/>
        <v>1.9798045872646333</v>
      </c>
      <c r="M48" s="20">
        <f t="shared" si="5"/>
        <v>2.1806398253176882</v>
      </c>
      <c r="P48" s="18">
        <f t="shared" si="4"/>
        <v>-0.14665925970817706</v>
      </c>
    </row>
    <row r="49" spans="1:22" x14ac:dyDescent="0.15">
      <c r="A49" s="18">
        <v>24</v>
      </c>
      <c r="B49" s="18">
        <v>47</v>
      </c>
      <c r="D49">
        <v>1088.38195800781</v>
      </c>
      <c r="E49">
        <v>700.48254394531295</v>
      </c>
      <c r="F49">
        <v>473.07858276367199</v>
      </c>
      <c r="G49">
        <v>470.82595825195301</v>
      </c>
      <c r="I49" s="19">
        <f t="shared" si="0"/>
        <v>615.30337524413801</v>
      </c>
      <c r="J49" s="19">
        <f t="shared" si="0"/>
        <v>229.65658569335994</v>
      </c>
      <c r="K49" s="19">
        <f t="shared" si="1"/>
        <v>454.54376525878604</v>
      </c>
      <c r="L49" s="20">
        <f t="shared" si="2"/>
        <v>1.9792324434610291</v>
      </c>
      <c r="M49" s="20">
        <f t="shared" si="5"/>
        <v>2.1843407716854255</v>
      </c>
      <c r="P49" s="18">
        <f t="shared" si="4"/>
        <v>2.2810202615974457E-2</v>
      </c>
    </row>
    <row r="50" spans="1:22" x14ac:dyDescent="0.15">
      <c r="A50" s="18">
        <v>24.5</v>
      </c>
      <c r="B50" s="18">
        <v>48</v>
      </c>
      <c r="D50">
        <v>1099.12756347656</v>
      </c>
      <c r="E50">
        <v>704.37322998046898</v>
      </c>
      <c r="F50">
        <v>473.00030517578102</v>
      </c>
      <c r="G50">
        <v>470.42724609375</v>
      </c>
      <c r="I50" s="19">
        <f t="shared" si="0"/>
        <v>626.12725830077898</v>
      </c>
      <c r="J50" s="19">
        <f t="shared" si="0"/>
        <v>233.94598388671898</v>
      </c>
      <c r="K50" s="19">
        <f t="shared" si="1"/>
        <v>462.36506958007567</v>
      </c>
      <c r="L50" s="20">
        <f t="shared" si="2"/>
        <v>1.9763753234762154</v>
      </c>
      <c r="M50" s="20">
        <f t="shared" si="5"/>
        <v>2.1857567418719537</v>
      </c>
      <c r="P50" s="18">
        <f t="shared" si="4"/>
        <v>8.764867427549923E-2</v>
      </c>
    </row>
    <row r="51" spans="1:22" x14ac:dyDescent="0.15">
      <c r="A51" s="18">
        <v>25</v>
      </c>
      <c r="B51" s="18">
        <v>49</v>
      </c>
      <c r="D51">
        <v>1111.04333496094</v>
      </c>
      <c r="E51">
        <v>706.55749511718795</v>
      </c>
      <c r="F51">
        <v>473.31549072265602</v>
      </c>
      <c r="G51">
        <v>470.66500854492199</v>
      </c>
      <c r="I51" s="19">
        <f t="shared" si="0"/>
        <v>637.72784423828398</v>
      </c>
      <c r="J51" s="19">
        <f t="shared" si="0"/>
        <v>235.89248657226597</v>
      </c>
      <c r="K51" s="19">
        <f t="shared" si="1"/>
        <v>472.60310363769781</v>
      </c>
      <c r="L51" s="20">
        <f t="shared" si="2"/>
        <v>2.0034682346396617</v>
      </c>
      <c r="M51" s="20">
        <f t="shared" si="5"/>
        <v>2.2171227432067413</v>
      </c>
      <c r="P51" s="18">
        <f t="shared" si="4"/>
        <v>1.523924386834637</v>
      </c>
    </row>
    <row r="52" spans="1:22" x14ac:dyDescent="0.15">
      <c r="A52" s="18">
        <v>25.5</v>
      </c>
      <c r="B52" s="18">
        <v>50</v>
      </c>
      <c r="D52">
        <v>1106.23229980469</v>
      </c>
      <c r="E52">
        <v>705.546630859375</v>
      </c>
      <c r="F52">
        <v>473.31433105468801</v>
      </c>
      <c r="G52">
        <v>470.89581298828102</v>
      </c>
      <c r="I52" s="19">
        <f t="shared" si="0"/>
        <v>632.91796875000205</v>
      </c>
      <c r="J52" s="19">
        <f t="shared" si="0"/>
        <v>234.65081787109398</v>
      </c>
      <c r="K52" s="19">
        <f t="shared" si="1"/>
        <v>468.66239624023626</v>
      </c>
      <c r="L52" s="20">
        <f t="shared" si="2"/>
        <v>1.9972757840447721</v>
      </c>
      <c r="M52" s="20">
        <f t="shared" si="5"/>
        <v>2.2152033827831934</v>
      </c>
      <c r="P52" s="18">
        <f t="shared" si="4"/>
        <v>1.4360352507421885</v>
      </c>
      <c r="R52" s="29"/>
      <c r="S52" s="29"/>
      <c r="T52" s="29"/>
    </row>
    <row r="53" spans="1:22" x14ac:dyDescent="0.15">
      <c r="A53" s="18">
        <v>26</v>
      </c>
      <c r="B53" s="18">
        <v>51</v>
      </c>
      <c r="D53">
        <v>1092.13354492188</v>
      </c>
      <c r="E53">
        <v>701.99102783203102</v>
      </c>
      <c r="F53">
        <v>473.40859985351602</v>
      </c>
      <c r="G53">
        <v>470.91384887695301</v>
      </c>
      <c r="I53" s="19">
        <f t="shared" si="0"/>
        <v>618.72494506836392</v>
      </c>
      <c r="J53" s="19">
        <f t="shared" si="0"/>
        <v>231.07717895507801</v>
      </c>
      <c r="K53" s="19">
        <f t="shared" si="1"/>
        <v>456.97091979980934</v>
      </c>
      <c r="L53" s="20">
        <f t="shared" si="2"/>
        <v>1.9775683685693846</v>
      </c>
      <c r="M53" s="20">
        <f t="shared" si="5"/>
        <v>2.1997690574791475</v>
      </c>
      <c r="P53" s="18">
        <f t="shared" si="4"/>
        <v>0.72928444953783367</v>
      </c>
      <c r="R53" s="29"/>
      <c r="S53" s="34"/>
      <c r="T53" s="29"/>
      <c r="U53" s="22"/>
    </row>
    <row r="54" spans="1:22" x14ac:dyDescent="0.15">
      <c r="A54" s="18">
        <v>26.5</v>
      </c>
      <c r="B54" s="18">
        <v>52</v>
      </c>
      <c r="D54">
        <v>1102.88244628906</v>
      </c>
      <c r="E54">
        <v>707.2685546875</v>
      </c>
      <c r="F54">
        <v>473.79306030273398</v>
      </c>
      <c r="G54">
        <v>471.10476684570301</v>
      </c>
      <c r="I54" s="19">
        <f t="shared" si="0"/>
        <v>629.08938598632608</v>
      </c>
      <c r="J54" s="19">
        <f t="shared" si="0"/>
        <v>236.16378784179699</v>
      </c>
      <c r="K54" s="19">
        <f t="shared" si="1"/>
        <v>463.77473449706821</v>
      </c>
      <c r="L54" s="20">
        <f t="shared" si="2"/>
        <v>1.9637842818126918</v>
      </c>
      <c r="M54" s="20">
        <f t="shared" si="5"/>
        <v>2.1902580608937963</v>
      </c>
      <c r="P54" s="18">
        <f t="shared" si="4"/>
        <v>0.29376787692893297</v>
      </c>
      <c r="R54" s="29"/>
      <c r="S54" s="34"/>
      <c r="T54" s="29"/>
    </row>
    <row r="55" spans="1:22" x14ac:dyDescent="0.15">
      <c r="A55" s="18">
        <v>27</v>
      </c>
      <c r="B55" s="18">
        <v>53</v>
      </c>
      <c r="D55">
        <v>1109.34729003906</v>
      </c>
      <c r="E55">
        <v>712.070068359375</v>
      </c>
      <c r="F55">
        <v>473.40921020507801</v>
      </c>
      <c r="G55">
        <v>470.772705078125</v>
      </c>
      <c r="I55" s="19">
        <f t="shared" si="0"/>
        <v>635.93807983398199</v>
      </c>
      <c r="J55" s="19">
        <f t="shared" si="0"/>
        <v>241.29736328125</v>
      </c>
      <c r="K55" s="19">
        <f t="shared" si="1"/>
        <v>467.02992553710703</v>
      </c>
      <c r="L55" s="20">
        <f t="shared" si="2"/>
        <v>1.9354953538914097</v>
      </c>
      <c r="M55" s="20">
        <f t="shared" si="5"/>
        <v>2.1662422231438558</v>
      </c>
      <c r="P55" s="18">
        <f t="shared" si="4"/>
        <v>-0.80593763251208694</v>
      </c>
      <c r="R55" s="35"/>
      <c r="S55" s="34"/>
      <c r="T55" s="29"/>
    </row>
    <row r="56" spans="1:22" x14ac:dyDescent="0.15">
      <c r="A56" s="18">
        <v>27.5</v>
      </c>
      <c r="B56" s="18">
        <v>54</v>
      </c>
      <c r="D56">
        <v>1101.23315429688</v>
      </c>
      <c r="E56">
        <v>711.4833984375</v>
      </c>
      <c r="F56">
        <v>473.01104736328102</v>
      </c>
      <c r="G56">
        <v>470.080322265625</v>
      </c>
      <c r="I56" s="19">
        <f t="shared" si="0"/>
        <v>628.22210693359898</v>
      </c>
      <c r="J56" s="19">
        <f t="shared" si="0"/>
        <v>241.403076171875</v>
      </c>
      <c r="K56" s="19">
        <f t="shared" si="1"/>
        <v>459.2399536132865</v>
      </c>
      <c r="L56" s="20">
        <f t="shared" si="2"/>
        <v>1.9023782169466443</v>
      </c>
      <c r="M56" s="20">
        <f t="shared" si="5"/>
        <v>2.1373981763704322</v>
      </c>
      <c r="P56" s="18">
        <f t="shared" si="4"/>
        <v>-2.1267309140784221</v>
      </c>
      <c r="R56" s="35"/>
      <c r="S56" s="34"/>
      <c r="T56" s="29"/>
    </row>
    <row r="57" spans="1:22" x14ac:dyDescent="0.15">
      <c r="A57" s="18">
        <v>28</v>
      </c>
      <c r="B57" s="18">
        <v>55</v>
      </c>
      <c r="D57">
        <v>1095.41088867188</v>
      </c>
      <c r="E57">
        <v>709.86883544921898</v>
      </c>
      <c r="F57">
        <v>472.74710083007801</v>
      </c>
      <c r="G57">
        <v>469.99215698242199</v>
      </c>
      <c r="I57" s="19">
        <f t="shared" si="0"/>
        <v>622.66378784180199</v>
      </c>
      <c r="J57" s="19">
        <f t="shared" si="0"/>
        <v>239.87667846679699</v>
      </c>
      <c r="K57" s="19">
        <f t="shared" si="1"/>
        <v>454.7501129150441</v>
      </c>
      <c r="L57" s="20">
        <f t="shared" si="2"/>
        <v>1.8957662571519609</v>
      </c>
      <c r="M57" s="20">
        <f t="shared" si="5"/>
        <v>2.13505930674709</v>
      </c>
      <c r="P57" s="18">
        <f t="shared" si="4"/>
        <v>-2.2338297310105943</v>
      </c>
      <c r="R57" s="29"/>
      <c r="S57" s="34"/>
      <c r="T57" s="29"/>
    </row>
    <row r="58" spans="1:22" x14ac:dyDescent="0.15">
      <c r="A58" s="18">
        <v>28.5</v>
      </c>
      <c r="B58" s="18">
        <v>56</v>
      </c>
      <c r="D58">
        <v>1085.02478027344</v>
      </c>
      <c r="E58">
        <v>708.57305908203102</v>
      </c>
      <c r="F58">
        <v>472.977294921875</v>
      </c>
      <c r="G58">
        <v>470.50057983398398</v>
      </c>
      <c r="I58" s="19">
        <f t="shared" si="0"/>
        <v>612.047485351565</v>
      </c>
      <c r="J58" s="19">
        <f t="shared" si="0"/>
        <v>238.07247924804705</v>
      </c>
      <c r="K58" s="19">
        <f t="shared" si="1"/>
        <v>445.39674987793205</v>
      </c>
      <c r="L58" s="20">
        <f t="shared" si="2"/>
        <v>1.8708451782613413</v>
      </c>
      <c r="M58" s="20">
        <f t="shared" si="5"/>
        <v>2.1144113180278121</v>
      </c>
      <c r="P58" s="18">
        <f t="shared" si="4"/>
        <v>-3.1793185867354889</v>
      </c>
      <c r="R58" s="29"/>
      <c r="S58" s="34"/>
      <c r="T58" s="29"/>
    </row>
    <row r="59" spans="1:22" x14ac:dyDescent="0.15">
      <c r="A59" s="18">
        <v>29</v>
      </c>
      <c r="B59" s="18">
        <v>57</v>
      </c>
      <c r="D59">
        <v>1075.04504394531</v>
      </c>
      <c r="E59">
        <v>707.30096435546898</v>
      </c>
      <c r="F59">
        <v>473.6484375</v>
      </c>
      <c r="G59">
        <v>470.70138549804699</v>
      </c>
      <c r="I59" s="19">
        <f t="shared" si="0"/>
        <v>601.39660644531</v>
      </c>
      <c r="J59" s="19">
        <f t="shared" si="0"/>
        <v>236.59957885742199</v>
      </c>
      <c r="K59" s="19">
        <f t="shared" si="1"/>
        <v>435.77690124511463</v>
      </c>
      <c r="L59" s="20">
        <f t="shared" si="2"/>
        <v>1.8418329540126506</v>
      </c>
      <c r="M59" s="20">
        <f t="shared" si="5"/>
        <v>2.0896721839504631</v>
      </c>
      <c r="P59" s="18">
        <f t="shared" si="4"/>
        <v>-4.312144446359242</v>
      </c>
      <c r="R59" s="36"/>
      <c r="S59" s="34"/>
      <c r="T59" s="29"/>
    </row>
    <row r="60" spans="1:22" x14ac:dyDescent="0.15">
      <c r="A60" s="18">
        <v>29.5</v>
      </c>
      <c r="B60" s="18">
        <v>58</v>
      </c>
      <c r="D60">
        <v>1057.92590332031</v>
      </c>
      <c r="E60">
        <v>702.73529052734398</v>
      </c>
      <c r="F60">
        <v>474.18975830078102</v>
      </c>
      <c r="G60">
        <v>471.31954956054699</v>
      </c>
      <c r="I60" s="19">
        <f t="shared" si="0"/>
        <v>583.73614501952898</v>
      </c>
      <c r="J60" s="19">
        <f t="shared" si="0"/>
        <v>231.41574096679699</v>
      </c>
      <c r="K60" s="19">
        <f t="shared" si="1"/>
        <v>421.74512634277107</v>
      </c>
      <c r="L60" s="20">
        <f t="shared" si="2"/>
        <v>1.8224565216731827</v>
      </c>
      <c r="M60" s="20">
        <f t="shared" si="5"/>
        <v>2.0745688417823369</v>
      </c>
      <c r="P60" s="18">
        <f t="shared" si="4"/>
        <v>-5.0037392500134432</v>
      </c>
      <c r="R60" s="35"/>
      <c r="S60" s="34"/>
      <c r="T60" s="29"/>
    </row>
    <row r="61" spans="1:22" x14ac:dyDescent="0.15">
      <c r="A61" s="18">
        <v>30</v>
      </c>
      <c r="B61" s="18">
        <v>59</v>
      </c>
      <c r="D61">
        <v>1058.02807617188</v>
      </c>
      <c r="E61">
        <v>704.52618408203102</v>
      </c>
      <c r="F61">
        <v>474.25146484375</v>
      </c>
      <c r="G61">
        <v>471.71710205078102</v>
      </c>
      <c r="I61" s="19">
        <f t="shared" si="0"/>
        <v>583.77661132813</v>
      </c>
      <c r="J61" s="19">
        <f t="shared" si="0"/>
        <v>232.80908203125</v>
      </c>
      <c r="K61" s="19">
        <f t="shared" si="1"/>
        <v>420.81025390625501</v>
      </c>
      <c r="L61" s="20">
        <f t="shared" si="2"/>
        <v>1.8075336676503435</v>
      </c>
      <c r="M61" s="20">
        <f t="shared" si="5"/>
        <v>2.063919077930839</v>
      </c>
      <c r="P61" s="18">
        <f t="shared" si="4"/>
        <v>-5.4914009382577849</v>
      </c>
      <c r="R61" s="35"/>
      <c r="S61" s="34"/>
      <c r="T61" s="29"/>
    </row>
    <row r="62" spans="1:22" x14ac:dyDescent="0.15">
      <c r="A62" s="18">
        <v>30.5</v>
      </c>
      <c r="B62" s="18">
        <v>60</v>
      </c>
      <c r="D62">
        <v>1052.89526367188</v>
      </c>
      <c r="E62">
        <v>702.12512207031295</v>
      </c>
      <c r="F62">
        <v>473.05703735351602</v>
      </c>
      <c r="G62">
        <v>470.74011230468801</v>
      </c>
      <c r="I62" s="19">
        <f t="shared" si="0"/>
        <v>579.83822631836392</v>
      </c>
      <c r="J62" s="19">
        <f t="shared" si="0"/>
        <v>231.38500976562494</v>
      </c>
      <c r="K62" s="19">
        <f t="shared" si="1"/>
        <v>417.86871948242651</v>
      </c>
      <c r="L62" s="20">
        <f t="shared" si="2"/>
        <v>1.8059455100643516</v>
      </c>
      <c r="M62" s="20">
        <f t="shared" si="5"/>
        <v>2.0666040105161887</v>
      </c>
      <c r="P62" s="18">
        <f t="shared" si="4"/>
        <v>-5.3684556057929962</v>
      </c>
      <c r="R62" s="29"/>
      <c r="S62" s="29"/>
      <c r="T62" s="29"/>
      <c r="U62" s="16" t="s">
        <v>17</v>
      </c>
    </row>
    <row r="63" spans="1:22" x14ac:dyDescent="0.15">
      <c r="A63" s="18">
        <v>31</v>
      </c>
      <c r="B63" s="18">
        <v>61</v>
      </c>
      <c r="D63">
        <v>1055.06323242188</v>
      </c>
      <c r="E63">
        <v>702.228759765625</v>
      </c>
      <c r="F63">
        <v>472.40338134765602</v>
      </c>
      <c r="G63">
        <v>470.29541015625</v>
      </c>
      <c r="I63" s="19">
        <f t="shared" si="0"/>
        <v>582.65985107422398</v>
      </c>
      <c r="J63" s="19">
        <f t="shared" si="0"/>
        <v>231.933349609375</v>
      </c>
      <c r="K63" s="19">
        <f t="shared" si="1"/>
        <v>420.30650634766153</v>
      </c>
      <c r="L63" s="20">
        <f t="shared" si="2"/>
        <v>1.8121865917753825</v>
      </c>
      <c r="M63" s="20">
        <f t="shared" si="5"/>
        <v>2.0771181823985616</v>
      </c>
      <c r="P63" s="18">
        <f t="shared" si="4"/>
        <v>-4.8870027884210927</v>
      </c>
      <c r="R63" s="29"/>
      <c r="S63" s="29"/>
      <c r="T63" s="29"/>
    </row>
    <row r="64" spans="1:22" x14ac:dyDescent="0.15">
      <c r="A64" s="18">
        <v>31.5</v>
      </c>
      <c r="B64" s="18">
        <v>62</v>
      </c>
      <c r="D64">
        <v>1059.62841796875</v>
      </c>
      <c r="E64">
        <v>705.534912109375</v>
      </c>
      <c r="F64">
        <v>472.85650634765602</v>
      </c>
      <c r="G64">
        <v>470.50698852539102</v>
      </c>
      <c r="I64" s="19">
        <f t="shared" si="0"/>
        <v>586.77191162109398</v>
      </c>
      <c r="J64" s="19">
        <f t="shared" si="0"/>
        <v>235.02792358398398</v>
      </c>
      <c r="K64" s="19">
        <f t="shared" si="1"/>
        <v>422.2523651123052</v>
      </c>
      <c r="L64" s="20">
        <f t="shared" si="2"/>
        <v>1.7966050955703532</v>
      </c>
      <c r="M64" s="20">
        <f t="shared" si="5"/>
        <v>2.0658097763648735</v>
      </c>
      <c r="P64" s="18">
        <f t="shared" si="4"/>
        <v>-5.4048242588910833</v>
      </c>
      <c r="R64" s="29"/>
      <c r="S64" s="29"/>
      <c r="T64" s="29"/>
      <c r="U64" s="18">
        <v>12.5</v>
      </c>
      <c r="V64" s="20">
        <f t="shared" ref="V64:V83" si="6">L26</f>
        <v>1.9973898370109622</v>
      </c>
    </row>
    <row r="65" spans="1:22" x14ac:dyDescent="0.15">
      <c r="A65" s="18">
        <v>32</v>
      </c>
      <c r="B65" s="18">
        <v>63</v>
      </c>
      <c r="D65">
        <v>1057.9599609375</v>
      </c>
      <c r="E65">
        <v>703.58807373046898</v>
      </c>
      <c r="F65">
        <v>473.07479858398398</v>
      </c>
      <c r="G65">
        <v>470.74533081054699</v>
      </c>
      <c r="I65" s="19">
        <f t="shared" si="0"/>
        <v>584.88516235351608</v>
      </c>
      <c r="J65" s="19">
        <f t="shared" si="0"/>
        <v>232.84274291992199</v>
      </c>
      <c r="K65" s="19">
        <f t="shared" si="1"/>
        <v>421.89524230957068</v>
      </c>
      <c r="L65" s="20">
        <f t="shared" si="2"/>
        <v>1.8119321092805825</v>
      </c>
      <c r="M65" s="20">
        <f t="shared" si="5"/>
        <v>2.0854098802464445</v>
      </c>
      <c r="P65" s="18">
        <f t="shared" si="4"/>
        <v>-4.507318935586949</v>
      </c>
      <c r="R65" s="29"/>
      <c r="S65" s="29"/>
      <c r="T65" s="29"/>
      <c r="U65" s="18">
        <v>13</v>
      </c>
      <c r="V65" s="20">
        <f t="shared" si="6"/>
        <v>1.9627327881216401</v>
      </c>
    </row>
    <row r="66" spans="1:22" x14ac:dyDescent="0.15">
      <c r="A66" s="18">
        <v>32.5</v>
      </c>
      <c r="B66" s="18">
        <v>64</v>
      </c>
      <c r="D66">
        <v>1051.71728515625</v>
      </c>
      <c r="E66">
        <v>703.18182373046898</v>
      </c>
      <c r="F66">
        <v>473.77795410156301</v>
      </c>
      <c r="G66">
        <v>471.181884765625</v>
      </c>
      <c r="I66" s="19">
        <f t="shared" ref="I66:J129" si="7">D66-F66</f>
        <v>577.93933105468705</v>
      </c>
      <c r="J66" s="19">
        <f t="shared" si="7"/>
        <v>231.99993896484398</v>
      </c>
      <c r="K66" s="19">
        <f t="shared" ref="K66:K129" si="8">I66-0.7*J66</f>
        <v>415.53937377929628</v>
      </c>
      <c r="L66" s="20">
        <f t="shared" ref="L66:L129" si="9">K66/J66</f>
        <v>1.7911184616400475</v>
      </c>
      <c r="M66" s="20">
        <f t="shared" si="5"/>
        <v>2.068869322777251</v>
      </c>
      <c r="P66" s="18">
        <f t="shared" si="4"/>
        <v>-5.2647250426524002</v>
      </c>
      <c r="R66" s="29"/>
      <c r="S66" s="29"/>
      <c r="T66" s="29"/>
      <c r="U66" s="18">
        <v>13.5</v>
      </c>
      <c r="V66" s="20">
        <f t="shared" si="6"/>
        <v>1.9812471114303758</v>
      </c>
    </row>
    <row r="67" spans="1:22" x14ac:dyDescent="0.15">
      <c r="A67" s="18">
        <v>33</v>
      </c>
      <c r="B67" s="18">
        <v>65</v>
      </c>
      <c r="D67">
        <v>1043.17309570313</v>
      </c>
      <c r="E67">
        <v>703.89068603515602</v>
      </c>
      <c r="F67">
        <v>473.28549194335898</v>
      </c>
      <c r="G67">
        <v>471.01687622070301</v>
      </c>
      <c r="I67" s="19">
        <f t="shared" si="7"/>
        <v>569.88760375977108</v>
      </c>
      <c r="J67" s="19">
        <f t="shared" si="7"/>
        <v>232.87380981445301</v>
      </c>
      <c r="K67" s="19">
        <f t="shared" si="8"/>
        <v>406.87593688965399</v>
      </c>
      <c r="L67" s="20">
        <f t="shared" si="9"/>
        <v>1.7471949173410302</v>
      </c>
      <c r="M67" s="20">
        <f t="shared" si="5"/>
        <v>2.0292188686495756</v>
      </c>
      <c r="P67" s="18">
        <f t="shared" si="4"/>
        <v>-7.0803528508537301</v>
      </c>
      <c r="R67" s="29"/>
      <c r="S67" s="29"/>
      <c r="T67" s="29"/>
      <c r="U67" s="18">
        <v>14</v>
      </c>
      <c r="V67" s="20">
        <f t="shared" si="6"/>
        <v>1.9536442450637344</v>
      </c>
    </row>
    <row r="68" spans="1:22" x14ac:dyDescent="0.15">
      <c r="A68" s="18">
        <v>33.5</v>
      </c>
      <c r="B68" s="18">
        <v>66</v>
      </c>
      <c r="D68">
        <v>1040.47900390625</v>
      </c>
      <c r="E68">
        <v>702.908935546875</v>
      </c>
      <c r="F68">
        <v>472.67288208007801</v>
      </c>
      <c r="G68">
        <v>469.73312377929699</v>
      </c>
      <c r="I68" s="19">
        <f t="shared" si="7"/>
        <v>567.80612182617199</v>
      </c>
      <c r="J68" s="19">
        <f t="shared" si="7"/>
        <v>233.17581176757801</v>
      </c>
      <c r="K68" s="19">
        <f t="shared" si="8"/>
        <v>404.58305358886741</v>
      </c>
      <c r="L68" s="20">
        <f t="shared" si="9"/>
        <v>1.735098724528694</v>
      </c>
      <c r="M68" s="20">
        <f t="shared" si="5"/>
        <v>2.0213957660085806</v>
      </c>
      <c r="P68" s="18">
        <f t="shared" si="4"/>
        <v>-7.4385793330944372</v>
      </c>
      <c r="R68" s="29"/>
      <c r="S68" s="29"/>
      <c r="T68" s="29"/>
      <c r="U68" s="18">
        <v>14.5</v>
      </c>
      <c r="V68" s="20">
        <f t="shared" si="6"/>
        <v>1.9326284188299252</v>
      </c>
    </row>
    <row r="69" spans="1:22" x14ac:dyDescent="0.15">
      <c r="A69" s="18">
        <v>34</v>
      </c>
      <c r="B69" s="18">
        <v>67</v>
      </c>
      <c r="D69">
        <v>1029.6025390625</v>
      </c>
      <c r="E69">
        <v>700.37976074218795</v>
      </c>
      <c r="F69">
        <v>472.66152954101602</v>
      </c>
      <c r="G69">
        <v>470.39523315429699</v>
      </c>
      <c r="I69" s="19">
        <f t="shared" si="7"/>
        <v>556.94100952148392</v>
      </c>
      <c r="J69" s="19">
        <f t="shared" si="7"/>
        <v>229.98452758789097</v>
      </c>
      <c r="K69" s="19">
        <f t="shared" si="8"/>
        <v>395.95184020996027</v>
      </c>
      <c r="L69" s="20">
        <f t="shared" si="9"/>
        <v>1.7216455574762228</v>
      </c>
      <c r="M69" s="20">
        <f t="shared" si="5"/>
        <v>2.0122156891274514</v>
      </c>
      <c r="P69" s="18">
        <f t="shared" si="4"/>
        <v>-7.8589428127442353</v>
      </c>
      <c r="U69" s="18">
        <v>15</v>
      </c>
      <c r="V69" s="20">
        <f t="shared" si="6"/>
        <v>1.9111890853618017</v>
      </c>
    </row>
    <row r="70" spans="1:22" x14ac:dyDescent="0.15">
      <c r="A70" s="18">
        <v>34.5</v>
      </c>
      <c r="B70" s="18">
        <v>68</v>
      </c>
      <c r="D70">
        <v>1024.91516113281</v>
      </c>
      <c r="E70">
        <v>700.37432861328102</v>
      </c>
      <c r="F70">
        <v>474.29626464843801</v>
      </c>
      <c r="G70">
        <v>471.32858276367199</v>
      </c>
      <c r="I70" s="19">
        <f t="shared" si="7"/>
        <v>550.61889648437204</v>
      </c>
      <c r="J70" s="19">
        <f t="shared" si="7"/>
        <v>229.04574584960903</v>
      </c>
      <c r="K70" s="19">
        <f t="shared" si="8"/>
        <v>390.28687438964573</v>
      </c>
      <c r="L70" s="20">
        <f t="shared" si="9"/>
        <v>1.7039691042587941</v>
      </c>
      <c r="M70" s="20">
        <f t="shared" si="5"/>
        <v>1.9988123260813642</v>
      </c>
      <c r="P70" s="18">
        <f t="shared" ref="P70:P133" si="10">(M70-$O$2)/$O$2*100</f>
        <v>-8.4726941355294194</v>
      </c>
      <c r="U70" s="18">
        <v>15.5</v>
      </c>
      <c r="V70" s="20">
        <f t="shared" si="6"/>
        <v>1.8509724465236996</v>
      </c>
    </row>
    <row r="71" spans="1:22" x14ac:dyDescent="0.15">
      <c r="A71" s="18">
        <v>35</v>
      </c>
      <c r="B71" s="18">
        <v>69</v>
      </c>
      <c r="D71">
        <v>1016.56787109375</v>
      </c>
      <c r="E71">
        <v>699.11395263671898</v>
      </c>
      <c r="F71">
        <v>473.14785766601602</v>
      </c>
      <c r="G71">
        <v>470.56869506835898</v>
      </c>
      <c r="I71" s="19">
        <f t="shared" si="7"/>
        <v>543.42001342773392</v>
      </c>
      <c r="J71" s="19">
        <f t="shared" si="7"/>
        <v>228.54525756836</v>
      </c>
      <c r="K71" s="19">
        <f t="shared" si="8"/>
        <v>383.43833312988193</v>
      </c>
      <c r="L71" s="20">
        <f t="shared" si="9"/>
        <v>1.6777348049551717</v>
      </c>
      <c r="M71" s="20">
        <f t="shared" si="5"/>
        <v>1.9768511169490832</v>
      </c>
      <c r="P71" s="18">
        <f t="shared" si="10"/>
        <v>-9.4783164639370856</v>
      </c>
      <c r="U71" s="18">
        <v>16</v>
      </c>
      <c r="V71" s="20">
        <f t="shared" si="6"/>
        <v>1.8683264636298755</v>
      </c>
    </row>
    <row r="72" spans="1:22" x14ac:dyDescent="0.15">
      <c r="A72" s="18">
        <v>35.5</v>
      </c>
      <c r="B72" s="18">
        <v>70</v>
      </c>
      <c r="D72">
        <v>1017.28680419922</v>
      </c>
      <c r="E72">
        <v>699.219482421875</v>
      </c>
      <c r="F72">
        <v>473.02096557617199</v>
      </c>
      <c r="G72">
        <v>470.29714965820301</v>
      </c>
      <c r="I72" s="19">
        <f t="shared" si="7"/>
        <v>544.26583862304801</v>
      </c>
      <c r="J72" s="19">
        <f t="shared" si="7"/>
        <v>228.92233276367199</v>
      </c>
      <c r="K72" s="19">
        <f t="shared" si="8"/>
        <v>384.02020568847763</v>
      </c>
      <c r="L72" s="20">
        <f t="shared" si="9"/>
        <v>1.677513072020461</v>
      </c>
      <c r="M72" s="20">
        <f t="shared" si="5"/>
        <v>1.9809024741857142</v>
      </c>
      <c r="P72" s="18">
        <f t="shared" si="10"/>
        <v>-9.2928013917490304</v>
      </c>
      <c r="U72" s="18">
        <v>16.5</v>
      </c>
      <c r="V72" s="20">
        <f t="shared" si="6"/>
        <v>1.8535704668380799</v>
      </c>
    </row>
    <row r="73" spans="1:22" x14ac:dyDescent="0.15">
      <c r="A73" s="18">
        <v>36</v>
      </c>
      <c r="B73" s="18">
        <v>71</v>
      </c>
      <c r="D73">
        <v>1006.54608154297</v>
      </c>
      <c r="E73">
        <v>696.75738525390602</v>
      </c>
      <c r="F73">
        <v>473.90280151367199</v>
      </c>
      <c r="G73">
        <v>471.35098266601602</v>
      </c>
      <c r="I73" s="19">
        <f t="shared" si="7"/>
        <v>532.64328002929801</v>
      </c>
      <c r="J73" s="19">
        <f t="shared" si="7"/>
        <v>225.40640258789</v>
      </c>
      <c r="K73" s="19">
        <f t="shared" si="8"/>
        <v>374.85879821777502</v>
      </c>
      <c r="L73" s="20">
        <f t="shared" si="9"/>
        <v>1.663035272796259</v>
      </c>
      <c r="M73" s="20">
        <f t="shared" si="5"/>
        <v>1.9706977651328537</v>
      </c>
      <c r="P73" s="18">
        <f t="shared" si="10"/>
        <v>-9.7600836445907486</v>
      </c>
      <c r="U73" s="18">
        <v>17</v>
      </c>
      <c r="V73" s="20">
        <f t="shared" si="6"/>
        <v>1.9089356339221182</v>
      </c>
    </row>
    <row r="74" spans="1:22" x14ac:dyDescent="0.15">
      <c r="A74" s="18">
        <v>36.5</v>
      </c>
      <c r="B74" s="18">
        <v>72</v>
      </c>
      <c r="D74">
        <v>1019.22625732422</v>
      </c>
      <c r="E74">
        <v>702.86779785156295</v>
      </c>
      <c r="F74">
        <v>472.43743896484398</v>
      </c>
      <c r="G74">
        <v>470.08090209960898</v>
      </c>
      <c r="I74" s="19">
        <f t="shared" si="7"/>
        <v>546.78881835937602</v>
      </c>
      <c r="J74" s="19">
        <f t="shared" si="7"/>
        <v>232.78689575195398</v>
      </c>
      <c r="K74" s="19">
        <f t="shared" si="8"/>
        <v>383.83799133300829</v>
      </c>
      <c r="L74" s="20">
        <f t="shared" si="9"/>
        <v>1.6488814376476191</v>
      </c>
      <c r="M74" s="20">
        <f t="shared" si="5"/>
        <v>1.9608170201555555</v>
      </c>
      <c r="P74" s="18">
        <f t="shared" si="10"/>
        <v>-10.212531308588789</v>
      </c>
      <c r="U74" s="18">
        <v>17.5</v>
      </c>
      <c r="V74" s="20">
        <f t="shared" si="6"/>
        <v>2.0147017700791037</v>
      </c>
    </row>
    <row r="75" spans="1:22" x14ac:dyDescent="0.15">
      <c r="A75" s="18">
        <v>37</v>
      </c>
      <c r="B75" s="18">
        <v>73</v>
      </c>
      <c r="D75">
        <v>1017.35687255859</v>
      </c>
      <c r="E75">
        <v>701.046875</v>
      </c>
      <c r="F75">
        <v>473.23486328125</v>
      </c>
      <c r="G75">
        <v>470.77996826171898</v>
      </c>
      <c r="I75" s="19">
        <f t="shared" si="7"/>
        <v>544.12200927734</v>
      </c>
      <c r="J75" s="19">
        <f t="shared" si="7"/>
        <v>230.26690673828102</v>
      </c>
      <c r="K75" s="19">
        <f t="shared" si="8"/>
        <v>382.93517456054326</v>
      </c>
      <c r="L75" s="20">
        <f t="shared" si="9"/>
        <v>1.6630056832082407</v>
      </c>
      <c r="M75" s="20">
        <f t="shared" si="5"/>
        <v>1.9792143558875186</v>
      </c>
      <c r="P75" s="18">
        <f t="shared" si="10"/>
        <v>-9.3701017554691539</v>
      </c>
      <c r="U75" s="18">
        <v>18</v>
      </c>
      <c r="V75" s="20">
        <f t="shared" si="6"/>
        <v>2.0175256235801609</v>
      </c>
    </row>
    <row r="76" spans="1:22" x14ac:dyDescent="0.15">
      <c r="A76" s="18">
        <v>37.5</v>
      </c>
      <c r="B76" s="18">
        <v>74</v>
      </c>
      <c r="D76">
        <v>1006.1123046875</v>
      </c>
      <c r="E76">
        <v>698.90264892578102</v>
      </c>
      <c r="F76">
        <v>472.65859985351602</v>
      </c>
      <c r="G76">
        <v>470.42929077148398</v>
      </c>
      <c r="I76" s="19">
        <f t="shared" si="7"/>
        <v>533.45370483398392</v>
      </c>
      <c r="J76" s="19">
        <f t="shared" si="7"/>
        <v>228.47335815429705</v>
      </c>
      <c r="K76" s="19">
        <f t="shared" si="8"/>
        <v>373.52235412597599</v>
      </c>
      <c r="L76" s="20">
        <f t="shared" si="9"/>
        <v>1.6348617499363827</v>
      </c>
      <c r="M76" s="20">
        <f t="shared" si="5"/>
        <v>1.9553435127870022</v>
      </c>
      <c r="P76" s="18">
        <f t="shared" si="10"/>
        <v>-10.46316783735943</v>
      </c>
      <c r="U76" s="18">
        <v>18.5</v>
      </c>
      <c r="V76" s="20">
        <f t="shared" si="6"/>
        <v>2.045120088587594</v>
      </c>
    </row>
    <row r="77" spans="1:22" x14ac:dyDescent="0.15">
      <c r="A77" s="18">
        <v>38</v>
      </c>
      <c r="B77" s="18">
        <v>75</v>
      </c>
      <c r="D77">
        <v>1008.95367431641</v>
      </c>
      <c r="E77">
        <v>700.42150878906295</v>
      </c>
      <c r="F77">
        <v>472.37658691406301</v>
      </c>
      <c r="G77">
        <v>470.06402587890602</v>
      </c>
      <c r="I77" s="19">
        <f t="shared" si="7"/>
        <v>536.57708740234693</v>
      </c>
      <c r="J77" s="19">
        <f t="shared" si="7"/>
        <v>230.35748291015693</v>
      </c>
      <c r="K77" s="19">
        <f t="shared" si="8"/>
        <v>375.32684936523708</v>
      </c>
      <c r="L77" s="20">
        <f t="shared" si="9"/>
        <v>1.6293234525036919</v>
      </c>
      <c r="M77" s="20">
        <f t="shared" si="5"/>
        <v>1.9540783055256532</v>
      </c>
      <c r="P77" s="18">
        <f t="shared" si="10"/>
        <v>-10.521102747245878</v>
      </c>
      <c r="U77" s="18">
        <v>19</v>
      </c>
      <c r="V77" s="20">
        <f t="shared" si="6"/>
        <v>2.0603391853202484</v>
      </c>
    </row>
    <row r="78" spans="1:22" x14ac:dyDescent="0.15">
      <c r="A78" s="18">
        <v>38.5</v>
      </c>
      <c r="B78" s="18">
        <v>76</v>
      </c>
      <c r="D78">
        <v>1009.61370849609</v>
      </c>
      <c r="E78">
        <v>700.61370849609398</v>
      </c>
      <c r="F78">
        <v>473.2333984375</v>
      </c>
      <c r="G78">
        <v>470.71740722656301</v>
      </c>
      <c r="I78" s="19">
        <f t="shared" si="7"/>
        <v>536.38031005859</v>
      </c>
      <c r="J78" s="19">
        <f t="shared" si="7"/>
        <v>229.89630126953097</v>
      </c>
      <c r="K78" s="19">
        <f t="shared" si="8"/>
        <v>375.45289916991834</v>
      </c>
      <c r="L78" s="20">
        <f t="shared" si="9"/>
        <v>1.6331402336470671</v>
      </c>
      <c r="M78" s="20">
        <f t="shared" si="5"/>
        <v>1.9621681768403698</v>
      </c>
      <c r="P78" s="18">
        <f t="shared" si="10"/>
        <v>-10.150660701954962</v>
      </c>
      <c r="U78" s="18">
        <v>19.5</v>
      </c>
      <c r="V78" s="20">
        <f t="shared" si="6"/>
        <v>2.0092617076703454</v>
      </c>
    </row>
    <row r="79" spans="1:22" x14ac:dyDescent="0.15">
      <c r="A79" s="18">
        <v>39</v>
      </c>
      <c r="B79" s="18">
        <v>77</v>
      </c>
      <c r="D79">
        <v>1007.39501953125</v>
      </c>
      <c r="E79">
        <v>701.98962402343795</v>
      </c>
      <c r="F79">
        <v>472.63415527343801</v>
      </c>
      <c r="G79">
        <v>470.04220581054699</v>
      </c>
      <c r="I79" s="19">
        <f t="shared" si="7"/>
        <v>534.76086425781205</v>
      </c>
      <c r="J79" s="19">
        <f t="shared" si="7"/>
        <v>231.94741821289097</v>
      </c>
      <c r="K79" s="19">
        <f t="shared" si="8"/>
        <v>372.39767150878839</v>
      </c>
      <c r="L79" s="20">
        <f t="shared" si="9"/>
        <v>1.6055262627109148</v>
      </c>
      <c r="M79" s="20">
        <f t="shared" si="5"/>
        <v>1.938827296075559</v>
      </c>
      <c r="P79" s="18">
        <f t="shared" si="10"/>
        <v>-11.219459360553993</v>
      </c>
      <c r="U79" s="18">
        <v>20</v>
      </c>
      <c r="V79" s="20">
        <f t="shared" si="6"/>
        <v>2.0012509013648656</v>
      </c>
    </row>
    <row r="80" spans="1:22" x14ac:dyDescent="0.15">
      <c r="A80" s="18">
        <v>39.5</v>
      </c>
      <c r="B80" s="18">
        <v>78</v>
      </c>
      <c r="D80">
        <v>1006.01501464844</v>
      </c>
      <c r="E80">
        <v>700.80749511718795</v>
      </c>
      <c r="F80">
        <v>472.01687622070301</v>
      </c>
      <c r="G80">
        <v>469.67550659179699</v>
      </c>
      <c r="I80" s="19">
        <f t="shared" si="7"/>
        <v>533.99813842773699</v>
      </c>
      <c r="J80" s="19">
        <f t="shared" si="7"/>
        <v>231.13198852539097</v>
      </c>
      <c r="K80" s="19">
        <f t="shared" si="8"/>
        <v>372.20574645996334</v>
      </c>
      <c r="L80" s="20">
        <f t="shared" si="9"/>
        <v>1.6103601618911125</v>
      </c>
      <c r="M80" s="20">
        <f t="shared" si="5"/>
        <v>1.9479342854270985</v>
      </c>
      <c r="P80" s="18">
        <f t="shared" si="10"/>
        <v>-10.802442620659777</v>
      </c>
      <c r="U80" s="18">
        <v>20.5</v>
      </c>
      <c r="V80" s="20">
        <f t="shared" si="6"/>
        <v>1.9903258926873892</v>
      </c>
    </row>
    <row r="81" spans="1:22" x14ac:dyDescent="0.15">
      <c r="A81" s="18">
        <v>40</v>
      </c>
      <c r="B81" s="18">
        <v>79</v>
      </c>
      <c r="D81">
        <v>1017.01116943359</v>
      </c>
      <c r="E81">
        <v>705.88983154296898</v>
      </c>
      <c r="F81">
        <v>472.27822875976602</v>
      </c>
      <c r="G81">
        <v>469.68655395507801</v>
      </c>
      <c r="I81" s="19">
        <f t="shared" si="7"/>
        <v>544.73294067382403</v>
      </c>
      <c r="J81" s="19">
        <f t="shared" si="7"/>
        <v>236.20327758789097</v>
      </c>
      <c r="K81" s="19">
        <f t="shared" si="8"/>
        <v>379.39064636230034</v>
      </c>
      <c r="L81" s="20">
        <f t="shared" si="9"/>
        <v>1.6062039876696017</v>
      </c>
      <c r="M81" s="20">
        <f t="shared" si="5"/>
        <v>1.9480512013769293</v>
      </c>
      <c r="P81" s="18">
        <f t="shared" si="10"/>
        <v>-10.797088940496327</v>
      </c>
      <c r="U81" s="18">
        <v>21</v>
      </c>
      <c r="V81" s="20">
        <f t="shared" si="6"/>
        <v>1.9917518515096293</v>
      </c>
    </row>
    <row r="82" spans="1:22" x14ac:dyDescent="0.15">
      <c r="A82" s="18">
        <v>40.5</v>
      </c>
      <c r="B82" s="18">
        <v>80</v>
      </c>
      <c r="D82">
        <v>1015.83563232422</v>
      </c>
      <c r="E82">
        <v>705.705810546875</v>
      </c>
      <c r="F82">
        <v>473.078857421875</v>
      </c>
      <c r="G82">
        <v>470.39959716796898</v>
      </c>
      <c r="I82" s="19">
        <f t="shared" si="7"/>
        <v>542.756774902345</v>
      </c>
      <c r="J82" s="19">
        <f t="shared" si="7"/>
        <v>235.30621337890602</v>
      </c>
      <c r="K82" s="19">
        <f t="shared" si="8"/>
        <v>378.04242553711083</v>
      </c>
      <c r="L82" s="20">
        <f t="shared" si="9"/>
        <v>1.6065977183881723</v>
      </c>
      <c r="M82" s="20">
        <f t="shared" si="5"/>
        <v>1.9527180222668414</v>
      </c>
      <c r="P82" s="18">
        <f t="shared" si="10"/>
        <v>-10.583391267417088</v>
      </c>
      <c r="U82" s="18">
        <v>21.5</v>
      </c>
      <c r="V82" s="20">
        <f t="shared" si="6"/>
        <v>1.9778267760398072</v>
      </c>
    </row>
    <row r="83" spans="1:22" x14ac:dyDescent="0.15">
      <c r="A83" s="18">
        <v>41</v>
      </c>
      <c r="B83" s="18">
        <v>81</v>
      </c>
      <c r="D83">
        <v>1012.04577636719</v>
      </c>
      <c r="E83">
        <v>703.57550048828102</v>
      </c>
      <c r="F83">
        <v>472.64581298828102</v>
      </c>
      <c r="G83">
        <v>470.39349365234398</v>
      </c>
      <c r="I83" s="19">
        <f t="shared" si="7"/>
        <v>539.39996337890898</v>
      </c>
      <c r="J83" s="19">
        <f t="shared" si="7"/>
        <v>233.18200683593705</v>
      </c>
      <c r="K83" s="19">
        <f t="shared" si="8"/>
        <v>376.17255859375302</v>
      </c>
      <c r="L83" s="20">
        <f t="shared" si="9"/>
        <v>1.6132143457296073</v>
      </c>
      <c r="M83" s="20">
        <f t="shared" si="5"/>
        <v>1.9636077397796181</v>
      </c>
      <c r="P83" s="18">
        <f t="shared" si="10"/>
        <v>-10.084741898207113</v>
      </c>
      <c r="U83" s="18">
        <v>22</v>
      </c>
      <c r="V83" s="20">
        <f t="shared" si="6"/>
        <v>2.0103834433540797</v>
      </c>
    </row>
    <row r="84" spans="1:22" x14ac:dyDescent="0.15">
      <c r="A84" s="18">
        <v>41.5</v>
      </c>
      <c r="B84" s="18">
        <v>82</v>
      </c>
      <c r="D84">
        <v>1022.08343505859</v>
      </c>
      <c r="E84">
        <v>708.82305908203102</v>
      </c>
      <c r="F84">
        <v>472.63650512695301</v>
      </c>
      <c r="G84">
        <v>470.10098266601602</v>
      </c>
      <c r="I84" s="19">
        <f t="shared" si="7"/>
        <v>549.44692993163699</v>
      </c>
      <c r="J84" s="19">
        <f t="shared" si="7"/>
        <v>238.722076416015</v>
      </c>
      <c r="K84" s="19">
        <f t="shared" si="8"/>
        <v>382.3414764404265</v>
      </c>
      <c r="L84" s="20">
        <f t="shared" si="9"/>
        <v>1.6016175888740578</v>
      </c>
      <c r="M84" s="20">
        <f t="shared" si="5"/>
        <v>1.9562840730954101</v>
      </c>
      <c r="P84" s="18">
        <f t="shared" si="10"/>
        <v>-10.420098785849028</v>
      </c>
      <c r="U84" s="18">
        <v>65</v>
      </c>
      <c r="V84" s="20">
        <f t="shared" ref="V84:V104" si="11">L131</f>
        <v>1.4697395602996228</v>
      </c>
    </row>
    <row r="85" spans="1:22" x14ac:dyDescent="0.15">
      <c r="A85" s="18">
        <v>42</v>
      </c>
      <c r="B85" s="18">
        <v>83</v>
      </c>
      <c r="D85">
        <v>1018.60552978516</v>
      </c>
      <c r="E85">
        <v>707.79962158203102</v>
      </c>
      <c r="F85">
        <v>472.64987182617199</v>
      </c>
      <c r="G85">
        <v>469.84020996093801</v>
      </c>
      <c r="I85" s="19">
        <f t="shared" si="7"/>
        <v>545.95565795898801</v>
      </c>
      <c r="J85" s="19">
        <f t="shared" si="7"/>
        <v>237.95941162109301</v>
      </c>
      <c r="K85" s="19">
        <f t="shared" si="8"/>
        <v>379.38406982422293</v>
      </c>
      <c r="L85" s="20">
        <f t="shared" si="9"/>
        <v>1.5943226083796296</v>
      </c>
      <c r="M85" s="20">
        <f t="shared" si="5"/>
        <v>1.9532621827723236</v>
      </c>
      <c r="P85" s="18">
        <f t="shared" si="10"/>
        <v>-10.558473697931078</v>
      </c>
      <c r="U85" s="18">
        <v>65.5</v>
      </c>
      <c r="V85" s="20">
        <f t="shared" si="11"/>
        <v>1.4814874328265077</v>
      </c>
    </row>
    <row r="86" spans="1:22" x14ac:dyDescent="0.15">
      <c r="A86" s="18">
        <v>42.5</v>
      </c>
      <c r="B86" s="18">
        <v>84</v>
      </c>
      <c r="D86">
        <v>1025.46728515625</v>
      </c>
      <c r="E86">
        <v>710.602783203125</v>
      </c>
      <c r="F86">
        <v>472.33294677734398</v>
      </c>
      <c r="G86">
        <v>470.01223754882801</v>
      </c>
      <c r="I86" s="19">
        <f t="shared" si="7"/>
        <v>553.13433837890602</v>
      </c>
      <c r="J86" s="19">
        <f t="shared" si="7"/>
        <v>240.59054565429699</v>
      </c>
      <c r="K86" s="19">
        <f t="shared" si="8"/>
        <v>384.72095642089812</v>
      </c>
      <c r="L86" s="20">
        <f t="shared" si="9"/>
        <v>1.5990693041350894</v>
      </c>
      <c r="M86" s="20">
        <f t="shared" si="5"/>
        <v>1.9622819686991249</v>
      </c>
      <c r="P86" s="18">
        <f t="shared" si="10"/>
        <v>-10.145450076562442</v>
      </c>
      <c r="U86" s="18">
        <v>66</v>
      </c>
      <c r="V86" s="20">
        <f t="shared" si="11"/>
        <v>1.475693026723357</v>
      </c>
    </row>
    <row r="87" spans="1:22" ht="15" x14ac:dyDescent="0.2">
      <c r="A87" s="18">
        <v>43</v>
      </c>
      <c r="B87" s="18">
        <v>85</v>
      </c>
      <c r="C87" s="26" t="s">
        <v>30</v>
      </c>
      <c r="D87">
        <v>1023.91711425781</v>
      </c>
      <c r="E87">
        <v>708.89093017578102</v>
      </c>
      <c r="F87">
        <v>473.20227050781301</v>
      </c>
      <c r="G87">
        <v>470.83615112304699</v>
      </c>
      <c r="I87" s="19">
        <f t="shared" si="7"/>
        <v>550.71484374999704</v>
      </c>
      <c r="J87" s="19">
        <f t="shared" si="7"/>
        <v>238.05477905273403</v>
      </c>
      <c r="K87" s="19">
        <f t="shared" si="8"/>
        <v>384.07649841308324</v>
      </c>
      <c r="L87" s="20">
        <f t="shared" si="9"/>
        <v>1.6133954543630582</v>
      </c>
      <c r="M87" s="20">
        <f t="shared" si="5"/>
        <v>1.9808812090984353</v>
      </c>
      <c r="P87" s="18">
        <f t="shared" si="10"/>
        <v>-9.2937751380693872</v>
      </c>
      <c r="U87" s="18">
        <v>66.5</v>
      </c>
      <c r="V87" s="20">
        <f t="shared" si="11"/>
        <v>1.4767172114662526</v>
      </c>
    </row>
    <row r="88" spans="1:22" x14ac:dyDescent="0.15">
      <c r="A88" s="18">
        <v>43.5</v>
      </c>
      <c r="B88" s="18">
        <v>86</v>
      </c>
      <c r="D88">
        <v>1018.75598144531</v>
      </c>
      <c r="E88">
        <v>707.81433105468795</v>
      </c>
      <c r="F88">
        <v>472.90921020507801</v>
      </c>
      <c r="G88">
        <v>470.43161010742199</v>
      </c>
      <c r="I88" s="19">
        <f t="shared" si="7"/>
        <v>545.84677124023199</v>
      </c>
      <c r="J88" s="19">
        <f t="shared" si="7"/>
        <v>237.38272094726597</v>
      </c>
      <c r="K88" s="19">
        <f t="shared" si="8"/>
        <v>379.67886657714581</v>
      </c>
      <c r="L88" s="20">
        <f t="shared" si="9"/>
        <v>1.5994376720514996</v>
      </c>
      <c r="M88" s="20">
        <f t="shared" ref="M88:M151" si="12">L88+ABS($N$2)*A88</f>
        <v>1.9711965169582182</v>
      </c>
      <c r="P88" s="18">
        <f t="shared" si="10"/>
        <v>-9.7372453769480352</v>
      </c>
      <c r="U88" s="18">
        <v>67</v>
      </c>
      <c r="V88" s="20">
        <f t="shared" si="11"/>
        <v>1.4669112057087943</v>
      </c>
    </row>
    <row r="89" spans="1:22" x14ac:dyDescent="0.15">
      <c r="A89" s="18">
        <v>44</v>
      </c>
      <c r="B89" s="18">
        <v>87</v>
      </c>
      <c r="D89">
        <v>1028.02453613281</v>
      </c>
      <c r="E89">
        <v>710.14801025390602</v>
      </c>
      <c r="F89">
        <v>471.87399291992199</v>
      </c>
      <c r="G89">
        <v>469.50552368164102</v>
      </c>
      <c r="I89" s="19">
        <f t="shared" si="7"/>
        <v>556.15054321288801</v>
      </c>
      <c r="J89" s="19">
        <f t="shared" si="7"/>
        <v>240.642486572265</v>
      </c>
      <c r="K89" s="19">
        <f t="shared" si="8"/>
        <v>387.70080261230248</v>
      </c>
      <c r="L89" s="20">
        <f t="shared" si="9"/>
        <v>1.6111070332373574</v>
      </c>
      <c r="M89" s="20">
        <f t="shared" si="12"/>
        <v>1.9871389683154177</v>
      </c>
      <c r="P89" s="18">
        <f t="shared" si="10"/>
        <v>-9.0072270542871369</v>
      </c>
      <c r="U89" s="18">
        <v>67.5</v>
      </c>
      <c r="V89" s="20">
        <f t="shared" si="11"/>
        <v>1.4759517009594045</v>
      </c>
    </row>
    <row r="90" spans="1:22" x14ac:dyDescent="0.15">
      <c r="A90" s="18">
        <v>44.5</v>
      </c>
      <c r="B90" s="18">
        <v>88</v>
      </c>
      <c r="D90">
        <v>1026.2216796875</v>
      </c>
      <c r="E90">
        <v>709.79333496093795</v>
      </c>
      <c r="F90">
        <v>472.49038696289102</v>
      </c>
      <c r="G90">
        <v>470.35418701171898</v>
      </c>
      <c r="I90" s="19">
        <f t="shared" si="7"/>
        <v>553.73129272460892</v>
      </c>
      <c r="J90" s="19">
        <f t="shared" si="7"/>
        <v>239.43914794921898</v>
      </c>
      <c r="K90" s="19">
        <f t="shared" si="8"/>
        <v>386.12388916015561</v>
      </c>
      <c r="L90" s="20">
        <f t="shared" si="9"/>
        <v>1.6126180387262572</v>
      </c>
      <c r="M90" s="20">
        <f t="shared" si="12"/>
        <v>1.992923063975659</v>
      </c>
      <c r="P90" s="18">
        <f t="shared" si="10"/>
        <v>-8.7423684251220148</v>
      </c>
      <c r="U90" s="18">
        <v>68</v>
      </c>
      <c r="V90" s="20">
        <f t="shared" si="11"/>
        <v>1.4638716086646861</v>
      </c>
    </row>
    <row r="91" spans="1:22" x14ac:dyDescent="0.15">
      <c r="A91" s="18">
        <v>45</v>
      </c>
      <c r="B91" s="18">
        <v>89</v>
      </c>
      <c r="D91">
        <v>1023.87158203125</v>
      </c>
      <c r="E91">
        <v>709.73718261718795</v>
      </c>
      <c r="F91">
        <v>472.818115234375</v>
      </c>
      <c r="G91">
        <v>470.98660278320301</v>
      </c>
      <c r="I91" s="19">
        <f t="shared" si="7"/>
        <v>551.053466796875</v>
      </c>
      <c r="J91" s="19">
        <f t="shared" si="7"/>
        <v>238.75057983398494</v>
      </c>
      <c r="K91" s="19">
        <f t="shared" si="8"/>
        <v>383.92806091308557</v>
      </c>
      <c r="L91" s="20">
        <f t="shared" si="9"/>
        <v>1.6080717424018391</v>
      </c>
      <c r="M91" s="20">
        <f t="shared" si="12"/>
        <v>1.9926498578225826</v>
      </c>
      <c r="P91" s="18">
        <f t="shared" si="10"/>
        <v>-8.7548787657930163</v>
      </c>
      <c r="U91" s="18">
        <v>68.5</v>
      </c>
      <c r="V91" s="20">
        <f t="shared" si="11"/>
        <v>1.4643445410977538</v>
      </c>
    </row>
    <row r="92" spans="1:22" x14ac:dyDescent="0.15">
      <c r="A92" s="18">
        <v>45.5</v>
      </c>
      <c r="B92" s="18">
        <v>90</v>
      </c>
      <c r="D92">
        <v>1028.09509277344</v>
      </c>
      <c r="E92">
        <v>712.17584228515602</v>
      </c>
      <c r="F92">
        <v>472.20693969726602</v>
      </c>
      <c r="G92">
        <v>469.98397827148398</v>
      </c>
      <c r="I92" s="19">
        <f t="shared" si="7"/>
        <v>555.88815307617392</v>
      </c>
      <c r="J92" s="19">
        <f t="shared" si="7"/>
        <v>242.19186401367205</v>
      </c>
      <c r="K92" s="19">
        <f t="shared" si="8"/>
        <v>386.35384826660351</v>
      </c>
      <c r="L92" s="20">
        <f t="shared" si="9"/>
        <v>1.595238757668562</v>
      </c>
      <c r="M92" s="20">
        <f t="shared" si="12"/>
        <v>1.984089963260647</v>
      </c>
      <c r="P92" s="18">
        <f t="shared" si="10"/>
        <v>-9.1468435728511484</v>
      </c>
      <c r="U92" s="18">
        <v>69</v>
      </c>
      <c r="V92" s="20">
        <f t="shared" si="11"/>
        <v>1.4729273879361204</v>
      </c>
    </row>
    <row r="93" spans="1:22" x14ac:dyDescent="0.15">
      <c r="A93" s="18">
        <v>46</v>
      </c>
      <c r="B93" s="18">
        <v>91</v>
      </c>
      <c r="D93">
        <v>1017.01391601563</v>
      </c>
      <c r="E93">
        <v>707.60198974609398</v>
      </c>
      <c r="F93">
        <v>471.72439575195301</v>
      </c>
      <c r="G93">
        <v>469.46157836914102</v>
      </c>
      <c r="I93" s="19">
        <f t="shared" si="7"/>
        <v>545.28952026367699</v>
      </c>
      <c r="J93" s="19">
        <f t="shared" si="7"/>
        <v>238.14041137695295</v>
      </c>
      <c r="K93" s="19">
        <f t="shared" si="8"/>
        <v>378.59123229980992</v>
      </c>
      <c r="L93" s="20">
        <f t="shared" si="9"/>
        <v>1.5897815499299575</v>
      </c>
      <c r="M93" s="20">
        <f t="shared" si="12"/>
        <v>1.9829058456933841</v>
      </c>
      <c r="P93" s="18">
        <f t="shared" si="10"/>
        <v>-9.2010653171060675</v>
      </c>
      <c r="U93" s="18">
        <v>69.5</v>
      </c>
      <c r="V93" s="20">
        <f t="shared" si="11"/>
        <v>1.4673020884637962</v>
      </c>
    </row>
    <row r="94" spans="1:22" x14ac:dyDescent="0.15">
      <c r="A94" s="18">
        <v>46.5</v>
      </c>
      <c r="B94" s="18">
        <v>92</v>
      </c>
      <c r="D94">
        <v>1009.7685546875</v>
      </c>
      <c r="E94">
        <v>705.165771484375</v>
      </c>
      <c r="F94">
        <v>472.50436401367199</v>
      </c>
      <c r="G94">
        <v>470.21130371093801</v>
      </c>
      <c r="I94" s="19">
        <f t="shared" si="7"/>
        <v>537.26419067382801</v>
      </c>
      <c r="J94" s="19">
        <f t="shared" si="7"/>
        <v>234.95446777343699</v>
      </c>
      <c r="K94" s="19">
        <f t="shared" si="8"/>
        <v>372.79606323242217</v>
      </c>
      <c r="L94" s="20">
        <f t="shared" si="9"/>
        <v>1.5866736511344135</v>
      </c>
      <c r="M94" s="20">
        <f t="shared" si="12"/>
        <v>1.9840710370691816</v>
      </c>
      <c r="P94" s="18">
        <f t="shared" si="10"/>
        <v>-9.1477102191553055</v>
      </c>
      <c r="U94" s="18">
        <v>70</v>
      </c>
      <c r="V94" s="20">
        <f t="shared" si="11"/>
        <v>1.4658443291885817</v>
      </c>
    </row>
    <row r="95" spans="1:22" x14ac:dyDescent="0.15">
      <c r="A95" s="18">
        <v>47</v>
      </c>
      <c r="B95" s="18">
        <v>93</v>
      </c>
      <c r="D95">
        <v>1007.09216308594</v>
      </c>
      <c r="E95">
        <v>703.967041015625</v>
      </c>
      <c r="F95">
        <v>472.65133666992199</v>
      </c>
      <c r="G95">
        <v>470.67404174804699</v>
      </c>
      <c r="I95" s="19">
        <f t="shared" si="7"/>
        <v>534.44082641601801</v>
      </c>
      <c r="J95" s="19">
        <f t="shared" si="7"/>
        <v>233.29299926757801</v>
      </c>
      <c r="K95" s="19">
        <f t="shared" si="8"/>
        <v>371.13572692871344</v>
      </c>
      <c r="L95" s="20">
        <f t="shared" si="9"/>
        <v>1.5908566827718442</v>
      </c>
      <c r="M95" s="20">
        <f t="shared" si="12"/>
        <v>1.9925271588779541</v>
      </c>
      <c r="P95" s="18">
        <f t="shared" si="10"/>
        <v>-8.7604972541762063</v>
      </c>
      <c r="U95" s="18">
        <v>70.5</v>
      </c>
      <c r="V95" s="20">
        <f t="shared" si="11"/>
        <v>1.4635680393031774</v>
      </c>
    </row>
    <row r="96" spans="1:22" x14ac:dyDescent="0.15">
      <c r="A96" s="18">
        <v>47.5</v>
      </c>
      <c r="B96" s="18">
        <v>94</v>
      </c>
      <c r="D96">
        <v>997.33917236328102</v>
      </c>
      <c r="E96">
        <v>701.43811035156295</v>
      </c>
      <c r="F96">
        <v>472.97644042968801</v>
      </c>
      <c r="G96">
        <v>470.30325317382801</v>
      </c>
      <c r="I96" s="19">
        <f t="shared" si="7"/>
        <v>524.36273193359307</v>
      </c>
      <c r="J96" s="19">
        <f t="shared" si="7"/>
        <v>231.13485717773494</v>
      </c>
      <c r="K96" s="19">
        <f t="shared" si="8"/>
        <v>362.5683319091786</v>
      </c>
      <c r="L96" s="20">
        <f t="shared" si="9"/>
        <v>1.568644108189946</v>
      </c>
      <c r="M96" s="20">
        <f t="shared" si="12"/>
        <v>1.9745876744673976</v>
      </c>
      <c r="P96" s="18">
        <f t="shared" si="10"/>
        <v>-9.5819614082996338</v>
      </c>
      <c r="U96" s="18">
        <v>71</v>
      </c>
      <c r="V96" s="20">
        <f t="shared" si="11"/>
        <v>1.4730811138189293</v>
      </c>
    </row>
    <row r="97" spans="1:22" x14ac:dyDescent="0.15">
      <c r="A97" s="18">
        <v>48</v>
      </c>
      <c r="B97" s="18">
        <v>95</v>
      </c>
      <c r="D97">
        <v>1003.63140869141</v>
      </c>
      <c r="E97">
        <v>706.40979003906295</v>
      </c>
      <c r="F97">
        <v>472.637939453125</v>
      </c>
      <c r="G97">
        <v>470.13912963867199</v>
      </c>
      <c r="I97" s="19">
        <f t="shared" si="7"/>
        <v>530.993469238285</v>
      </c>
      <c r="J97" s="19">
        <f t="shared" si="7"/>
        <v>236.27066040039097</v>
      </c>
      <c r="K97" s="19">
        <f t="shared" si="8"/>
        <v>365.60400695801133</v>
      </c>
      <c r="L97" s="20">
        <f t="shared" si="9"/>
        <v>1.5473948662878767</v>
      </c>
      <c r="M97" s="20">
        <f t="shared" si="12"/>
        <v>1.9576115227366697</v>
      </c>
      <c r="P97" s="18">
        <f t="shared" si="10"/>
        <v>-10.35931374477744</v>
      </c>
      <c r="U97" s="18">
        <v>71.5</v>
      </c>
      <c r="V97" s="20">
        <f t="shared" si="11"/>
        <v>1.4669261134286051</v>
      </c>
    </row>
    <row r="98" spans="1:22" x14ac:dyDescent="0.15">
      <c r="A98" s="18">
        <v>48.5</v>
      </c>
      <c r="B98" s="18">
        <v>96</v>
      </c>
      <c r="D98">
        <v>999.77941894531295</v>
      </c>
      <c r="E98">
        <v>703.23748779296898</v>
      </c>
      <c r="F98">
        <v>472.32305908203102</v>
      </c>
      <c r="G98">
        <v>469.78869628906301</v>
      </c>
      <c r="I98" s="19">
        <f t="shared" si="7"/>
        <v>527.45635986328193</v>
      </c>
      <c r="J98" s="19">
        <f t="shared" si="7"/>
        <v>233.44879150390597</v>
      </c>
      <c r="K98" s="19">
        <f t="shared" si="8"/>
        <v>364.04220581054778</v>
      </c>
      <c r="L98" s="20">
        <f t="shared" si="9"/>
        <v>1.5594092540181634</v>
      </c>
      <c r="M98" s="20">
        <f t="shared" si="12"/>
        <v>1.9738990006382982</v>
      </c>
      <c r="P98" s="18">
        <f t="shared" si="10"/>
        <v>-9.6134963650208647</v>
      </c>
      <c r="U98" s="18">
        <v>72</v>
      </c>
      <c r="V98" s="20">
        <f t="shared" si="11"/>
        <v>1.4669353539843153</v>
      </c>
    </row>
    <row r="99" spans="1:22" x14ac:dyDescent="0.15">
      <c r="A99" s="18">
        <v>49</v>
      </c>
      <c r="B99" s="18">
        <v>97</v>
      </c>
      <c r="D99">
        <v>999.70281982421898</v>
      </c>
      <c r="E99">
        <v>706.451171875</v>
      </c>
      <c r="F99">
        <v>472.18743896484398</v>
      </c>
      <c r="G99">
        <v>469.39727783203102</v>
      </c>
      <c r="I99" s="19">
        <f t="shared" si="7"/>
        <v>527.515380859375</v>
      </c>
      <c r="J99" s="19">
        <f t="shared" si="7"/>
        <v>237.05389404296898</v>
      </c>
      <c r="K99" s="19">
        <f t="shared" si="8"/>
        <v>361.57765502929669</v>
      </c>
      <c r="L99" s="20">
        <f t="shared" si="9"/>
        <v>1.5252972598870542</v>
      </c>
      <c r="M99" s="20">
        <f t="shared" si="12"/>
        <v>1.9440600966785304</v>
      </c>
      <c r="P99" s="18">
        <f t="shared" si="10"/>
        <v>-10.97984499803157</v>
      </c>
      <c r="U99" s="18">
        <v>72.5</v>
      </c>
      <c r="V99" s="20">
        <f t="shared" si="11"/>
        <v>1.4724013252771058</v>
      </c>
    </row>
    <row r="100" spans="1:22" x14ac:dyDescent="0.15">
      <c r="A100" s="18">
        <v>49.5</v>
      </c>
      <c r="B100" s="18">
        <v>98</v>
      </c>
      <c r="D100">
        <v>1005.86834716797</v>
      </c>
      <c r="E100">
        <v>707.94219970703102</v>
      </c>
      <c r="F100">
        <v>471.58819580078102</v>
      </c>
      <c r="G100">
        <v>469.15423583984398</v>
      </c>
      <c r="I100" s="19">
        <f t="shared" si="7"/>
        <v>534.28015136718898</v>
      </c>
      <c r="J100" s="19">
        <f t="shared" si="7"/>
        <v>238.78796386718705</v>
      </c>
      <c r="K100" s="19">
        <f t="shared" si="8"/>
        <v>367.12857666015805</v>
      </c>
      <c r="L100" s="20">
        <f t="shared" si="9"/>
        <v>1.5374668417724504</v>
      </c>
      <c r="M100" s="20">
        <f t="shared" si="12"/>
        <v>1.9605027687352683</v>
      </c>
      <c r="P100" s="18">
        <f t="shared" si="10"/>
        <v>-10.226921146738006</v>
      </c>
      <c r="U100" s="18">
        <v>73</v>
      </c>
      <c r="V100" s="20">
        <f t="shared" si="11"/>
        <v>1.5280500150958787</v>
      </c>
    </row>
    <row r="101" spans="1:22" x14ac:dyDescent="0.15">
      <c r="A101" s="18">
        <v>50</v>
      </c>
      <c r="B101" s="18">
        <v>99</v>
      </c>
      <c r="D101">
        <v>1002.65783691406</v>
      </c>
      <c r="E101">
        <v>707.67694091796898</v>
      </c>
      <c r="F101">
        <v>471.92782592773398</v>
      </c>
      <c r="G101">
        <v>469.51135253906301</v>
      </c>
      <c r="I101" s="19">
        <f t="shared" si="7"/>
        <v>530.73001098632608</v>
      </c>
      <c r="J101" s="19">
        <f t="shared" si="7"/>
        <v>238.16558837890597</v>
      </c>
      <c r="K101" s="19">
        <f t="shared" si="8"/>
        <v>364.01409912109193</v>
      </c>
      <c r="L101" s="20">
        <f t="shared" si="9"/>
        <v>1.5284076158893667</v>
      </c>
      <c r="M101" s="20">
        <f t="shared" si="12"/>
        <v>1.9557166330235261</v>
      </c>
      <c r="P101" s="18">
        <f t="shared" si="10"/>
        <v>-10.446082346357137</v>
      </c>
      <c r="U101" s="18">
        <v>73.5</v>
      </c>
      <c r="V101" s="20">
        <f t="shared" si="11"/>
        <v>1.5961349611813762</v>
      </c>
    </row>
    <row r="102" spans="1:22" x14ac:dyDescent="0.15">
      <c r="A102" s="18">
        <v>50.5</v>
      </c>
      <c r="B102" s="18">
        <v>100</v>
      </c>
      <c r="D102">
        <v>1002.06323242188</v>
      </c>
      <c r="E102">
        <v>708.158935546875</v>
      </c>
      <c r="F102">
        <v>472.67462158203102</v>
      </c>
      <c r="G102">
        <v>469.88473510742199</v>
      </c>
      <c r="I102" s="19">
        <f t="shared" si="7"/>
        <v>529.38861083984898</v>
      </c>
      <c r="J102" s="19">
        <f t="shared" si="7"/>
        <v>238.27420043945301</v>
      </c>
      <c r="K102" s="19">
        <f t="shared" si="8"/>
        <v>362.59667053223188</v>
      </c>
      <c r="L102" s="20">
        <f t="shared" si="9"/>
        <v>1.5217621960895846</v>
      </c>
      <c r="M102" s="20">
        <f t="shared" si="12"/>
        <v>1.9533443033950857</v>
      </c>
      <c r="P102" s="18">
        <f t="shared" si="10"/>
        <v>-10.554713325204105</v>
      </c>
      <c r="U102" s="18">
        <v>74</v>
      </c>
      <c r="V102" s="20">
        <f t="shared" si="11"/>
        <v>1.6136969834480765</v>
      </c>
    </row>
    <row r="103" spans="1:22" x14ac:dyDescent="0.15">
      <c r="A103" s="18">
        <v>51</v>
      </c>
      <c r="B103" s="18">
        <v>101</v>
      </c>
      <c r="D103">
        <v>1008.36560058594</v>
      </c>
      <c r="E103">
        <v>711.34161376953102</v>
      </c>
      <c r="F103">
        <v>471.98516845703102</v>
      </c>
      <c r="G103">
        <v>469.49475097656301</v>
      </c>
      <c r="I103" s="19">
        <f t="shared" si="7"/>
        <v>536.38043212890898</v>
      </c>
      <c r="J103" s="19">
        <f t="shared" si="7"/>
        <v>241.84686279296801</v>
      </c>
      <c r="K103" s="19">
        <f t="shared" si="8"/>
        <v>367.08762817383138</v>
      </c>
      <c r="L103" s="20">
        <f t="shared" si="9"/>
        <v>1.5178515194884921</v>
      </c>
      <c r="M103" s="20">
        <f t="shared" si="12"/>
        <v>1.9537067169653346</v>
      </c>
      <c r="P103" s="18">
        <f t="shared" si="10"/>
        <v>-10.538118101500119</v>
      </c>
      <c r="U103" s="18">
        <v>74.5</v>
      </c>
      <c r="V103" s="20">
        <f t="shared" si="11"/>
        <v>1.6559482976164959</v>
      </c>
    </row>
    <row r="104" spans="1:22" x14ac:dyDescent="0.15">
      <c r="A104" s="18">
        <v>51.5</v>
      </c>
      <c r="B104" s="18">
        <v>102</v>
      </c>
      <c r="D104">
        <v>995.22216796875</v>
      </c>
      <c r="E104">
        <v>705.61340332031295</v>
      </c>
      <c r="F104">
        <v>471.8818359375</v>
      </c>
      <c r="G104">
        <v>469.74215698242199</v>
      </c>
      <c r="I104" s="19">
        <f t="shared" si="7"/>
        <v>523.34033203125</v>
      </c>
      <c r="J104" s="19">
        <f t="shared" si="7"/>
        <v>235.87124633789097</v>
      </c>
      <c r="K104" s="19">
        <f t="shared" si="8"/>
        <v>358.23045959472631</v>
      </c>
      <c r="L104" s="20">
        <f t="shared" si="9"/>
        <v>1.5187542574882271</v>
      </c>
      <c r="M104" s="20">
        <f t="shared" si="12"/>
        <v>1.9588825451364114</v>
      </c>
      <c r="P104" s="18">
        <f t="shared" si="10"/>
        <v>-10.301112554788876</v>
      </c>
      <c r="U104" s="18">
        <v>75</v>
      </c>
      <c r="V104" s="20">
        <f t="shared" si="11"/>
        <v>1.6386375293911148</v>
      </c>
    </row>
    <row r="105" spans="1:22" x14ac:dyDescent="0.15">
      <c r="A105" s="18">
        <v>52</v>
      </c>
      <c r="B105" s="18">
        <v>103</v>
      </c>
      <c r="D105">
        <v>994.0302734375</v>
      </c>
      <c r="E105">
        <v>706.941650390625</v>
      </c>
      <c r="F105">
        <v>472.55935668945301</v>
      </c>
      <c r="G105">
        <v>470.45837402343801</v>
      </c>
      <c r="I105" s="19">
        <f t="shared" si="7"/>
        <v>521.47091674804699</v>
      </c>
      <c r="J105" s="19">
        <f t="shared" si="7"/>
        <v>236.48327636718699</v>
      </c>
      <c r="K105" s="19">
        <f t="shared" si="8"/>
        <v>355.93262329101611</v>
      </c>
      <c r="L105" s="20">
        <f t="shared" si="9"/>
        <v>1.50510695199588</v>
      </c>
      <c r="M105" s="20">
        <f t="shared" si="12"/>
        <v>1.9495083298154057</v>
      </c>
      <c r="P105" s="18">
        <f t="shared" si="10"/>
        <v>-10.730365797691965</v>
      </c>
      <c r="V105" s="20"/>
    </row>
    <row r="106" spans="1:22" x14ac:dyDescent="0.15">
      <c r="A106" s="18">
        <v>52.5</v>
      </c>
      <c r="B106" s="18">
        <v>104</v>
      </c>
      <c r="D106">
        <v>990.48828125</v>
      </c>
      <c r="E106">
        <v>706.33721923828102</v>
      </c>
      <c r="F106">
        <v>473.34457397460898</v>
      </c>
      <c r="G106">
        <v>470.80935668945301</v>
      </c>
      <c r="I106" s="19">
        <f t="shared" si="7"/>
        <v>517.14370727539108</v>
      </c>
      <c r="J106" s="19">
        <f t="shared" si="7"/>
        <v>235.52786254882801</v>
      </c>
      <c r="K106" s="19">
        <f t="shared" si="8"/>
        <v>352.27420349121149</v>
      </c>
      <c r="L106" s="20">
        <f t="shared" si="9"/>
        <v>1.4956795331090835</v>
      </c>
      <c r="M106" s="20">
        <f t="shared" si="12"/>
        <v>1.9443540010999509</v>
      </c>
      <c r="P106" s="18">
        <f t="shared" si="10"/>
        <v>-10.966386866158324</v>
      </c>
    </row>
    <row r="107" spans="1:22" x14ac:dyDescent="0.15">
      <c r="A107" s="18">
        <v>53</v>
      </c>
      <c r="B107" s="18">
        <v>105</v>
      </c>
      <c r="D107">
        <v>987.34271240234398</v>
      </c>
      <c r="E107">
        <v>704.66931152343795</v>
      </c>
      <c r="F107">
        <v>473.11087036132801</v>
      </c>
      <c r="G107">
        <v>470.68713378906301</v>
      </c>
      <c r="I107" s="19">
        <f t="shared" si="7"/>
        <v>514.23184204101597</v>
      </c>
      <c r="J107" s="19">
        <f t="shared" si="7"/>
        <v>233.98217773437494</v>
      </c>
      <c r="K107" s="19">
        <f t="shared" si="8"/>
        <v>350.44431762695353</v>
      </c>
      <c r="L107" s="20">
        <f t="shared" si="9"/>
        <v>1.4977393621183859</v>
      </c>
      <c r="M107" s="20">
        <f t="shared" si="12"/>
        <v>1.9506869202805948</v>
      </c>
      <c r="P107" s="18">
        <f t="shared" si="10"/>
        <v>-10.67639714411267</v>
      </c>
    </row>
    <row r="108" spans="1:22" x14ac:dyDescent="0.15">
      <c r="A108" s="18">
        <v>53.5</v>
      </c>
      <c r="B108" s="18">
        <v>106</v>
      </c>
      <c r="D108">
        <v>987.8623046875</v>
      </c>
      <c r="E108">
        <v>705.76611328125</v>
      </c>
      <c r="F108">
        <v>472.49301147460898</v>
      </c>
      <c r="G108">
        <v>470.48428344726602</v>
      </c>
      <c r="I108" s="19">
        <f t="shared" si="7"/>
        <v>515.36929321289108</v>
      </c>
      <c r="J108" s="19">
        <f t="shared" si="7"/>
        <v>235.28182983398398</v>
      </c>
      <c r="K108" s="19">
        <f t="shared" si="8"/>
        <v>350.6720123291023</v>
      </c>
      <c r="L108" s="20">
        <f t="shared" si="9"/>
        <v>1.4904338876339844</v>
      </c>
      <c r="M108" s="20">
        <f t="shared" si="12"/>
        <v>1.947654535967535</v>
      </c>
      <c r="P108" s="18">
        <f t="shared" si="10"/>
        <v>-10.815252584865412</v>
      </c>
    </row>
    <row r="109" spans="1:22" x14ac:dyDescent="0.15">
      <c r="A109" s="18">
        <v>54</v>
      </c>
      <c r="B109" s="18">
        <v>107</v>
      </c>
      <c r="D109">
        <v>990.12158203125</v>
      </c>
      <c r="E109">
        <v>707.46453857421898</v>
      </c>
      <c r="F109">
        <v>472.29946899414102</v>
      </c>
      <c r="G109">
        <v>470.02706909179699</v>
      </c>
      <c r="I109" s="19">
        <f t="shared" si="7"/>
        <v>517.82211303710892</v>
      </c>
      <c r="J109" s="19">
        <f t="shared" si="7"/>
        <v>237.43746948242199</v>
      </c>
      <c r="K109" s="19">
        <f t="shared" si="8"/>
        <v>351.61588439941352</v>
      </c>
      <c r="L109" s="20">
        <f t="shared" si="9"/>
        <v>1.4808778292907321</v>
      </c>
      <c r="M109" s="20">
        <f t="shared" si="12"/>
        <v>1.9423715677956244</v>
      </c>
      <c r="P109" s="18">
        <f t="shared" si="10"/>
        <v>-11.057164162772626</v>
      </c>
    </row>
    <row r="110" spans="1:22" x14ac:dyDescent="0.15">
      <c r="A110" s="18">
        <v>54.5</v>
      </c>
      <c r="B110" s="18">
        <v>108</v>
      </c>
      <c r="D110">
        <v>989.03460693359398</v>
      </c>
      <c r="E110">
        <v>707.05480957031295</v>
      </c>
      <c r="F110">
        <v>471.53549194335898</v>
      </c>
      <c r="G110">
        <v>469.11001586914102</v>
      </c>
      <c r="I110" s="19">
        <f t="shared" si="7"/>
        <v>517.49911499023506</v>
      </c>
      <c r="J110" s="19">
        <f t="shared" si="7"/>
        <v>237.94479370117193</v>
      </c>
      <c r="K110" s="19">
        <f t="shared" si="8"/>
        <v>350.93775939941474</v>
      </c>
      <c r="L110" s="20">
        <f t="shared" si="9"/>
        <v>1.4748705106788236</v>
      </c>
      <c r="M110" s="20">
        <f t="shared" si="12"/>
        <v>1.9406373393550573</v>
      </c>
      <c r="P110" s="18">
        <f t="shared" si="10"/>
        <v>-11.136575948885547</v>
      </c>
    </row>
    <row r="111" spans="1:22" x14ac:dyDescent="0.15">
      <c r="A111" s="18">
        <v>55</v>
      </c>
      <c r="B111" s="18">
        <v>109</v>
      </c>
      <c r="D111">
        <v>994.08477783203102</v>
      </c>
      <c r="E111">
        <v>709.99725341796898</v>
      </c>
      <c r="F111">
        <v>471.70574951171898</v>
      </c>
      <c r="G111">
        <v>469.78259277343801</v>
      </c>
      <c r="I111" s="19">
        <f t="shared" si="7"/>
        <v>522.37902832031205</v>
      </c>
      <c r="J111" s="19">
        <f t="shared" si="7"/>
        <v>240.21466064453097</v>
      </c>
      <c r="K111" s="19">
        <f t="shared" si="8"/>
        <v>354.22876586914037</v>
      </c>
      <c r="L111" s="20">
        <f t="shared" si="9"/>
        <v>1.4746342497110416</v>
      </c>
      <c r="M111" s="20">
        <f t="shared" si="12"/>
        <v>1.9446741685586169</v>
      </c>
      <c r="P111" s="18">
        <f t="shared" si="10"/>
        <v>-10.951726127611341</v>
      </c>
    </row>
    <row r="112" spans="1:22" x14ac:dyDescent="0.15">
      <c r="A112" s="18">
        <v>55.5</v>
      </c>
      <c r="B112" s="18">
        <v>110</v>
      </c>
      <c r="D112">
        <v>1006.64367675781</v>
      </c>
      <c r="E112">
        <v>715.53790283203102</v>
      </c>
      <c r="F112">
        <v>472.1484375</v>
      </c>
      <c r="G112">
        <v>469.61175537109398</v>
      </c>
      <c r="I112" s="19">
        <f t="shared" si="7"/>
        <v>534.49523925781</v>
      </c>
      <c r="J112" s="19">
        <f t="shared" si="7"/>
        <v>245.92614746093705</v>
      </c>
      <c r="K112" s="19">
        <f t="shared" si="8"/>
        <v>362.34693603515404</v>
      </c>
      <c r="L112" s="20">
        <f t="shared" si="9"/>
        <v>1.4733973584191948</v>
      </c>
      <c r="M112" s="20">
        <f t="shared" si="12"/>
        <v>1.9477103674381118</v>
      </c>
      <c r="P112" s="18">
        <f t="shared" si="10"/>
        <v>-10.812696014637352</v>
      </c>
    </row>
    <row r="113" spans="1:16" x14ac:dyDescent="0.15">
      <c r="A113" s="18">
        <v>56</v>
      </c>
      <c r="B113" s="18">
        <v>111</v>
      </c>
      <c r="D113">
        <v>1032.20227050781</v>
      </c>
      <c r="E113">
        <v>726.971923828125</v>
      </c>
      <c r="F113">
        <v>471.933349609375</v>
      </c>
      <c r="G113">
        <v>469.61175537109398</v>
      </c>
      <c r="I113" s="19">
        <f t="shared" si="7"/>
        <v>560.268920898435</v>
      </c>
      <c r="J113" s="19">
        <f t="shared" si="7"/>
        <v>257.36016845703102</v>
      </c>
      <c r="K113" s="19">
        <f t="shared" si="8"/>
        <v>380.11680297851331</v>
      </c>
      <c r="L113" s="20">
        <f t="shared" si="9"/>
        <v>1.4769838132196349</v>
      </c>
      <c r="M113" s="20">
        <f t="shared" si="12"/>
        <v>1.9555699124098935</v>
      </c>
      <c r="P113" s="18">
        <f t="shared" si="10"/>
        <v>-10.452800807267819</v>
      </c>
    </row>
    <row r="114" spans="1:16" x14ac:dyDescent="0.15">
      <c r="A114" s="18">
        <v>56.5</v>
      </c>
      <c r="B114" s="18">
        <v>112</v>
      </c>
      <c r="D114">
        <v>1029.48767089844</v>
      </c>
      <c r="E114">
        <v>723.534912109375</v>
      </c>
      <c r="F114">
        <v>471.82827758789102</v>
      </c>
      <c r="G114">
        <v>469.15075683593801</v>
      </c>
      <c r="I114" s="19">
        <f t="shared" si="7"/>
        <v>557.65939331054892</v>
      </c>
      <c r="J114" s="19">
        <f t="shared" si="7"/>
        <v>254.38415527343699</v>
      </c>
      <c r="K114" s="19">
        <f t="shared" si="8"/>
        <v>379.59048461914301</v>
      </c>
      <c r="L114" s="20">
        <f t="shared" si="9"/>
        <v>1.4921938994632822</v>
      </c>
      <c r="M114" s="20">
        <f t="shared" si="12"/>
        <v>1.9750530888248823</v>
      </c>
      <c r="P114" s="18">
        <f t="shared" si="10"/>
        <v>-9.5606496914889156</v>
      </c>
    </row>
    <row r="115" spans="1:16" x14ac:dyDescent="0.15">
      <c r="A115" s="18">
        <v>57</v>
      </c>
      <c r="B115" s="18">
        <v>113</v>
      </c>
      <c r="D115">
        <v>1022.27020263672</v>
      </c>
      <c r="E115">
        <v>721.175048828125</v>
      </c>
      <c r="F115">
        <v>471.78842163085898</v>
      </c>
      <c r="G115">
        <v>469.728759765625</v>
      </c>
      <c r="I115" s="19">
        <f t="shared" si="7"/>
        <v>550.48178100586097</v>
      </c>
      <c r="J115" s="19">
        <f t="shared" si="7"/>
        <v>251.4462890625</v>
      </c>
      <c r="K115" s="19">
        <f t="shared" si="8"/>
        <v>374.46937866211101</v>
      </c>
      <c r="L115" s="20">
        <f t="shared" si="9"/>
        <v>1.4892619018490749</v>
      </c>
      <c r="M115" s="20">
        <f t="shared" si="12"/>
        <v>1.9763941813820165</v>
      </c>
      <c r="P115" s="18">
        <f t="shared" si="10"/>
        <v>-9.4992399297680468</v>
      </c>
    </row>
    <row r="116" spans="1:16" x14ac:dyDescent="0.15">
      <c r="A116" s="18">
        <v>57.5</v>
      </c>
      <c r="B116" s="18">
        <v>114</v>
      </c>
      <c r="D116">
        <v>1025.6123046875</v>
      </c>
      <c r="E116">
        <v>722.20721435546898</v>
      </c>
      <c r="F116">
        <v>471.93566894531301</v>
      </c>
      <c r="G116">
        <v>469.54104614257801</v>
      </c>
      <c r="I116" s="19">
        <f t="shared" si="7"/>
        <v>553.67663574218705</v>
      </c>
      <c r="J116" s="19">
        <f t="shared" si="7"/>
        <v>252.66616821289097</v>
      </c>
      <c r="K116" s="19">
        <f t="shared" si="8"/>
        <v>376.81031799316338</v>
      </c>
      <c r="L116" s="20">
        <f t="shared" si="9"/>
        <v>1.4913366544414892</v>
      </c>
      <c r="M116" s="20">
        <f t="shared" si="12"/>
        <v>1.9827420241457725</v>
      </c>
      <c r="P116" s="18">
        <f t="shared" si="10"/>
        <v>-9.2085668442378505</v>
      </c>
    </row>
    <row r="117" spans="1:16" x14ac:dyDescent="0.15">
      <c r="A117" s="18">
        <v>58</v>
      </c>
      <c r="B117" s="18">
        <v>115</v>
      </c>
      <c r="D117">
        <v>1029.07666015625</v>
      </c>
      <c r="E117">
        <v>724.41247558593795</v>
      </c>
      <c r="F117">
        <v>472.38824462890602</v>
      </c>
      <c r="G117">
        <v>469.98223876953102</v>
      </c>
      <c r="I117" s="19">
        <f t="shared" si="7"/>
        <v>556.68841552734398</v>
      </c>
      <c r="J117" s="19">
        <f t="shared" si="7"/>
        <v>254.43023681640693</v>
      </c>
      <c r="K117" s="19">
        <f t="shared" si="8"/>
        <v>378.58724975585915</v>
      </c>
      <c r="L117" s="20">
        <f t="shared" si="9"/>
        <v>1.4879805737438434</v>
      </c>
      <c r="M117" s="20">
        <f t="shared" si="12"/>
        <v>1.9836590336194684</v>
      </c>
      <c r="P117" s="18">
        <f t="shared" si="10"/>
        <v>-9.1665762053547457</v>
      </c>
    </row>
    <row r="118" spans="1:16" x14ac:dyDescent="0.15">
      <c r="A118" s="18">
        <v>58.5</v>
      </c>
      <c r="B118" s="18">
        <v>116</v>
      </c>
      <c r="D118">
        <v>1021</v>
      </c>
      <c r="E118">
        <v>721.397216796875</v>
      </c>
      <c r="F118">
        <v>471.95693969726602</v>
      </c>
      <c r="G118">
        <v>469.77795410156301</v>
      </c>
      <c r="I118" s="19">
        <f t="shared" si="7"/>
        <v>549.04306030273392</v>
      </c>
      <c r="J118" s="19">
        <f t="shared" si="7"/>
        <v>251.61926269531199</v>
      </c>
      <c r="K118" s="19">
        <f t="shared" si="8"/>
        <v>372.90957641601551</v>
      </c>
      <c r="L118" s="20">
        <f t="shared" si="9"/>
        <v>1.4820390633906875</v>
      </c>
      <c r="M118" s="20">
        <f t="shared" si="12"/>
        <v>1.9819906134376539</v>
      </c>
      <c r="P118" s="18">
        <f t="shared" si="10"/>
        <v>-9.2429745756763673</v>
      </c>
    </row>
    <row r="119" spans="1:16" x14ac:dyDescent="0.15">
      <c r="A119" s="18">
        <v>59</v>
      </c>
      <c r="B119" s="18">
        <v>117</v>
      </c>
      <c r="D119">
        <v>1020.546875</v>
      </c>
      <c r="E119">
        <v>721.44299316406295</v>
      </c>
      <c r="F119">
        <v>471.89727783203102</v>
      </c>
      <c r="G119">
        <v>469.76425170898398</v>
      </c>
      <c r="I119" s="19">
        <f t="shared" si="7"/>
        <v>548.64959716796898</v>
      </c>
      <c r="J119" s="19">
        <f t="shared" si="7"/>
        <v>251.67874145507898</v>
      </c>
      <c r="K119" s="19">
        <f t="shared" si="8"/>
        <v>372.4744781494137</v>
      </c>
      <c r="L119" s="20">
        <f t="shared" si="9"/>
        <v>1.479960031570227</v>
      </c>
      <c r="M119" s="20">
        <f t="shared" si="12"/>
        <v>1.984184671788535</v>
      </c>
      <c r="P119" s="18">
        <f t="shared" si="10"/>
        <v>-9.1425067893088094</v>
      </c>
    </row>
    <row r="120" spans="1:16" x14ac:dyDescent="0.15">
      <c r="A120" s="18">
        <v>59.5</v>
      </c>
      <c r="B120" s="18">
        <v>118</v>
      </c>
      <c r="D120">
        <v>1020.88824462891</v>
      </c>
      <c r="E120">
        <v>721.78955078125</v>
      </c>
      <c r="F120">
        <v>471.66589355468801</v>
      </c>
      <c r="G120">
        <v>469.50814819335898</v>
      </c>
      <c r="I120" s="19">
        <f t="shared" si="7"/>
        <v>549.22235107422193</v>
      </c>
      <c r="J120" s="19">
        <f t="shared" si="7"/>
        <v>252.28140258789102</v>
      </c>
      <c r="K120" s="19">
        <f t="shared" si="8"/>
        <v>372.6253692626982</v>
      </c>
      <c r="L120" s="20">
        <f t="shared" si="9"/>
        <v>1.4770227430176157</v>
      </c>
      <c r="M120" s="20">
        <f t="shared" si="12"/>
        <v>1.9855204734072653</v>
      </c>
      <c r="P120" s="18">
        <f t="shared" si="10"/>
        <v>-9.0813393041295072</v>
      </c>
    </row>
    <row r="121" spans="1:16" x14ac:dyDescent="0.15">
      <c r="A121" s="18">
        <v>60</v>
      </c>
      <c r="B121" s="18">
        <v>119</v>
      </c>
      <c r="D121">
        <v>1018.09539794922</v>
      </c>
      <c r="E121">
        <v>720.911376953125</v>
      </c>
      <c r="F121">
        <v>472.810546875</v>
      </c>
      <c r="G121">
        <v>470.26046752929699</v>
      </c>
      <c r="I121" s="19">
        <f t="shared" si="7"/>
        <v>545.28485107422</v>
      </c>
      <c r="J121" s="19">
        <f t="shared" si="7"/>
        <v>250.65090942382801</v>
      </c>
      <c r="K121" s="19">
        <f t="shared" si="8"/>
        <v>369.8292144775404</v>
      </c>
      <c r="L121" s="20">
        <f t="shared" si="9"/>
        <v>1.4754752549179571</v>
      </c>
      <c r="M121" s="20">
        <f t="shared" si="12"/>
        <v>1.9882460754789484</v>
      </c>
      <c r="P121" s="18">
        <f t="shared" si="10"/>
        <v>-8.9565316815105067</v>
      </c>
    </row>
    <row r="122" spans="1:16" x14ac:dyDescent="0.15">
      <c r="A122" s="18">
        <v>60.5</v>
      </c>
      <c r="B122" s="18">
        <v>120</v>
      </c>
      <c r="D122">
        <v>1019.29309082031</v>
      </c>
      <c r="E122">
        <v>723.36968994140602</v>
      </c>
      <c r="F122">
        <v>473.110595703125</v>
      </c>
      <c r="G122">
        <v>470.80877685546898</v>
      </c>
      <c r="I122" s="19">
        <f t="shared" si="7"/>
        <v>546.182495117185</v>
      </c>
      <c r="J122" s="19">
        <f t="shared" si="7"/>
        <v>252.56091308593705</v>
      </c>
      <c r="K122" s="19">
        <f t="shared" si="8"/>
        <v>369.38985595702911</v>
      </c>
      <c r="L122" s="20">
        <f t="shared" si="9"/>
        <v>1.4625772905379841</v>
      </c>
      <c r="M122" s="20">
        <f t="shared" si="12"/>
        <v>1.9796212012703172</v>
      </c>
      <c r="P122" s="18">
        <f t="shared" si="10"/>
        <v>-9.3514719615134823</v>
      </c>
    </row>
    <row r="123" spans="1:16" x14ac:dyDescent="0.15">
      <c r="A123" s="18">
        <v>61</v>
      </c>
      <c r="B123" s="18">
        <v>121</v>
      </c>
      <c r="D123">
        <v>1017.47930908203</v>
      </c>
      <c r="E123">
        <v>721.76611328125</v>
      </c>
      <c r="F123">
        <v>472.85769653320301</v>
      </c>
      <c r="G123">
        <v>470.360595703125</v>
      </c>
      <c r="I123" s="19">
        <f t="shared" si="7"/>
        <v>544.62161254882699</v>
      </c>
      <c r="J123" s="19">
        <f t="shared" si="7"/>
        <v>251.405517578125</v>
      </c>
      <c r="K123" s="19">
        <f t="shared" si="8"/>
        <v>368.63775024413951</v>
      </c>
      <c r="L123" s="20">
        <f t="shared" si="9"/>
        <v>1.4663073181342738</v>
      </c>
      <c r="M123" s="20">
        <f t="shared" si="12"/>
        <v>1.9876243190379483</v>
      </c>
      <c r="P123" s="18">
        <f t="shared" si="10"/>
        <v>-8.9850024344701804</v>
      </c>
    </row>
    <row r="124" spans="1:16" x14ac:dyDescent="0.15">
      <c r="A124" s="18">
        <v>61.5</v>
      </c>
      <c r="B124" s="18">
        <v>122</v>
      </c>
      <c r="D124">
        <v>1020.86560058594</v>
      </c>
      <c r="E124">
        <v>724.380859375</v>
      </c>
      <c r="F124">
        <v>472.43365478515602</v>
      </c>
      <c r="G124">
        <v>470.39291381835898</v>
      </c>
      <c r="I124" s="19">
        <f t="shared" si="7"/>
        <v>548.43194580078398</v>
      </c>
      <c r="J124" s="19">
        <f t="shared" si="7"/>
        <v>253.98794555664102</v>
      </c>
      <c r="K124" s="19">
        <f t="shared" si="8"/>
        <v>370.64038391113525</v>
      </c>
      <c r="L124" s="20">
        <f t="shared" si="9"/>
        <v>1.4592833651960855</v>
      </c>
      <c r="M124" s="20">
        <f t="shared" si="12"/>
        <v>1.9848734562711017</v>
      </c>
      <c r="P124" s="18">
        <f t="shared" si="10"/>
        <v>-9.1109667656717832</v>
      </c>
    </row>
    <row r="125" spans="1:16" x14ac:dyDescent="0.15">
      <c r="A125" s="18">
        <v>62</v>
      </c>
      <c r="B125" s="18">
        <v>123</v>
      </c>
      <c r="D125">
        <v>1028.24450683594</v>
      </c>
      <c r="E125">
        <v>727.32745361328102</v>
      </c>
      <c r="F125">
        <v>472.83673095703102</v>
      </c>
      <c r="G125">
        <v>470.41937255859398</v>
      </c>
      <c r="I125" s="19">
        <f t="shared" si="7"/>
        <v>555.40777587890898</v>
      </c>
      <c r="J125" s="19">
        <f t="shared" si="7"/>
        <v>256.90808105468705</v>
      </c>
      <c r="K125" s="19">
        <f t="shared" si="8"/>
        <v>375.57211914062805</v>
      </c>
      <c r="L125" s="20">
        <f t="shared" si="9"/>
        <v>1.4618929758798884</v>
      </c>
      <c r="M125" s="20">
        <f t="shared" si="12"/>
        <v>1.9917561571262461</v>
      </c>
      <c r="P125" s="18">
        <f t="shared" si="10"/>
        <v>-8.7958020760595925</v>
      </c>
    </row>
    <row r="126" spans="1:16" x14ac:dyDescent="0.15">
      <c r="A126" s="18">
        <v>62.5</v>
      </c>
      <c r="B126" s="18">
        <v>124</v>
      </c>
      <c r="D126">
        <v>1032.80419921875</v>
      </c>
      <c r="E126">
        <v>727.80969238281295</v>
      </c>
      <c r="F126">
        <v>473.124267578125</v>
      </c>
      <c r="G126">
        <v>470.77008056640602</v>
      </c>
      <c r="I126" s="19">
        <f t="shared" si="7"/>
        <v>559.679931640625</v>
      </c>
      <c r="J126" s="19">
        <f t="shared" si="7"/>
        <v>257.03961181640693</v>
      </c>
      <c r="K126" s="19">
        <f t="shared" si="8"/>
        <v>379.75220336914015</v>
      </c>
      <c r="L126" s="20">
        <f t="shared" si="9"/>
        <v>1.4774073174386129</v>
      </c>
      <c r="M126" s="20">
        <f t="shared" si="12"/>
        <v>2.0115435888563122</v>
      </c>
      <c r="P126" s="18">
        <f t="shared" si="10"/>
        <v>-7.8897188522380217</v>
      </c>
    </row>
    <row r="127" spans="1:16" x14ac:dyDescent="0.15">
      <c r="A127" s="18">
        <v>63</v>
      </c>
      <c r="B127" s="18">
        <v>125</v>
      </c>
      <c r="D127">
        <v>1023.46807861328</v>
      </c>
      <c r="E127">
        <v>722.98583984375</v>
      </c>
      <c r="F127">
        <v>472.54541015625</v>
      </c>
      <c r="G127">
        <v>470.22817993164102</v>
      </c>
      <c r="I127" s="19">
        <f t="shared" si="7"/>
        <v>550.92266845703</v>
      </c>
      <c r="J127" s="19">
        <f t="shared" si="7"/>
        <v>252.75765991210898</v>
      </c>
      <c r="K127" s="19">
        <f t="shared" si="8"/>
        <v>373.99230651855373</v>
      </c>
      <c r="L127" s="20">
        <f t="shared" si="9"/>
        <v>1.4796477647743751</v>
      </c>
      <c r="M127" s="20">
        <f t="shared" si="12"/>
        <v>2.0180571263634159</v>
      </c>
      <c r="P127" s="18">
        <f t="shared" si="10"/>
        <v>-7.5914584643600085</v>
      </c>
    </row>
    <row r="128" spans="1:16" x14ac:dyDescent="0.15">
      <c r="A128" s="18">
        <v>63.5</v>
      </c>
      <c r="B128" s="18">
        <v>126</v>
      </c>
      <c r="D128">
        <v>1031.62841796875</v>
      </c>
      <c r="E128">
        <v>724.94299316406295</v>
      </c>
      <c r="F128">
        <v>472.60769653320301</v>
      </c>
      <c r="G128">
        <v>470.13415527343801</v>
      </c>
      <c r="I128" s="19">
        <f t="shared" si="7"/>
        <v>559.02072143554699</v>
      </c>
      <c r="J128" s="19">
        <f t="shared" si="7"/>
        <v>254.80883789062494</v>
      </c>
      <c r="K128" s="19">
        <f t="shared" si="8"/>
        <v>380.65453491210951</v>
      </c>
      <c r="L128" s="20">
        <f t="shared" si="9"/>
        <v>1.4938827791974116</v>
      </c>
      <c r="M128" s="20">
        <f t="shared" si="12"/>
        <v>2.0365652309577942</v>
      </c>
      <c r="P128" s="18">
        <f t="shared" si="10"/>
        <v>-6.7439567114053816</v>
      </c>
    </row>
    <row r="129" spans="1:16" x14ac:dyDescent="0.15">
      <c r="A129" s="18">
        <v>64</v>
      </c>
      <c r="B129" s="18">
        <v>127</v>
      </c>
      <c r="D129">
        <v>1040.50219726563</v>
      </c>
      <c r="E129">
        <v>729.47357177734398</v>
      </c>
      <c r="F129">
        <v>472.38851928710898</v>
      </c>
      <c r="G129">
        <v>469.82247924804699</v>
      </c>
      <c r="I129" s="19">
        <f t="shared" si="7"/>
        <v>568.11367797852108</v>
      </c>
      <c r="J129" s="19">
        <f t="shared" si="7"/>
        <v>259.65109252929699</v>
      </c>
      <c r="K129" s="19">
        <f t="shared" si="8"/>
        <v>386.3579132080132</v>
      </c>
      <c r="L129" s="20">
        <f t="shared" si="9"/>
        <v>1.4879887831183287</v>
      </c>
      <c r="M129" s="20">
        <f t="shared" si="12"/>
        <v>2.034944325050053</v>
      </c>
      <c r="P129" s="18">
        <f t="shared" si="10"/>
        <v>-6.8181793629567711</v>
      </c>
    </row>
    <row r="130" spans="1:16" x14ac:dyDescent="0.15">
      <c r="A130" s="18">
        <v>64.5</v>
      </c>
      <c r="B130" s="18">
        <v>128</v>
      </c>
      <c r="D130">
        <v>1046.14233398438</v>
      </c>
      <c r="E130">
        <v>731.934326171875</v>
      </c>
      <c r="F130">
        <v>471.50320434570301</v>
      </c>
      <c r="G130">
        <v>469.38125610351602</v>
      </c>
      <c r="I130" s="19">
        <f t="shared" ref="I130:J152" si="13">D130-F130</f>
        <v>574.63912963867699</v>
      </c>
      <c r="J130" s="19">
        <f t="shared" si="13"/>
        <v>262.55307006835898</v>
      </c>
      <c r="K130" s="19">
        <f t="shared" ref="K130:K152" si="14">I130-0.7*J130</f>
        <v>390.85198059082575</v>
      </c>
      <c r="L130" s="20">
        <f t="shared" ref="L130:L152" si="15">K130/J130</f>
        <v>1.4886589613637446</v>
      </c>
      <c r="M130" s="20">
        <f t="shared" si="12"/>
        <v>2.0398875934668101</v>
      </c>
      <c r="P130" s="18">
        <f t="shared" si="10"/>
        <v>-6.5918229239619599</v>
      </c>
    </row>
    <row r="131" spans="1:16" x14ac:dyDescent="0.15">
      <c r="A131" s="18">
        <v>65</v>
      </c>
      <c r="B131" s="18">
        <v>129</v>
      </c>
      <c r="D131">
        <v>1032.83776855469</v>
      </c>
      <c r="E131">
        <v>727.76446533203102</v>
      </c>
      <c r="F131">
        <v>471.82070922851602</v>
      </c>
      <c r="G131">
        <v>469.20022583007801</v>
      </c>
      <c r="I131" s="19">
        <f t="shared" si="13"/>
        <v>561.01705932617392</v>
      </c>
      <c r="J131" s="19">
        <f t="shared" si="13"/>
        <v>258.56423950195301</v>
      </c>
      <c r="K131" s="19">
        <f t="shared" si="14"/>
        <v>380.0220916748068</v>
      </c>
      <c r="L131" s="20">
        <f t="shared" si="15"/>
        <v>1.4697395602996228</v>
      </c>
      <c r="M131" s="20">
        <f t="shared" si="12"/>
        <v>2.0252412825740302</v>
      </c>
      <c r="P131" s="18">
        <f t="shared" si="10"/>
        <v>-7.2624898792221835</v>
      </c>
    </row>
    <row r="132" spans="1:16" x14ac:dyDescent="0.15">
      <c r="A132" s="18">
        <v>65.5</v>
      </c>
      <c r="B132" s="18">
        <v>130</v>
      </c>
      <c r="D132">
        <v>1032.94055175781</v>
      </c>
      <c r="E132">
        <v>726.31488037109398</v>
      </c>
      <c r="F132">
        <v>471.51104736328102</v>
      </c>
      <c r="G132">
        <v>468.95401000976602</v>
      </c>
      <c r="I132" s="19">
        <f t="shared" si="13"/>
        <v>561.42950439452898</v>
      </c>
      <c r="J132" s="19">
        <f t="shared" si="13"/>
        <v>257.36087036132795</v>
      </c>
      <c r="K132" s="19">
        <f t="shared" si="14"/>
        <v>381.27689514159943</v>
      </c>
      <c r="L132" s="20">
        <f t="shared" si="15"/>
        <v>1.4814874328265077</v>
      </c>
      <c r="M132" s="20">
        <f t="shared" si="12"/>
        <v>2.0412622452722564</v>
      </c>
      <c r="P132" s="18">
        <f t="shared" si="10"/>
        <v>-6.5288764558956505</v>
      </c>
    </row>
    <row r="133" spans="1:16" x14ac:dyDescent="0.15">
      <c r="A133" s="18">
        <v>66</v>
      </c>
      <c r="B133" s="18">
        <v>131</v>
      </c>
      <c r="D133">
        <v>1035.08972167969</v>
      </c>
      <c r="E133">
        <v>728.20935058593795</v>
      </c>
      <c r="F133">
        <v>471.68887329101602</v>
      </c>
      <c r="G133">
        <v>469.25698852539102</v>
      </c>
      <c r="I133" s="19">
        <f t="shared" si="13"/>
        <v>563.40084838867392</v>
      </c>
      <c r="J133" s="19">
        <f t="shared" si="13"/>
        <v>258.95236206054693</v>
      </c>
      <c r="K133" s="19">
        <f t="shared" si="14"/>
        <v>382.13419494629107</v>
      </c>
      <c r="L133" s="20">
        <f t="shared" si="15"/>
        <v>1.475693026723357</v>
      </c>
      <c r="M133" s="20">
        <f t="shared" si="12"/>
        <v>2.0397409293404474</v>
      </c>
      <c r="P133" s="18">
        <f t="shared" si="10"/>
        <v>-6.5985387982728154</v>
      </c>
    </row>
    <row r="134" spans="1:16" x14ac:dyDescent="0.15">
      <c r="A134" s="18">
        <v>66.5</v>
      </c>
      <c r="B134" s="18">
        <v>132</v>
      </c>
      <c r="D134">
        <v>1031.61938476563</v>
      </c>
      <c r="E134">
        <v>726.61749267578102</v>
      </c>
      <c r="F134">
        <v>471.94033813476602</v>
      </c>
      <c r="G134">
        <v>469.49679565429699</v>
      </c>
      <c r="I134" s="19">
        <f t="shared" si="13"/>
        <v>559.67904663086392</v>
      </c>
      <c r="J134" s="19">
        <f t="shared" si="13"/>
        <v>257.12069702148403</v>
      </c>
      <c r="K134" s="19">
        <f t="shared" si="14"/>
        <v>379.69455871582511</v>
      </c>
      <c r="L134" s="20">
        <f t="shared" si="15"/>
        <v>1.4767172114662526</v>
      </c>
      <c r="M134" s="20">
        <f t="shared" si="12"/>
        <v>2.0450382042546846</v>
      </c>
      <c r="P134" s="18">
        <f t="shared" ref="P134:P152" si="16">(M134-$O$2)/$O$2*100</f>
        <v>-6.3559721025420002</v>
      </c>
    </row>
    <row r="135" spans="1:16" x14ac:dyDescent="0.15">
      <c r="A135" s="18">
        <v>67</v>
      </c>
      <c r="B135" s="18">
        <v>133</v>
      </c>
      <c r="D135">
        <v>1030.66955566406</v>
      </c>
      <c r="E135">
        <v>727.13360595703102</v>
      </c>
      <c r="F135">
        <v>471.7060546875</v>
      </c>
      <c r="G135">
        <v>469.17956542968801</v>
      </c>
      <c r="I135" s="19">
        <f t="shared" si="13"/>
        <v>558.96350097656</v>
      </c>
      <c r="J135" s="19">
        <f t="shared" si="13"/>
        <v>257.95404052734301</v>
      </c>
      <c r="K135" s="19">
        <f t="shared" si="14"/>
        <v>378.3956726074199</v>
      </c>
      <c r="L135" s="20">
        <f t="shared" si="15"/>
        <v>1.4669112057087943</v>
      </c>
      <c r="M135" s="20">
        <f t="shared" si="12"/>
        <v>2.0395052886685678</v>
      </c>
      <c r="P135" s="18">
        <f t="shared" si="16"/>
        <v>-6.609328983808398</v>
      </c>
    </row>
    <row r="136" spans="1:16" x14ac:dyDescent="0.15">
      <c r="A136" s="18">
        <v>67.5</v>
      </c>
      <c r="B136" s="18">
        <v>134</v>
      </c>
      <c r="D136">
        <v>1031.39343261719</v>
      </c>
      <c r="E136">
        <v>727.46044921875</v>
      </c>
      <c r="F136">
        <v>472.71331787109398</v>
      </c>
      <c r="G136">
        <v>470.70837402343801</v>
      </c>
      <c r="I136" s="19">
        <f t="shared" si="13"/>
        <v>558.68011474609602</v>
      </c>
      <c r="J136" s="19">
        <f t="shared" si="13"/>
        <v>256.75207519531199</v>
      </c>
      <c r="K136" s="19">
        <f t="shared" si="14"/>
        <v>378.95366210937766</v>
      </c>
      <c r="L136" s="20">
        <f t="shared" si="15"/>
        <v>1.4759517009594045</v>
      </c>
      <c r="M136" s="20">
        <f t="shared" si="12"/>
        <v>2.0528188740905198</v>
      </c>
      <c r="P136" s="18">
        <f t="shared" si="16"/>
        <v>-5.9996886543149781</v>
      </c>
    </row>
    <row r="137" spans="1:16" x14ac:dyDescent="0.15">
      <c r="A137" s="18">
        <v>68</v>
      </c>
      <c r="B137" s="18">
        <v>135</v>
      </c>
      <c r="D137">
        <v>1020.24261474609</v>
      </c>
      <c r="E137">
        <v>723.33642578125</v>
      </c>
      <c r="F137">
        <v>472.77239990234398</v>
      </c>
      <c r="G137">
        <v>470.33148193359398</v>
      </c>
      <c r="I137" s="19">
        <f t="shared" si="13"/>
        <v>547.47021484374602</v>
      </c>
      <c r="J137" s="19">
        <f t="shared" si="13"/>
        <v>253.00494384765602</v>
      </c>
      <c r="K137" s="19">
        <f t="shared" si="14"/>
        <v>370.36675415038678</v>
      </c>
      <c r="L137" s="20">
        <f t="shared" si="15"/>
        <v>1.4638716086646861</v>
      </c>
      <c r="M137" s="20">
        <f t="shared" si="12"/>
        <v>2.0450118719671426</v>
      </c>
      <c r="P137" s="18">
        <f t="shared" si="16"/>
        <v>-6.3571778802453505</v>
      </c>
    </row>
    <row r="138" spans="1:16" x14ac:dyDescent="0.15">
      <c r="A138" s="18">
        <v>68.5</v>
      </c>
      <c r="B138" s="18">
        <v>136</v>
      </c>
      <c r="D138">
        <v>1018.01202392578</v>
      </c>
      <c r="E138">
        <v>722.16522216796898</v>
      </c>
      <c r="F138">
        <v>472.54132080078102</v>
      </c>
      <c r="G138">
        <v>470.139404296875</v>
      </c>
      <c r="I138" s="19">
        <f t="shared" si="13"/>
        <v>545.47070312499898</v>
      </c>
      <c r="J138" s="19">
        <f t="shared" si="13"/>
        <v>252.02581787109398</v>
      </c>
      <c r="K138" s="19">
        <f t="shared" si="14"/>
        <v>369.05263061523317</v>
      </c>
      <c r="L138" s="20">
        <f t="shared" si="15"/>
        <v>1.4643445410977538</v>
      </c>
      <c r="M138" s="20">
        <f t="shared" si="12"/>
        <v>2.0497578945715524</v>
      </c>
      <c r="P138" s="18">
        <f t="shared" si="16"/>
        <v>-6.1398534937157123</v>
      </c>
    </row>
    <row r="139" spans="1:16" x14ac:dyDescent="0.15">
      <c r="A139" s="18">
        <v>69</v>
      </c>
      <c r="B139" s="18">
        <v>137</v>
      </c>
      <c r="D139">
        <v>1030.69738769531</v>
      </c>
      <c r="E139">
        <v>726.55780029296898</v>
      </c>
      <c r="F139">
        <v>471.57421875</v>
      </c>
      <c r="G139">
        <v>469.24447631835898</v>
      </c>
      <c r="I139" s="19">
        <f t="shared" si="13"/>
        <v>559.12316894531</v>
      </c>
      <c r="J139" s="19">
        <f t="shared" si="13"/>
        <v>257.31332397461</v>
      </c>
      <c r="K139" s="19">
        <f t="shared" si="14"/>
        <v>379.00384216308305</v>
      </c>
      <c r="L139" s="20">
        <f t="shared" si="15"/>
        <v>1.4729273879361204</v>
      </c>
      <c r="M139" s="20">
        <f t="shared" si="12"/>
        <v>2.0626138315812605</v>
      </c>
      <c r="P139" s="18">
        <f t="shared" si="16"/>
        <v>-5.5511692718364332</v>
      </c>
    </row>
    <row r="140" spans="1:16" x14ac:dyDescent="0.15">
      <c r="A140" s="18">
        <v>69.5</v>
      </c>
      <c r="B140" s="18">
        <v>138</v>
      </c>
      <c r="D140">
        <v>1034.27185058594</v>
      </c>
      <c r="E140">
        <v>728.894775390625</v>
      </c>
      <c r="F140">
        <v>471.59808349609398</v>
      </c>
      <c r="G140">
        <v>469.27532958984398</v>
      </c>
      <c r="I140" s="19">
        <f t="shared" si="13"/>
        <v>562.67376708984602</v>
      </c>
      <c r="J140" s="19">
        <f t="shared" si="13"/>
        <v>259.61944580078102</v>
      </c>
      <c r="K140" s="19">
        <f t="shared" si="14"/>
        <v>380.94015502929932</v>
      </c>
      <c r="L140" s="20">
        <f t="shared" si="15"/>
        <v>1.4673020884637962</v>
      </c>
      <c r="M140" s="20">
        <f t="shared" si="12"/>
        <v>2.061261622280278</v>
      </c>
      <c r="P140" s="18">
        <f t="shared" si="16"/>
        <v>-5.6130880786543056</v>
      </c>
    </row>
    <row r="141" spans="1:16" x14ac:dyDescent="0.15">
      <c r="A141" s="18">
        <v>70</v>
      </c>
      <c r="B141" s="18">
        <v>139</v>
      </c>
      <c r="D141">
        <v>1024.79992675781</v>
      </c>
      <c r="E141">
        <v>724.364501953125</v>
      </c>
      <c r="F141">
        <v>470.874267578125</v>
      </c>
      <c r="G141">
        <v>468.60943603515602</v>
      </c>
      <c r="I141" s="19">
        <f t="shared" si="13"/>
        <v>553.925659179685</v>
      </c>
      <c r="J141" s="19">
        <f t="shared" si="13"/>
        <v>255.75506591796898</v>
      </c>
      <c r="K141" s="19">
        <f t="shared" si="14"/>
        <v>374.89711303710669</v>
      </c>
      <c r="L141" s="20">
        <f t="shared" si="15"/>
        <v>1.4658443291885817</v>
      </c>
      <c r="M141" s="20">
        <f t="shared" si="12"/>
        <v>2.0640769531764049</v>
      </c>
      <c r="P141" s="18">
        <f t="shared" si="16"/>
        <v>-5.4841716973226564</v>
      </c>
    </row>
    <row r="142" spans="1:16" x14ac:dyDescent="0.15">
      <c r="A142" s="18">
        <v>70.5</v>
      </c>
      <c r="B142" s="18">
        <v>140</v>
      </c>
      <c r="D142">
        <v>1021.57196044922</v>
      </c>
      <c r="E142">
        <v>723.49755859375</v>
      </c>
      <c r="F142">
        <v>471.09020996093801</v>
      </c>
      <c r="G142">
        <v>469.065185546875</v>
      </c>
      <c r="I142" s="19">
        <f t="shared" si="13"/>
        <v>550.48175048828193</v>
      </c>
      <c r="J142" s="19">
        <f t="shared" si="13"/>
        <v>254.432373046875</v>
      </c>
      <c r="K142" s="19">
        <f t="shared" si="14"/>
        <v>372.37908935546943</v>
      </c>
      <c r="L142" s="20">
        <f t="shared" si="15"/>
        <v>1.4635680393031774</v>
      </c>
      <c r="M142" s="20">
        <f t="shared" si="12"/>
        <v>2.0660737534623421</v>
      </c>
      <c r="P142" s="18">
        <f t="shared" si="16"/>
        <v>-5.3927365244770211</v>
      </c>
    </row>
    <row r="143" spans="1:16" x14ac:dyDescent="0.15">
      <c r="A143" s="18">
        <v>71</v>
      </c>
      <c r="B143" s="18">
        <v>141</v>
      </c>
      <c r="D143">
        <v>1022.84735107422</v>
      </c>
      <c r="E143">
        <v>723.284912109375</v>
      </c>
      <c r="F143">
        <v>471.41793823242199</v>
      </c>
      <c r="G143">
        <v>469.5302734375</v>
      </c>
      <c r="I143" s="19">
        <f t="shared" si="13"/>
        <v>551.42941284179801</v>
      </c>
      <c r="J143" s="19">
        <f t="shared" si="13"/>
        <v>253.754638671875</v>
      </c>
      <c r="K143" s="19">
        <f t="shared" si="14"/>
        <v>373.80116577148556</v>
      </c>
      <c r="L143" s="20">
        <f t="shared" si="15"/>
        <v>1.4730811138189293</v>
      </c>
      <c r="M143" s="20">
        <f t="shared" si="12"/>
        <v>2.0798599181494355</v>
      </c>
      <c r="P143" s="18">
        <f t="shared" si="16"/>
        <v>-4.7614563909952974</v>
      </c>
    </row>
    <row r="144" spans="1:16" x14ac:dyDescent="0.15">
      <c r="A144" s="18">
        <v>71.5</v>
      </c>
      <c r="B144" s="18">
        <v>142</v>
      </c>
      <c r="D144">
        <v>1018.12866210938</v>
      </c>
      <c r="E144">
        <v>721.91436767578102</v>
      </c>
      <c r="F144">
        <v>471.95053100585898</v>
      </c>
      <c r="G144">
        <v>469.86233520507801</v>
      </c>
      <c r="I144" s="19">
        <f t="shared" si="13"/>
        <v>546.17813110352108</v>
      </c>
      <c r="J144" s="19">
        <f t="shared" si="13"/>
        <v>252.05203247070301</v>
      </c>
      <c r="K144" s="19">
        <f t="shared" si="14"/>
        <v>369.74170837402897</v>
      </c>
      <c r="L144" s="20">
        <f t="shared" si="15"/>
        <v>1.4669261134286051</v>
      </c>
      <c r="M144" s="20">
        <f t="shared" si="12"/>
        <v>2.0779780079304531</v>
      </c>
      <c r="P144" s="18">
        <f t="shared" si="16"/>
        <v>-4.8476306505667113</v>
      </c>
    </row>
    <row r="145" spans="1:16" x14ac:dyDescent="0.15">
      <c r="A145" s="18">
        <v>72</v>
      </c>
      <c r="B145" s="18">
        <v>143</v>
      </c>
      <c r="D145">
        <v>1034.55126953125</v>
      </c>
      <c r="E145">
        <v>729.49182128906295</v>
      </c>
      <c r="F145">
        <v>472.45169067382801</v>
      </c>
      <c r="G145">
        <v>470.09341430664102</v>
      </c>
      <c r="I145" s="19">
        <f t="shared" si="13"/>
        <v>562.09957885742199</v>
      </c>
      <c r="J145" s="19">
        <f t="shared" si="13"/>
        <v>259.39840698242193</v>
      </c>
      <c r="K145" s="19">
        <f t="shared" si="14"/>
        <v>380.52069396972661</v>
      </c>
      <c r="L145" s="20">
        <f t="shared" si="15"/>
        <v>1.4669353539843153</v>
      </c>
      <c r="M145" s="20">
        <f t="shared" si="12"/>
        <v>2.0822603386575049</v>
      </c>
      <c r="P145" s="18">
        <f t="shared" si="16"/>
        <v>-4.6515391070268999</v>
      </c>
    </row>
    <row r="146" spans="1:16" x14ac:dyDescent="0.15">
      <c r="A146" s="18">
        <v>72.5</v>
      </c>
      <c r="B146" s="18">
        <v>144</v>
      </c>
      <c r="D146">
        <v>1048.27697753906</v>
      </c>
      <c r="E146">
        <v>735.07116699218795</v>
      </c>
      <c r="F146">
        <v>472.71420288085898</v>
      </c>
      <c r="G146">
        <v>470.12805175781301</v>
      </c>
      <c r="I146" s="19">
        <f t="shared" si="13"/>
        <v>575.56277465820108</v>
      </c>
      <c r="J146" s="19">
        <f t="shared" si="13"/>
        <v>264.94311523437494</v>
      </c>
      <c r="K146" s="19">
        <f t="shared" si="14"/>
        <v>390.1025939941386</v>
      </c>
      <c r="L146" s="20">
        <f t="shared" si="15"/>
        <v>1.4724013252771058</v>
      </c>
      <c r="M146" s="20">
        <f t="shared" si="12"/>
        <v>2.0919994001216367</v>
      </c>
      <c r="P146" s="18">
        <f t="shared" si="16"/>
        <v>-4.2055792508516987</v>
      </c>
    </row>
    <row r="147" spans="1:16" x14ac:dyDescent="0.15">
      <c r="A147" s="18">
        <v>73</v>
      </c>
      <c r="B147" s="18">
        <v>145</v>
      </c>
      <c r="D147">
        <v>1058.68920898438</v>
      </c>
      <c r="E147">
        <v>733.023193359375</v>
      </c>
      <c r="F147">
        <v>472.01776123046898</v>
      </c>
      <c r="G147">
        <v>469.71157836914102</v>
      </c>
      <c r="I147" s="19">
        <f t="shared" si="13"/>
        <v>586.67144775391102</v>
      </c>
      <c r="J147" s="19">
        <f t="shared" si="13"/>
        <v>263.31161499023398</v>
      </c>
      <c r="K147" s="19">
        <f t="shared" si="14"/>
        <v>402.35331726074725</v>
      </c>
      <c r="L147" s="20">
        <f t="shared" si="15"/>
        <v>1.5280500150958787</v>
      </c>
      <c r="M147" s="20">
        <f t="shared" si="12"/>
        <v>2.1519211801117515</v>
      </c>
      <c r="P147" s="18">
        <f t="shared" si="16"/>
        <v>-1.461710297506301</v>
      </c>
    </row>
    <row r="148" spans="1:16" x14ac:dyDescent="0.15">
      <c r="A148" s="18">
        <v>73.5</v>
      </c>
      <c r="B148" s="18">
        <v>146</v>
      </c>
      <c r="D148">
        <v>1064.048828125</v>
      </c>
      <c r="E148">
        <v>727.38958740234398</v>
      </c>
      <c r="F148">
        <v>471.76919555664102</v>
      </c>
      <c r="G148">
        <v>469.44323730468801</v>
      </c>
      <c r="I148" s="19">
        <f t="shared" si="13"/>
        <v>592.27963256835892</v>
      </c>
      <c r="J148" s="19">
        <f t="shared" si="13"/>
        <v>257.94635009765597</v>
      </c>
      <c r="K148" s="19">
        <f t="shared" si="14"/>
        <v>411.7171874999998</v>
      </c>
      <c r="L148" s="20">
        <f t="shared" si="15"/>
        <v>1.5961349611813762</v>
      </c>
      <c r="M148" s="20">
        <f t="shared" si="12"/>
        <v>2.2242792163685907</v>
      </c>
      <c r="P148" s="18">
        <f t="shared" si="16"/>
        <v>1.8516253417710153</v>
      </c>
    </row>
    <row r="149" spans="1:16" x14ac:dyDescent="0.15">
      <c r="A149" s="18">
        <v>74</v>
      </c>
      <c r="B149" s="18">
        <v>147</v>
      </c>
      <c r="D149">
        <v>1068.33093261719</v>
      </c>
      <c r="E149">
        <v>727.31597900390602</v>
      </c>
      <c r="F149">
        <v>472.07742309570301</v>
      </c>
      <c r="G149">
        <v>469.61001586914102</v>
      </c>
      <c r="I149" s="19">
        <f t="shared" si="13"/>
        <v>596.25350952148699</v>
      </c>
      <c r="J149" s="19">
        <f t="shared" si="13"/>
        <v>257.705963134765</v>
      </c>
      <c r="K149" s="19">
        <f t="shared" si="14"/>
        <v>415.85933532715148</v>
      </c>
      <c r="L149" s="20">
        <f t="shared" si="15"/>
        <v>1.6136969834480765</v>
      </c>
      <c r="M149" s="20">
        <f t="shared" si="12"/>
        <v>2.2461143288066325</v>
      </c>
      <c r="P149" s="18">
        <f t="shared" si="16"/>
        <v>2.851473595968947</v>
      </c>
    </row>
    <row r="150" spans="1:16" x14ac:dyDescent="0.15">
      <c r="A150" s="18">
        <v>74.5</v>
      </c>
      <c r="B150" s="18">
        <v>148</v>
      </c>
      <c r="D150">
        <v>1076.01257324219</v>
      </c>
      <c r="E150">
        <v>725.96673583984398</v>
      </c>
      <c r="F150">
        <v>471.71478271484398</v>
      </c>
      <c r="G150">
        <v>469.46798706054699</v>
      </c>
      <c r="I150" s="19">
        <f t="shared" si="13"/>
        <v>604.29779052734602</v>
      </c>
      <c r="J150" s="19">
        <f t="shared" si="13"/>
        <v>256.49874877929699</v>
      </c>
      <c r="K150" s="19">
        <f t="shared" si="14"/>
        <v>424.74866638183812</v>
      </c>
      <c r="L150" s="20">
        <f t="shared" si="15"/>
        <v>1.6559482976164959</v>
      </c>
      <c r="M150" s="20">
        <f t="shared" si="12"/>
        <v>2.2926387331463935</v>
      </c>
      <c r="P150" s="18">
        <f t="shared" si="16"/>
        <v>4.9818653944405122</v>
      </c>
    </row>
    <row r="151" spans="1:16" x14ac:dyDescent="0.15">
      <c r="A151" s="18">
        <v>75</v>
      </c>
      <c r="B151" s="18">
        <v>149</v>
      </c>
      <c r="D151">
        <v>1064.05676269531</v>
      </c>
      <c r="E151">
        <v>722.81927490234398</v>
      </c>
      <c r="F151">
        <v>472.01455688476602</v>
      </c>
      <c r="G151">
        <v>469.66238403320301</v>
      </c>
      <c r="I151" s="19">
        <f t="shared" si="13"/>
        <v>592.04220581054392</v>
      </c>
      <c r="J151" s="19">
        <f t="shared" si="13"/>
        <v>253.15689086914097</v>
      </c>
      <c r="K151" s="19">
        <f t="shared" si="14"/>
        <v>414.83238220214525</v>
      </c>
      <c r="L151" s="20">
        <f t="shared" si="15"/>
        <v>1.6386375293911148</v>
      </c>
      <c r="M151" s="20">
        <f t="shared" si="12"/>
        <v>2.2796010550923538</v>
      </c>
      <c r="P151" s="18">
        <f t="shared" si="16"/>
        <v>4.3848590965285688</v>
      </c>
    </row>
    <row r="152" spans="1:16" x14ac:dyDescent="0.15">
      <c r="A152" s="18">
        <v>75.5</v>
      </c>
      <c r="B152" s="18">
        <v>150</v>
      </c>
      <c r="D152">
        <v>1038.75903320313</v>
      </c>
      <c r="E152">
        <v>714.73553466796898</v>
      </c>
      <c r="F152">
        <v>471.609130859375</v>
      </c>
      <c r="G152">
        <v>469.28988647460898</v>
      </c>
      <c r="I152" s="19">
        <f t="shared" si="13"/>
        <v>567.149902343755</v>
      </c>
      <c r="J152" s="19">
        <f t="shared" si="13"/>
        <v>245.44564819336</v>
      </c>
      <c r="K152" s="19">
        <f t="shared" si="14"/>
        <v>395.33794860840305</v>
      </c>
      <c r="L152" s="20">
        <f t="shared" si="15"/>
        <v>1.6106944715392109</v>
      </c>
      <c r="M152" s="20">
        <f t="shared" ref="M152" si="17">L152+ABS($N$2)*A152</f>
        <v>2.2559310874117915</v>
      </c>
      <c r="P152" s="18">
        <f t="shared" si="16"/>
        <v>3.3009912699036246</v>
      </c>
    </row>
    <row r="153" spans="1:16" x14ac:dyDescent="0.15">
      <c r="D153">
        <v>1034.97924804688</v>
      </c>
      <c r="E153">
        <v>713.70721435546898</v>
      </c>
      <c r="F153">
        <v>472.07626342773398</v>
      </c>
      <c r="G153">
        <v>469.55499267578102</v>
      </c>
      <c r="I153" s="19"/>
      <c r="J153" s="19"/>
      <c r="K153" s="19"/>
      <c r="L153" s="20"/>
      <c r="M153" s="20"/>
    </row>
    <row r="154" spans="1:16" x14ac:dyDescent="0.15">
      <c r="D154">
        <v>1029.76745605469</v>
      </c>
      <c r="E154">
        <v>711.8271484375</v>
      </c>
      <c r="F154">
        <v>472.26776123046898</v>
      </c>
      <c r="G154">
        <v>469.93685913085898</v>
      </c>
      <c r="I154" s="19"/>
      <c r="J154" s="19"/>
      <c r="K154" s="19"/>
      <c r="L154" s="20"/>
      <c r="M154" s="20"/>
    </row>
    <row r="155" spans="1:16" x14ac:dyDescent="0.15">
      <c r="D155">
        <v>1022.13494873047</v>
      </c>
      <c r="E155">
        <v>711.82635498046898</v>
      </c>
      <c r="F155">
        <v>471.70547485351602</v>
      </c>
      <c r="G155">
        <v>469.62921142578102</v>
      </c>
      <c r="I155" s="19"/>
      <c r="J155" s="19"/>
      <c r="K155" s="19"/>
      <c r="L155" s="20"/>
      <c r="M155" s="20"/>
    </row>
    <row r="156" spans="1:16" x14ac:dyDescent="0.15">
      <c r="D156">
        <v>1020.57336425781</v>
      </c>
      <c r="E156">
        <v>711.597900390625</v>
      </c>
      <c r="F156">
        <v>471.37515258789102</v>
      </c>
      <c r="G156">
        <v>469.13037109375</v>
      </c>
      <c r="I156" s="19"/>
      <c r="J156" s="19"/>
      <c r="K156" s="19"/>
      <c r="L156" s="20"/>
      <c r="M156" s="20"/>
    </row>
    <row r="157" spans="1:16" x14ac:dyDescent="0.15">
      <c r="D157">
        <v>1017.29309082031</v>
      </c>
      <c r="E157">
        <v>711.38360595703102</v>
      </c>
      <c r="F157">
        <v>471.57946777343801</v>
      </c>
      <c r="G157">
        <v>469.01077270507801</v>
      </c>
      <c r="I157" s="19"/>
      <c r="J157" s="19"/>
      <c r="K157" s="19"/>
      <c r="L157" s="20"/>
      <c r="M157" s="20"/>
    </row>
    <row r="158" spans="1:16" x14ac:dyDescent="0.15">
      <c r="D158">
        <v>1015.689453125</v>
      </c>
      <c r="E158">
        <v>711.72357177734398</v>
      </c>
      <c r="F158">
        <v>470.22030639648398</v>
      </c>
      <c r="G158">
        <v>468.60855102539102</v>
      </c>
      <c r="I158" s="19"/>
      <c r="J158" s="19"/>
      <c r="K158" s="19"/>
      <c r="L158" s="20"/>
      <c r="M158" s="20"/>
    </row>
    <row r="159" spans="1:16" x14ac:dyDescent="0.15">
      <c r="D159">
        <v>1020.47082519531</v>
      </c>
      <c r="E159">
        <v>715.26281738281295</v>
      </c>
      <c r="F159">
        <v>470.72030639648398</v>
      </c>
      <c r="G159">
        <v>468.48281860351602</v>
      </c>
      <c r="I159" s="19"/>
      <c r="J159" s="19"/>
      <c r="K159" s="19"/>
      <c r="L159" s="20"/>
      <c r="M159" s="20"/>
    </row>
    <row r="160" spans="1:16" x14ac:dyDescent="0.15">
      <c r="D160">
        <v>1017.27099609375</v>
      </c>
      <c r="E160">
        <v>714.9951171875</v>
      </c>
      <c r="F160">
        <v>470.72323608398398</v>
      </c>
      <c r="G160">
        <v>468.43246459960898</v>
      </c>
      <c r="I160" s="19"/>
      <c r="J160" s="19"/>
      <c r="K160" s="19"/>
      <c r="L160" s="20"/>
      <c r="M160" s="20"/>
    </row>
    <row r="161" spans="4:13" x14ac:dyDescent="0.15">
      <c r="D161">
        <v>1023.18701171875</v>
      </c>
      <c r="E161">
        <v>718.33453369140602</v>
      </c>
      <c r="F161">
        <v>470.92346191406301</v>
      </c>
      <c r="G161">
        <v>468.47439575195301</v>
      </c>
      <c r="I161" s="19"/>
      <c r="J161" s="19"/>
      <c r="K161" s="19"/>
      <c r="L161" s="20"/>
      <c r="M161" s="20"/>
    </row>
    <row r="162" spans="4:13" x14ac:dyDescent="0.15">
      <c r="D162">
        <v>1017.73852539063</v>
      </c>
      <c r="E162">
        <v>718.21453857421898</v>
      </c>
      <c r="F162">
        <v>470.99826049804699</v>
      </c>
      <c r="G162">
        <v>468.91268920898398</v>
      </c>
      <c r="I162" s="19"/>
      <c r="J162" s="19"/>
      <c r="K162" s="19"/>
      <c r="L162" s="20"/>
      <c r="M162" s="20"/>
    </row>
    <row r="163" spans="4:13" x14ac:dyDescent="0.15">
      <c r="D163">
        <v>1030.03784179688</v>
      </c>
      <c r="E163">
        <v>724.29333496093795</v>
      </c>
      <c r="F163">
        <v>471.68508911132801</v>
      </c>
      <c r="G163">
        <v>469.69732666015602</v>
      </c>
      <c r="I163" s="19"/>
      <c r="J163" s="19"/>
      <c r="K163" s="19"/>
      <c r="L163" s="20"/>
      <c r="M163" s="20"/>
    </row>
    <row r="164" spans="4:13" x14ac:dyDescent="0.15">
      <c r="D164">
        <v>1023.14587402344</v>
      </c>
      <c r="E164">
        <v>720.02288818359398</v>
      </c>
      <c r="F164">
        <v>471.74853515625</v>
      </c>
      <c r="G164">
        <v>469.3212890625</v>
      </c>
      <c r="I164" s="19"/>
      <c r="J164" s="19"/>
      <c r="K164" s="19"/>
      <c r="L164" s="20"/>
      <c r="M164" s="20"/>
    </row>
    <row r="165" spans="4:13" x14ac:dyDescent="0.15">
      <c r="D165">
        <v>1035.53430175781</v>
      </c>
      <c r="E165">
        <v>725.18841552734398</v>
      </c>
      <c r="F165">
        <v>471.90484619140602</v>
      </c>
      <c r="G165">
        <v>469.74505615234398</v>
      </c>
      <c r="I165" s="19"/>
      <c r="J165" s="19"/>
      <c r="K165" s="19"/>
      <c r="L165" s="20"/>
      <c r="M165" s="20"/>
    </row>
    <row r="166" spans="4:13" x14ac:dyDescent="0.15">
      <c r="D166">
        <v>1043.45141601563</v>
      </c>
      <c r="E166">
        <v>727.50982666015602</v>
      </c>
      <c r="F166">
        <v>472.02880859375</v>
      </c>
      <c r="G166">
        <v>469.78433227539102</v>
      </c>
      <c r="I166" s="19"/>
      <c r="J166" s="19"/>
      <c r="K166" s="19"/>
      <c r="L166" s="20"/>
      <c r="M166" s="20"/>
    </row>
    <row r="167" spans="4:13" x14ac:dyDescent="0.15">
      <c r="D167">
        <v>1042.951171875</v>
      </c>
      <c r="E167">
        <v>726.899658203125</v>
      </c>
      <c r="F167">
        <v>471.17694091796898</v>
      </c>
      <c r="G167">
        <v>469.34576416015602</v>
      </c>
      <c r="I167" s="19"/>
      <c r="J167" s="19"/>
      <c r="K167" s="19"/>
      <c r="L167" s="20"/>
      <c r="M167" s="20"/>
    </row>
    <row r="168" spans="4:13" x14ac:dyDescent="0.15">
      <c r="D168">
        <v>1048.75573730469</v>
      </c>
      <c r="E168">
        <v>724.87078857421898</v>
      </c>
      <c r="F168">
        <v>471.64871215820301</v>
      </c>
      <c r="G168">
        <v>469.42898559570301</v>
      </c>
      <c r="I168" s="19"/>
      <c r="J168" s="19"/>
      <c r="K168" s="19"/>
      <c r="L168" s="20"/>
      <c r="M168" s="20"/>
    </row>
    <row r="169" spans="4:13" x14ac:dyDescent="0.15">
      <c r="D169">
        <v>1030.40698242188</v>
      </c>
      <c r="E169">
        <v>715.14447021484398</v>
      </c>
      <c r="F169">
        <v>471.84078979492199</v>
      </c>
      <c r="G169">
        <v>469.70983886718801</v>
      </c>
      <c r="I169" s="19"/>
      <c r="J169" s="19"/>
      <c r="K169" s="19"/>
      <c r="L169" s="20"/>
      <c r="M169" s="20"/>
    </row>
    <row r="170" spans="4:13" x14ac:dyDescent="0.15">
      <c r="D170">
        <v>1021.36474609375</v>
      </c>
      <c r="E170">
        <v>712.616943359375</v>
      </c>
      <c r="F170">
        <v>471.63882446289102</v>
      </c>
      <c r="G170">
        <v>469.65191650390602</v>
      </c>
      <c r="I170" s="19"/>
      <c r="J170" s="19"/>
      <c r="K170" s="19"/>
      <c r="L170" s="20"/>
      <c r="M170" s="20"/>
    </row>
    <row r="171" spans="4:13" x14ac:dyDescent="0.15">
      <c r="D171">
        <v>1013.83312988281</v>
      </c>
      <c r="E171">
        <v>711.203369140625</v>
      </c>
      <c r="F171">
        <v>471.49591064453102</v>
      </c>
      <c r="G171">
        <v>469.24652099609398</v>
      </c>
      <c r="I171" s="19"/>
      <c r="J171" s="19"/>
      <c r="K171" s="19"/>
      <c r="L171" s="20"/>
      <c r="M171" s="20"/>
    </row>
    <row r="172" spans="4:13" x14ac:dyDescent="0.15">
      <c r="D172">
        <v>1024.71179199219</v>
      </c>
      <c r="E172">
        <v>715.98498535156295</v>
      </c>
      <c r="F172">
        <v>471.38098144531301</v>
      </c>
      <c r="G172">
        <v>469.32391357421898</v>
      </c>
      <c r="I172" s="19"/>
      <c r="J172" s="19"/>
      <c r="K172" s="19"/>
      <c r="L172" s="20"/>
      <c r="M172" s="20"/>
    </row>
    <row r="173" spans="4:13" x14ac:dyDescent="0.15">
      <c r="D173">
        <v>1019.72381591797</v>
      </c>
      <c r="E173">
        <v>716.34735107421898</v>
      </c>
      <c r="F173">
        <v>471.46624755859398</v>
      </c>
      <c r="G173">
        <v>469.22061157226602</v>
      </c>
      <c r="I173" s="19"/>
      <c r="J173" s="19"/>
      <c r="K173" s="19"/>
      <c r="L173" s="20"/>
      <c r="M173" s="20"/>
    </row>
    <row r="174" spans="4:13" x14ac:dyDescent="0.15">
      <c r="D174">
        <v>1023.93536376953</v>
      </c>
      <c r="E174">
        <v>716.93048095703102</v>
      </c>
      <c r="F174">
        <v>471.68743896484398</v>
      </c>
      <c r="G174">
        <v>469.39260864257801</v>
      </c>
      <c r="I174" s="19"/>
      <c r="J174" s="19"/>
      <c r="K174" s="19"/>
      <c r="L174" s="20"/>
      <c r="M174" s="20"/>
    </row>
    <row r="175" spans="4:13" x14ac:dyDescent="0.15">
      <c r="D175">
        <v>1038.55419921875</v>
      </c>
      <c r="E175">
        <v>723.48529052734398</v>
      </c>
      <c r="F175">
        <v>471.09429931640602</v>
      </c>
      <c r="G175">
        <v>469.1318359375</v>
      </c>
      <c r="I175" s="19"/>
      <c r="J175" s="19"/>
      <c r="K175" s="19"/>
      <c r="L175" s="20"/>
      <c r="M175" s="20"/>
    </row>
    <row r="176" spans="4:13" x14ac:dyDescent="0.15">
      <c r="D176">
        <v>1045.79248046875</v>
      </c>
      <c r="E176">
        <v>726.60467529296898</v>
      </c>
      <c r="F176">
        <v>471.36029052734398</v>
      </c>
      <c r="G176">
        <v>469.04190063476602</v>
      </c>
      <c r="I176" s="19"/>
      <c r="J176" s="19"/>
      <c r="K176" s="19"/>
      <c r="L176" s="20"/>
      <c r="M176" s="20"/>
    </row>
    <row r="177" spans="4:13" x14ac:dyDescent="0.15">
      <c r="D177">
        <v>1055.453125</v>
      </c>
      <c r="E177">
        <v>724.53625488281295</v>
      </c>
      <c r="F177">
        <v>471.22991943359398</v>
      </c>
      <c r="G177">
        <v>469.02676391601602</v>
      </c>
      <c r="I177" s="19"/>
      <c r="J177" s="19"/>
      <c r="K177" s="19"/>
      <c r="L177" s="20"/>
      <c r="M177" s="20"/>
    </row>
    <row r="178" spans="4:13" x14ac:dyDescent="0.15">
      <c r="D178">
        <v>1062.42993164063</v>
      </c>
      <c r="E178">
        <v>721.90814208984398</v>
      </c>
      <c r="F178">
        <v>470.81112670898398</v>
      </c>
      <c r="G178">
        <v>468.98049926757801</v>
      </c>
      <c r="I178" s="19"/>
      <c r="J178" s="19"/>
      <c r="K178" s="19"/>
      <c r="L178" s="19"/>
    </row>
    <row r="179" spans="4:13" x14ac:dyDescent="0.15">
      <c r="D179">
        <v>1046.71862792969</v>
      </c>
      <c r="E179">
        <v>715.93865966796898</v>
      </c>
      <c r="F179">
        <v>471.33731079101602</v>
      </c>
      <c r="G179">
        <v>469.28549194335898</v>
      </c>
      <c r="I179" s="19"/>
      <c r="J179" s="19"/>
      <c r="K179" s="19"/>
      <c r="L179" s="19"/>
    </row>
    <row r="180" spans="4:13" x14ac:dyDescent="0.15">
      <c r="D180">
        <v>1031.49230957031</v>
      </c>
      <c r="E180">
        <v>709.21673583984398</v>
      </c>
      <c r="F180">
        <v>471.09515380859398</v>
      </c>
      <c r="G180">
        <v>468.90890502929699</v>
      </c>
      <c r="I180" s="19"/>
      <c r="J180" s="19"/>
      <c r="K180" s="19"/>
      <c r="L180" s="19"/>
    </row>
    <row r="181" spans="4:13" x14ac:dyDescent="0.15">
      <c r="D181">
        <v>1034.7265625</v>
      </c>
      <c r="E181">
        <v>713.40924072265602</v>
      </c>
      <c r="F181">
        <v>471.22030639648398</v>
      </c>
      <c r="G181">
        <v>468.90570068359398</v>
      </c>
      <c r="I181" s="19"/>
      <c r="J181" s="19"/>
      <c r="K181" s="19"/>
      <c r="L181" s="19"/>
    </row>
    <row r="182" spans="4:13" x14ac:dyDescent="0.15">
      <c r="D182">
        <v>1031.67663574219</v>
      </c>
      <c r="E182">
        <v>714.376220703125</v>
      </c>
      <c r="F182">
        <v>471.79190063476602</v>
      </c>
      <c r="G182">
        <v>469.39492797851602</v>
      </c>
      <c r="I182" s="19"/>
      <c r="J182" s="19"/>
      <c r="K182" s="19"/>
      <c r="L182" s="19"/>
    </row>
    <row r="183" spans="4:13" x14ac:dyDescent="0.15">
      <c r="D183">
        <v>1029.19384765625</v>
      </c>
      <c r="E183">
        <v>714.48065185546898</v>
      </c>
      <c r="F183">
        <v>471.13650512695301</v>
      </c>
      <c r="G183">
        <v>469.19064331054699</v>
      </c>
      <c r="I183" s="19"/>
      <c r="J183" s="19"/>
      <c r="K183" s="19"/>
      <c r="L183" s="19"/>
    </row>
    <row r="184" spans="4:13" x14ac:dyDescent="0.15">
      <c r="D184">
        <v>1025.15734863281</v>
      </c>
      <c r="E184">
        <v>715.06597900390602</v>
      </c>
      <c r="F184">
        <v>471.61843872070301</v>
      </c>
      <c r="G184">
        <v>469.40658569335898</v>
      </c>
      <c r="I184" s="19"/>
      <c r="J184" s="19"/>
      <c r="K184" s="19"/>
      <c r="L184" s="19"/>
    </row>
    <row r="185" spans="4:13" x14ac:dyDescent="0.15">
      <c r="D185">
        <v>1024.79638671875</v>
      </c>
      <c r="E185">
        <v>715.96209716796898</v>
      </c>
      <c r="F185">
        <v>472.17083740234398</v>
      </c>
      <c r="G185">
        <v>469.92373657226602</v>
      </c>
      <c r="I185" s="19"/>
      <c r="J185" s="19"/>
      <c r="K185" s="19"/>
      <c r="L185" s="19"/>
    </row>
    <row r="186" spans="4:13" x14ac:dyDescent="0.15">
      <c r="D186">
        <v>1021.39093017578</v>
      </c>
      <c r="E186">
        <v>714.22790527343795</v>
      </c>
      <c r="F186">
        <v>471.759033203125</v>
      </c>
      <c r="G186">
        <v>469.59167480468801</v>
      </c>
      <c r="I186" s="19"/>
      <c r="J186" s="19"/>
      <c r="K186" s="19"/>
      <c r="L186" s="19"/>
    </row>
    <row r="187" spans="4:13" x14ac:dyDescent="0.15">
      <c r="D187">
        <v>1015.60357666016</v>
      </c>
      <c r="E187">
        <v>714.50793457031295</v>
      </c>
      <c r="F187">
        <v>471.78317260742199</v>
      </c>
      <c r="G187">
        <v>469.74533081054699</v>
      </c>
      <c r="I187" s="19"/>
      <c r="J187" s="19"/>
      <c r="K187" s="19"/>
      <c r="L187" s="19"/>
    </row>
    <row r="188" spans="4:13" x14ac:dyDescent="0.15">
      <c r="D188">
        <v>1017.52374267578</v>
      </c>
      <c r="E188">
        <v>715.28955078125</v>
      </c>
      <c r="F188">
        <v>471.73660278320301</v>
      </c>
      <c r="G188">
        <v>469.689453125</v>
      </c>
      <c r="I188" s="19"/>
      <c r="J188" s="19"/>
      <c r="K188" s="19"/>
      <c r="L188" s="19"/>
    </row>
    <row r="189" spans="4:13" x14ac:dyDescent="0.15">
      <c r="D189">
        <v>1019.52673339844</v>
      </c>
      <c r="E189">
        <v>716.52508544921898</v>
      </c>
      <c r="F189">
        <v>471.75115966796898</v>
      </c>
      <c r="G189">
        <v>469.57479858398398</v>
      </c>
      <c r="I189" s="19"/>
      <c r="J189" s="19"/>
      <c r="K189" s="19"/>
      <c r="L189" s="19"/>
    </row>
    <row r="190" spans="4:13" x14ac:dyDescent="0.15">
      <c r="D190">
        <v>1015.31353759766</v>
      </c>
      <c r="E190">
        <v>715.25134277343795</v>
      </c>
      <c r="F190">
        <v>471.85360717773398</v>
      </c>
      <c r="G190">
        <v>469.73895263671898</v>
      </c>
      <c r="I190" s="19"/>
      <c r="J190" s="19"/>
      <c r="K190" s="19"/>
      <c r="L190" s="19"/>
    </row>
    <row r="191" spans="4:13" x14ac:dyDescent="0.15">
      <c r="D191">
        <v>1015.69439697266</v>
      </c>
      <c r="E191">
        <v>716.42639160156295</v>
      </c>
      <c r="F191">
        <v>471.82800292968801</v>
      </c>
      <c r="G191">
        <v>469.69180297851602</v>
      </c>
      <c r="I191" s="19"/>
      <c r="J191" s="19"/>
      <c r="K191" s="19"/>
      <c r="L191" s="19"/>
    </row>
    <row r="192" spans="4:13" x14ac:dyDescent="0.15">
      <c r="I192" s="19"/>
      <c r="J192" s="19"/>
      <c r="K192" s="19"/>
      <c r="L192" s="19"/>
    </row>
    <row r="193" spans="9:12" x14ac:dyDescent="0.15">
      <c r="I193" s="19"/>
      <c r="J193" s="19"/>
      <c r="K193" s="19"/>
      <c r="L193" s="19"/>
    </row>
    <row r="194" spans="9:12" x14ac:dyDescent="0.15">
      <c r="I194" s="19"/>
      <c r="J194" s="19"/>
      <c r="K194" s="19"/>
      <c r="L194" s="19"/>
    </row>
    <row r="195" spans="9:12" x14ac:dyDescent="0.15">
      <c r="I195" s="19"/>
      <c r="J195" s="19"/>
      <c r="K195" s="19"/>
      <c r="L195" s="19"/>
    </row>
    <row r="196" spans="9:12" x14ac:dyDescent="0.15">
      <c r="I196" s="19"/>
      <c r="J196" s="19"/>
      <c r="K196" s="19"/>
      <c r="L196" s="19"/>
    </row>
    <row r="197" spans="9:12" x14ac:dyDescent="0.15">
      <c r="I197" s="19"/>
      <c r="J197" s="19"/>
      <c r="K197" s="19"/>
      <c r="L197" s="19"/>
    </row>
    <row r="198" spans="9:12" x14ac:dyDescent="0.15">
      <c r="I198" s="19"/>
      <c r="J198" s="19"/>
      <c r="K198" s="19"/>
      <c r="L198" s="19"/>
    </row>
    <row r="199" spans="9:12" x14ac:dyDescent="0.15">
      <c r="I199" s="19"/>
      <c r="J199" s="19"/>
      <c r="K199" s="19"/>
      <c r="L199" s="19"/>
    </row>
    <row r="200" spans="9:12" x14ac:dyDescent="0.15">
      <c r="I200" s="19"/>
      <c r="J200" s="19"/>
      <c r="K200" s="19"/>
      <c r="L200" s="19"/>
    </row>
    <row r="201" spans="9:12" x14ac:dyDescent="0.15">
      <c r="I201" s="19"/>
      <c r="J201" s="19"/>
      <c r="K201" s="19"/>
      <c r="L201" s="19"/>
    </row>
    <row r="202" spans="9:12" x14ac:dyDescent="0.15">
      <c r="I202" s="19"/>
      <c r="J202" s="19"/>
      <c r="K202" s="19"/>
      <c r="L202" s="19"/>
    </row>
    <row r="203" spans="9:12" x14ac:dyDescent="0.15">
      <c r="I203" s="19"/>
      <c r="J203" s="19"/>
      <c r="K203" s="19"/>
      <c r="L203" s="19"/>
    </row>
    <row r="204" spans="9:12" x14ac:dyDescent="0.15">
      <c r="I204" s="19"/>
      <c r="J204" s="19"/>
      <c r="K204" s="19"/>
      <c r="L204" s="19"/>
    </row>
    <row r="205" spans="9:12" x14ac:dyDescent="0.15">
      <c r="I205" s="19"/>
      <c r="J205" s="19"/>
      <c r="K205" s="19"/>
      <c r="L205" s="19"/>
    </row>
    <row r="206" spans="9:12" x14ac:dyDescent="0.15">
      <c r="I206" s="19"/>
      <c r="J206" s="19"/>
      <c r="K206" s="19"/>
      <c r="L206" s="19"/>
    </row>
    <row r="207" spans="9:12" x14ac:dyDescent="0.15">
      <c r="I207" s="19"/>
      <c r="J207" s="19"/>
      <c r="K207" s="19"/>
      <c r="L207" s="19"/>
    </row>
    <row r="208" spans="9:12" x14ac:dyDescent="0.15">
      <c r="I208" s="19"/>
      <c r="J208" s="19"/>
      <c r="K208" s="19"/>
      <c r="L208" s="19"/>
    </row>
    <row r="209" spans="9:12" x14ac:dyDescent="0.15">
      <c r="I209" s="19"/>
      <c r="J209" s="19"/>
      <c r="K209" s="19"/>
      <c r="L209" s="19"/>
    </row>
    <row r="210" spans="9:12" x14ac:dyDescent="0.15">
      <c r="I210" s="19"/>
      <c r="J210" s="19"/>
      <c r="K210" s="19"/>
      <c r="L210" s="19"/>
    </row>
    <row r="211" spans="9:12" x14ac:dyDescent="0.15">
      <c r="I211" s="19"/>
      <c r="J211" s="19"/>
      <c r="K211" s="19"/>
      <c r="L211" s="19"/>
    </row>
    <row r="212" spans="9:12" x14ac:dyDescent="0.15">
      <c r="I212" s="19"/>
      <c r="J212" s="19"/>
      <c r="K212" s="19"/>
      <c r="L212" s="19"/>
    </row>
    <row r="213" spans="9:12" x14ac:dyDescent="0.15">
      <c r="I213" s="19"/>
      <c r="J213" s="19"/>
      <c r="K213" s="19"/>
      <c r="L213" s="19"/>
    </row>
    <row r="214" spans="9:12" x14ac:dyDescent="0.15">
      <c r="I214" s="19"/>
      <c r="J214" s="19"/>
      <c r="K214" s="19"/>
      <c r="L214" s="19"/>
    </row>
    <row r="215" spans="9:12" x14ac:dyDescent="0.15">
      <c r="I215" s="19"/>
      <c r="J215" s="19"/>
      <c r="K215" s="19"/>
      <c r="L215" s="19"/>
    </row>
    <row r="216" spans="9:12" x14ac:dyDescent="0.15">
      <c r="I216" s="19"/>
      <c r="J216" s="19"/>
      <c r="K216" s="19"/>
      <c r="L216" s="19"/>
    </row>
    <row r="217" spans="9:12" x14ac:dyDescent="0.15">
      <c r="I217" s="19"/>
      <c r="J217" s="19"/>
      <c r="K217" s="19"/>
      <c r="L217" s="19"/>
    </row>
    <row r="218" spans="9:12" x14ac:dyDescent="0.15">
      <c r="I218" s="19"/>
      <c r="J218" s="19"/>
      <c r="K218" s="19"/>
      <c r="L218" s="19"/>
    </row>
    <row r="219" spans="9:12" x14ac:dyDescent="0.15">
      <c r="I219" s="19"/>
      <c r="J219" s="19"/>
      <c r="K219" s="19"/>
      <c r="L219" s="19"/>
    </row>
    <row r="220" spans="9:12" x14ac:dyDescent="0.15">
      <c r="I220" s="19"/>
      <c r="J220" s="19"/>
      <c r="K220" s="19"/>
      <c r="L220" s="19"/>
    </row>
    <row r="221" spans="9:12" x14ac:dyDescent="0.15">
      <c r="I221" s="19"/>
      <c r="J221" s="19"/>
      <c r="K221" s="19"/>
      <c r="L221" s="19"/>
    </row>
    <row r="222" spans="9:12" x14ac:dyDescent="0.15">
      <c r="I222" s="19"/>
      <c r="J222" s="19"/>
      <c r="K222" s="19"/>
      <c r="L222" s="19"/>
    </row>
    <row r="223" spans="9:12" x14ac:dyDescent="0.15">
      <c r="I223" s="19"/>
      <c r="J223" s="19"/>
      <c r="K223" s="19"/>
      <c r="L223" s="19"/>
    </row>
    <row r="224" spans="9:12" x14ac:dyDescent="0.15">
      <c r="I224" s="19"/>
      <c r="J224" s="19"/>
      <c r="K224" s="19"/>
      <c r="L224" s="19"/>
    </row>
    <row r="225" spans="9:12" x14ac:dyDescent="0.15">
      <c r="I225" s="19"/>
      <c r="J225" s="19"/>
      <c r="K225" s="19"/>
      <c r="L225" s="19"/>
    </row>
    <row r="226" spans="9:12" x14ac:dyDescent="0.15">
      <c r="I226" s="19"/>
      <c r="J226" s="19"/>
      <c r="K226" s="19"/>
      <c r="L226" s="19"/>
    </row>
    <row r="227" spans="9:12" x14ac:dyDescent="0.15">
      <c r="I227" s="19"/>
      <c r="J227" s="19"/>
      <c r="K227" s="19"/>
      <c r="L227" s="19"/>
    </row>
    <row r="228" spans="9:12" x14ac:dyDescent="0.15">
      <c r="I228" s="19"/>
      <c r="J228" s="19"/>
      <c r="K228" s="19"/>
      <c r="L228" s="19"/>
    </row>
    <row r="229" spans="9:12" x14ac:dyDescent="0.15">
      <c r="I229" s="19"/>
      <c r="J229" s="19"/>
      <c r="K229" s="19"/>
      <c r="L229" s="19"/>
    </row>
    <row r="230" spans="9:12" x14ac:dyDescent="0.15">
      <c r="I230" s="19"/>
      <c r="J230" s="19"/>
      <c r="K230" s="19"/>
      <c r="L230" s="19"/>
    </row>
    <row r="231" spans="9:12" x14ac:dyDescent="0.15">
      <c r="I231" s="19"/>
      <c r="J231" s="19"/>
      <c r="K231" s="19"/>
      <c r="L231" s="19"/>
    </row>
    <row r="232" spans="9:12" x14ac:dyDescent="0.15">
      <c r="I232" s="19"/>
      <c r="J232" s="19"/>
      <c r="K232" s="19"/>
      <c r="L232" s="19"/>
    </row>
    <row r="233" spans="9:12" x14ac:dyDescent="0.15">
      <c r="I233" s="19"/>
      <c r="J233" s="19"/>
      <c r="K233" s="19"/>
      <c r="L233" s="19"/>
    </row>
    <row r="234" spans="9:12" x14ac:dyDescent="0.15">
      <c r="I234" s="19"/>
      <c r="J234" s="19"/>
      <c r="K234" s="19"/>
      <c r="L234" s="19"/>
    </row>
    <row r="235" spans="9:12" x14ac:dyDescent="0.15">
      <c r="I235" s="19"/>
      <c r="J235" s="19"/>
      <c r="K235" s="19"/>
      <c r="L235" s="19"/>
    </row>
    <row r="236" spans="9:12" x14ac:dyDescent="0.15">
      <c r="I236" s="19"/>
      <c r="J236" s="19"/>
      <c r="K236" s="19"/>
      <c r="L236" s="19"/>
    </row>
    <row r="237" spans="9:12" x14ac:dyDescent="0.15">
      <c r="I237" s="19"/>
      <c r="J237" s="19"/>
      <c r="K237" s="19"/>
      <c r="L237" s="19"/>
    </row>
    <row r="238" spans="9:12" x14ac:dyDescent="0.15">
      <c r="I238" s="19"/>
      <c r="J238" s="19"/>
      <c r="K238" s="19"/>
      <c r="L238" s="19"/>
    </row>
    <row r="239" spans="9:12" x14ac:dyDescent="0.15">
      <c r="I239" s="19"/>
      <c r="J239" s="19"/>
      <c r="K239" s="19"/>
      <c r="L239" s="19"/>
    </row>
    <row r="240" spans="9:12" x14ac:dyDescent="0.15">
      <c r="I240" s="19"/>
      <c r="J240" s="19"/>
      <c r="K240" s="19"/>
      <c r="L240" s="19"/>
    </row>
    <row r="241" spans="9:12" x14ac:dyDescent="0.15">
      <c r="I241" s="19"/>
      <c r="J241" s="19"/>
      <c r="K241" s="19"/>
      <c r="L241" s="19"/>
    </row>
    <row r="242" spans="9:12" x14ac:dyDescent="0.15">
      <c r="I242" s="19"/>
      <c r="J242" s="19"/>
      <c r="K242" s="19"/>
      <c r="L242" s="19"/>
    </row>
    <row r="243" spans="9:12" x14ac:dyDescent="0.15">
      <c r="I243" s="19"/>
      <c r="J243" s="19"/>
      <c r="K243" s="19"/>
      <c r="L243" s="19"/>
    </row>
    <row r="244" spans="9:12" x14ac:dyDescent="0.15">
      <c r="I244" s="19"/>
      <c r="J244" s="19"/>
      <c r="K244" s="19"/>
      <c r="L244" s="19"/>
    </row>
    <row r="245" spans="9:12" x14ac:dyDescent="0.15">
      <c r="I245" s="19"/>
      <c r="J245" s="19"/>
      <c r="K245" s="19"/>
      <c r="L245" s="19"/>
    </row>
    <row r="246" spans="9:12" x14ac:dyDescent="0.15">
      <c r="I246" s="19"/>
      <c r="J246" s="19"/>
      <c r="K246" s="19"/>
      <c r="L246" s="19"/>
    </row>
    <row r="247" spans="9:12" x14ac:dyDescent="0.15">
      <c r="I247" s="19"/>
      <c r="J247" s="19"/>
      <c r="K247" s="19"/>
      <c r="L247" s="19"/>
    </row>
    <row r="248" spans="9:12" x14ac:dyDescent="0.15">
      <c r="I248" s="19"/>
      <c r="J248" s="19"/>
      <c r="K248" s="19"/>
      <c r="L248" s="19"/>
    </row>
    <row r="249" spans="9:12" x14ac:dyDescent="0.15">
      <c r="I249" s="19"/>
      <c r="J249" s="19"/>
      <c r="K249" s="19"/>
      <c r="L249" s="19"/>
    </row>
    <row r="250" spans="9:12" x14ac:dyDescent="0.15">
      <c r="I250" s="19"/>
      <c r="J250" s="19"/>
      <c r="K250" s="19"/>
      <c r="L250" s="19"/>
    </row>
    <row r="251" spans="9:12" x14ac:dyDescent="0.15">
      <c r="I251" s="19"/>
      <c r="J251" s="19"/>
      <c r="K251" s="19"/>
      <c r="L251" s="19"/>
    </row>
    <row r="252" spans="9:12" x14ac:dyDescent="0.15">
      <c r="I252" s="19"/>
      <c r="J252" s="19"/>
      <c r="K252" s="19"/>
      <c r="L252" s="19"/>
    </row>
    <row r="253" spans="9:12" x14ac:dyDescent="0.15">
      <c r="I253" s="19"/>
      <c r="J253" s="19"/>
      <c r="K253" s="19"/>
      <c r="L253" s="19"/>
    </row>
    <row r="254" spans="9:12" x14ac:dyDescent="0.15">
      <c r="I254" s="19"/>
      <c r="J254" s="19"/>
      <c r="K254" s="19"/>
      <c r="L254" s="19"/>
    </row>
    <row r="255" spans="9:12" x14ac:dyDescent="0.15">
      <c r="I255" s="19"/>
      <c r="J255" s="19"/>
      <c r="K255" s="19"/>
      <c r="L255" s="19"/>
    </row>
    <row r="256" spans="9:12" x14ac:dyDescent="0.15">
      <c r="I256" s="19"/>
      <c r="J256" s="19"/>
      <c r="K256" s="19"/>
      <c r="L256" s="19"/>
    </row>
    <row r="257" spans="9:12" x14ac:dyDescent="0.15">
      <c r="I257" s="19"/>
      <c r="J257" s="19"/>
      <c r="K257" s="19"/>
      <c r="L257" s="19"/>
    </row>
    <row r="258" spans="9:12" x14ac:dyDescent="0.15">
      <c r="I258" s="19"/>
      <c r="J258" s="19"/>
      <c r="K258" s="19"/>
      <c r="L258" s="19"/>
    </row>
    <row r="259" spans="9:12" x14ac:dyDescent="0.15">
      <c r="I259" s="19"/>
      <c r="J259" s="19"/>
      <c r="K259" s="19"/>
      <c r="L259" s="19"/>
    </row>
    <row r="260" spans="9:12" x14ac:dyDescent="0.15">
      <c r="I260" s="19"/>
      <c r="J260" s="19"/>
      <c r="K260" s="19"/>
      <c r="L260" s="19"/>
    </row>
    <row r="261" spans="9:12" x14ac:dyDescent="0.15">
      <c r="I261" s="19"/>
      <c r="J261" s="19"/>
      <c r="K261" s="19"/>
      <c r="L261" s="19"/>
    </row>
    <row r="262" spans="9:12" x14ac:dyDescent="0.15">
      <c r="I262" s="19"/>
      <c r="J262" s="19"/>
      <c r="K262" s="19"/>
      <c r="L262" s="19"/>
    </row>
    <row r="263" spans="9:12" x14ac:dyDescent="0.15">
      <c r="I263" s="19"/>
      <c r="J263" s="19"/>
      <c r="K263" s="19"/>
      <c r="L263" s="19"/>
    </row>
    <row r="264" spans="9:12" x14ac:dyDescent="0.15">
      <c r="I264" s="19"/>
      <c r="J264" s="19"/>
      <c r="K264" s="19"/>
      <c r="L264" s="19"/>
    </row>
    <row r="265" spans="9:12" x14ac:dyDescent="0.15">
      <c r="I265" s="19"/>
      <c r="J265" s="19"/>
      <c r="K265" s="19"/>
      <c r="L265" s="19"/>
    </row>
    <row r="266" spans="9:12" x14ac:dyDescent="0.15">
      <c r="I266" s="19"/>
      <c r="J266" s="19"/>
      <c r="K266" s="19"/>
      <c r="L266" s="19"/>
    </row>
    <row r="267" spans="9:12" x14ac:dyDescent="0.15">
      <c r="I267" s="19"/>
      <c r="J267" s="19"/>
      <c r="K267" s="19"/>
      <c r="L267" s="19"/>
    </row>
    <row r="268" spans="9:12" x14ac:dyDescent="0.15">
      <c r="I268" s="19"/>
      <c r="J268" s="19"/>
      <c r="K268" s="19"/>
      <c r="L268" s="19"/>
    </row>
    <row r="269" spans="9:12" x14ac:dyDescent="0.15">
      <c r="I269" s="19"/>
      <c r="J269" s="19"/>
      <c r="K269" s="19"/>
      <c r="L269" s="19"/>
    </row>
    <row r="270" spans="9:12" x14ac:dyDescent="0.15">
      <c r="I270" s="19"/>
      <c r="J270" s="19"/>
      <c r="K270" s="19"/>
      <c r="L270" s="19"/>
    </row>
    <row r="271" spans="9:12" x14ac:dyDescent="0.15">
      <c r="I271" s="19"/>
      <c r="J271" s="19"/>
      <c r="K271" s="19"/>
      <c r="L271" s="19"/>
    </row>
    <row r="272" spans="9:12" x14ac:dyDescent="0.15">
      <c r="I272" s="19"/>
      <c r="J272" s="19"/>
      <c r="K272" s="19"/>
      <c r="L272" s="19"/>
    </row>
    <row r="273" spans="9:12" x14ac:dyDescent="0.15">
      <c r="I273" s="19"/>
      <c r="J273" s="19"/>
      <c r="K273" s="19"/>
      <c r="L273" s="19"/>
    </row>
    <row r="274" spans="9:12" x14ac:dyDescent="0.15">
      <c r="I274" s="19"/>
      <c r="J274" s="19"/>
      <c r="K274" s="19"/>
      <c r="L274" s="19"/>
    </row>
    <row r="275" spans="9:12" x14ac:dyDescent="0.15">
      <c r="I275" s="19"/>
      <c r="J275" s="19"/>
      <c r="K275" s="19"/>
      <c r="L275" s="19"/>
    </row>
    <row r="276" spans="9:12" x14ac:dyDescent="0.15">
      <c r="I276" s="19"/>
      <c r="J276" s="19"/>
      <c r="K276" s="19"/>
      <c r="L276" s="19"/>
    </row>
    <row r="277" spans="9:12" x14ac:dyDescent="0.15">
      <c r="I277" s="19"/>
      <c r="J277" s="19"/>
      <c r="K277" s="19"/>
      <c r="L277" s="19"/>
    </row>
    <row r="278" spans="9:12" x14ac:dyDescent="0.15">
      <c r="I278" s="19"/>
      <c r="J278" s="19"/>
      <c r="K278" s="19"/>
      <c r="L278" s="19"/>
    </row>
    <row r="279" spans="9:12" x14ac:dyDescent="0.15">
      <c r="I279" s="19"/>
      <c r="J279" s="19"/>
      <c r="K279" s="19"/>
      <c r="L279" s="19"/>
    </row>
    <row r="280" spans="9:12" x14ac:dyDescent="0.15">
      <c r="I280" s="19"/>
      <c r="J280" s="19"/>
      <c r="K280" s="19"/>
      <c r="L280" s="19"/>
    </row>
    <row r="281" spans="9:12" x14ac:dyDescent="0.15">
      <c r="I281" s="19"/>
      <c r="J281" s="19"/>
      <c r="K281" s="19"/>
      <c r="L281" s="19"/>
    </row>
    <row r="282" spans="9:12" x14ac:dyDescent="0.15">
      <c r="I282" s="19"/>
      <c r="J282" s="19"/>
      <c r="K282" s="19"/>
      <c r="L282" s="19"/>
    </row>
    <row r="283" spans="9:12" x14ac:dyDescent="0.15">
      <c r="I283" s="19"/>
      <c r="J283" s="19"/>
      <c r="K283" s="19"/>
      <c r="L283" s="19"/>
    </row>
    <row r="284" spans="9:12" x14ac:dyDescent="0.15">
      <c r="I284" s="19"/>
      <c r="J284" s="19"/>
      <c r="K284" s="19"/>
      <c r="L284" s="19"/>
    </row>
    <row r="285" spans="9:12" x14ac:dyDescent="0.15">
      <c r="I285" s="19"/>
      <c r="J285" s="19"/>
      <c r="K285" s="19"/>
      <c r="L285" s="19"/>
    </row>
    <row r="286" spans="9:12" x14ac:dyDescent="0.15">
      <c r="I286" s="19"/>
      <c r="J286" s="19"/>
      <c r="K286" s="19"/>
      <c r="L286" s="19"/>
    </row>
    <row r="287" spans="9:12" x14ac:dyDescent="0.15">
      <c r="I287" s="19"/>
      <c r="J287" s="19"/>
      <c r="K287" s="19"/>
      <c r="L287" s="19"/>
    </row>
    <row r="288" spans="9:12" x14ac:dyDescent="0.15">
      <c r="I288" s="19"/>
      <c r="J288" s="19"/>
      <c r="K288" s="19"/>
      <c r="L288" s="19"/>
    </row>
    <row r="289" spans="9:12" x14ac:dyDescent="0.15">
      <c r="I289" s="19"/>
      <c r="J289" s="19"/>
      <c r="K289" s="19"/>
      <c r="L289" s="19"/>
    </row>
    <row r="290" spans="9:12" x14ac:dyDescent="0.15">
      <c r="I290" s="19"/>
      <c r="J290" s="19"/>
      <c r="K290" s="19"/>
      <c r="L290" s="19"/>
    </row>
    <row r="291" spans="9:12" x14ac:dyDescent="0.15">
      <c r="I291" s="19"/>
      <c r="J291" s="19"/>
      <c r="K291" s="19"/>
      <c r="L291" s="19"/>
    </row>
    <row r="292" spans="9:12" x14ac:dyDescent="0.15">
      <c r="I292" s="19"/>
      <c r="J292" s="19"/>
      <c r="K292" s="19"/>
      <c r="L292" s="19"/>
    </row>
    <row r="293" spans="9:12" x14ac:dyDescent="0.15">
      <c r="I293" s="19"/>
      <c r="J293" s="19"/>
      <c r="K293" s="19"/>
      <c r="L293" s="19"/>
    </row>
    <row r="294" spans="9:12" x14ac:dyDescent="0.15">
      <c r="I294" s="19"/>
      <c r="J294" s="19"/>
      <c r="K294" s="19"/>
      <c r="L294" s="19"/>
    </row>
    <row r="295" spans="9:12" x14ac:dyDescent="0.15">
      <c r="I295" s="19"/>
      <c r="J295" s="19"/>
      <c r="K295" s="19"/>
      <c r="L295" s="19"/>
    </row>
    <row r="296" spans="9:12" x14ac:dyDescent="0.15">
      <c r="I296" s="19"/>
      <c r="J296" s="19"/>
      <c r="K296" s="19"/>
      <c r="L296" s="19"/>
    </row>
    <row r="297" spans="9:12" x14ac:dyDescent="0.15">
      <c r="I297" s="19"/>
      <c r="J297" s="19"/>
      <c r="K297" s="19"/>
      <c r="L297" s="19"/>
    </row>
    <row r="298" spans="9:12" x14ac:dyDescent="0.15">
      <c r="I298" s="19"/>
      <c r="J298" s="19"/>
      <c r="K298" s="19"/>
      <c r="L298" s="19"/>
    </row>
    <row r="299" spans="9:12" x14ac:dyDescent="0.15">
      <c r="I299" s="19"/>
      <c r="J299" s="19"/>
      <c r="K299" s="19"/>
      <c r="L299" s="19"/>
    </row>
    <row r="300" spans="9:12" x14ac:dyDescent="0.15">
      <c r="I300" s="19"/>
      <c r="J300" s="19"/>
      <c r="K300" s="19"/>
      <c r="L300" s="19"/>
    </row>
    <row r="301" spans="9:12" x14ac:dyDescent="0.15">
      <c r="I301" s="19"/>
      <c r="J301" s="19"/>
      <c r="K301" s="19"/>
      <c r="L301" s="19"/>
    </row>
    <row r="302" spans="9:12" x14ac:dyDescent="0.15">
      <c r="I302" s="19"/>
      <c r="J302" s="19"/>
      <c r="K302" s="19"/>
      <c r="L302" s="19"/>
    </row>
    <row r="303" spans="9:12" x14ac:dyDescent="0.15">
      <c r="I303" s="19"/>
      <c r="J303" s="19"/>
      <c r="K303" s="19"/>
      <c r="L303" s="19"/>
    </row>
    <row r="304" spans="9:12" x14ac:dyDescent="0.15">
      <c r="I304" s="19"/>
      <c r="J304" s="19"/>
      <c r="K304" s="19"/>
      <c r="L304" s="19"/>
    </row>
    <row r="305" spans="9:12" x14ac:dyDescent="0.15">
      <c r="I305" s="19"/>
      <c r="J305" s="19"/>
      <c r="K305" s="19"/>
      <c r="L305" s="19"/>
    </row>
    <row r="306" spans="9:12" x14ac:dyDescent="0.15">
      <c r="I306" s="19"/>
      <c r="J306" s="19"/>
      <c r="K306" s="19"/>
      <c r="L306" s="19"/>
    </row>
    <row r="307" spans="9:12" x14ac:dyDescent="0.15">
      <c r="I307" s="19"/>
      <c r="J307" s="19"/>
      <c r="K307" s="19"/>
      <c r="L307" s="19"/>
    </row>
    <row r="308" spans="9:12" x14ac:dyDescent="0.15">
      <c r="I308" s="19"/>
      <c r="J308" s="19"/>
      <c r="K308" s="19"/>
      <c r="L308" s="19"/>
    </row>
    <row r="309" spans="9:12" x14ac:dyDescent="0.15">
      <c r="I309" s="19"/>
      <c r="J309" s="19"/>
      <c r="K309" s="19"/>
      <c r="L309" s="19"/>
    </row>
    <row r="310" spans="9:12" x14ac:dyDescent="0.15">
      <c r="I310" s="19"/>
      <c r="J310" s="19"/>
      <c r="K310" s="19"/>
      <c r="L310" s="19"/>
    </row>
    <row r="311" spans="9:12" x14ac:dyDescent="0.15">
      <c r="I311" s="19"/>
      <c r="J311" s="19"/>
      <c r="K311" s="19"/>
      <c r="L311" s="19"/>
    </row>
    <row r="312" spans="9:12" x14ac:dyDescent="0.15">
      <c r="I312" s="19"/>
      <c r="J312" s="19"/>
      <c r="K312" s="19"/>
      <c r="L312" s="19"/>
    </row>
    <row r="313" spans="9:12" x14ac:dyDescent="0.15">
      <c r="I313" s="19"/>
      <c r="J313" s="19"/>
      <c r="K313" s="19"/>
      <c r="L313" s="19"/>
    </row>
    <row r="314" spans="9:12" x14ac:dyDescent="0.15">
      <c r="I314" s="19"/>
      <c r="J314" s="19"/>
      <c r="K314" s="19"/>
      <c r="L314" s="19"/>
    </row>
    <row r="315" spans="9:12" x14ac:dyDescent="0.15">
      <c r="I315" s="19"/>
      <c r="J315" s="19"/>
      <c r="K315" s="19"/>
      <c r="L315" s="19"/>
    </row>
    <row r="316" spans="9:12" x14ac:dyDescent="0.15">
      <c r="I316" s="19"/>
      <c r="J316" s="19"/>
      <c r="K316" s="19"/>
      <c r="L316" s="19"/>
    </row>
    <row r="317" spans="9:12" x14ac:dyDescent="0.15">
      <c r="I317" s="19"/>
      <c r="J317" s="19"/>
      <c r="K317" s="19"/>
      <c r="L317" s="19"/>
    </row>
    <row r="318" spans="9:12" x14ac:dyDescent="0.15">
      <c r="I318" s="19"/>
      <c r="J318" s="19"/>
      <c r="K318" s="19"/>
      <c r="L318" s="19"/>
    </row>
    <row r="319" spans="9:12" x14ac:dyDescent="0.15">
      <c r="I319" s="19"/>
      <c r="J319" s="19"/>
      <c r="K319" s="19"/>
      <c r="L319" s="19"/>
    </row>
    <row r="320" spans="9:12" x14ac:dyDescent="0.15">
      <c r="I320" s="19"/>
      <c r="J320" s="19"/>
      <c r="K320" s="19"/>
      <c r="L320" s="19"/>
    </row>
    <row r="321" spans="9:12" x14ac:dyDescent="0.15">
      <c r="I321" s="19"/>
      <c r="J321" s="19"/>
      <c r="K321" s="19"/>
      <c r="L321" s="19"/>
    </row>
    <row r="322" spans="9:12" x14ac:dyDescent="0.15">
      <c r="I322" s="19"/>
      <c r="J322" s="19"/>
      <c r="K322" s="19"/>
      <c r="L322" s="19"/>
    </row>
    <row r="323" spans="9:12" x14ac:dyDescent="0.15">
      <c r="I323" s="19"/>
      <c r="J323" s="19"/>
      <c r="K323" s="19"/>
      <c r="L323" s="19"/>
    </row>
    <row r="324" spans="9:12" x14ac:dyDescent="0.15">
      <c r="I324" s="19"/>
      <c r="J324" s="19"/>
      <c r="K324" s="19"/>
      <c r="L324" s="19"/>
    </row>
    <row r="325" spans="9:12" x14ac:dyDescent="0.15">
      <c r="I325" s="19"/>
      <c r="J325" s="19"/>
      <c r="K325" s="19"/>
      <c r="L325" s="19"/>
    </row>
    <row r="326" spans="9:12" x14ac:dyDescent="0.15">
      <c r="I326" s="19"/>
      <c r="J326" s="19"/>
      <c r="K326" s="19"/>
      <c r="L326" s="19"/>
    </row>
    <row r="327" spans="9:12" x14ac:dyDescent="0.15">
      <c r="I327" s="19"/>
      <c r="J327" s="19"/>
      <c r="K327" s="19"/>
      <c r="L327" s="19"/>
    </row>
    <row r="328" spans="9:12" x14ac:dyDescent="0.15">
      <c r="I328" s="19"/>
      <c r="J328" s="19"/>
      <c r="K328" s="19"/>
      <c r="L328" s="19"/>
    </row>
    <row r="329" spans="9:12" x14ac:dyDescent="0.15">
      <c r="I329" s="19"/>
      <c r="J329" s="19"/>
      <c r="K329" s="19"/>
      <c r="L329" s="19"/>
    </row>
    <row r="330" spans="9:12" x14ac:dyDescent="0.15">
      <c r="I330" s="19"/>
      <c r="J330" s="19"/>
      <c r="K330" s="19"/>
      <c r="L330" s="19"/>
    </row>
    <row r="331" spans="9:12" x14ac:dyDescent="0.15">
      <c r="I331" s="19"/>
      <c r="J331" s="19"/>
      <c r="K331" s="19"/>
      <c r="L331" s="19"/>
    </row>
    <row r="332" spans="9:12" x14ac:dyDescent="0.15">
      <c r="I332" s="19"/>
      <c r="J332" s="19"/>
      <c r="K332" s="19"/>
      <c r="L332" s="19"/>
    </row>
    <row r="333" spans="9:12" x14ac:dyDescent="0.15">
      <c r="I333" s="19"/>
      <c r="J333" s="19"/>
      <c r="K333" s="19"/>
      <c r="L333" s="19"/>
    </row>
    <row r="334" spans="9:12" x14ac:dyDescent="0.15">
      <c r="I334" s="19"/>
      <c r="J334" s="19"/>
      <c r="K334" s="19"/>
      <c r="L334" s="19"/>
    </row>
    <row r="335" spans="9:12" x14ac:dyDescent="0.15">
      <c r="I335" s="19"/>
      <c r="J335" s="19"/>
      <c r="K335" s="19"/>
      <c r="L335" s="19"/>
    </row>
    <row r="336" spans="9:12" x14ac:dyDescent="0.15">
      <c r="I336" s="19"/>
      <c r="J336" s="19"/>
      <c r="K336" s="19"/>
      <c r="L336" s="19"/>
    </row>
    <row r="337" spans="9:12" x14ac:dyDescent="0.15">
      <c r="I337" s="19"/>
      <c r="J337" s="19"/>
      <c r="K337" s="19"/>
      <c r="L337" s="19"/>
    </row>
    <row r="338" spans="9:12" x14ac:dyDescent="0.15">
      <c r="I338" s="19"/>
      <c r="J338" s="19"/>
      <c r="K338" s="19"/>
      <c r="L338" s="19"/>
    </row>
    <row r="339" spans="9:12" x14ac:dyDescent="0.15">
      <c r="I339" s="19"/>
      <c r="J339" s="19"/>
      <c r="K339" s="19"/>
      <c r="L339" s="19"/>
    </row>
    <row r="340" spans="9:12" x14ac:dyDescent="0.15">
      <c r="I340" s="19"/>
      <c r="J340" s="19"/>
      <c r="K340" s="19"/>
      <c r="L340" s="19"/>
    </row>
    <row r="341" spans="9:12" x14ac:dyDescent="0.15">
      <c r="I341" s="19"/>
      <c r="J341" s="19"/>
      <c r="K341" s="19"/>
      <c r="L341" s="19"/>
    </row>
    <row r="342" spans="9:12" x14ac:dyDescent="0.15">
      <c r="I342" s="19"/>
      <c r="J342" s="19"/>
      <c r="K342" s="19"/>
      <c r="L342" s="19"/>
    </row>
    <row r="343" spans="9:12" x14ac:dyDescent="0.15">
      <c r="I343" s="19"/>
      <c r="J343" s="19"/>
      <c r="K343" s="19"/>
      <c r="L343" s="19"/>
    </row>
    <row r="344" spans="9:12" x14ac:dyDescent="0.15">
      <c r="I344" s="19"/>
      <c r="J344" s="19"/>
      <c r="K344" s="19"/>
      <c r="L344" s="19"/>
    </row>
    <row r="345" spans="9:12" x14ac:dyDescent="0.15">
      <c r="I345" s="19"/>
      <c r="J345" s="19"/>
      <c r="K345" s="19"/>
      <c r="L345" s="19"/>
    </row>
    <row r="346" spans="9:12" x14ac:dyDescent="0.15">
      <c r="I346" s="19"/>
      <c r="J346" s="19"/>
      <c r="K346" s="19"/>
      <c r="L346" s="19"/>
    </row>
    <row r="347" spans="9:12" x14ac:dyDescent="0.15">
      <c r="I347" s="19"/>
      <c r="J347" s="19"/>
      <c r="K347" s="19"/>
      <c r="L347" s="19"/>
    </row>
    <row r="348" spans="9:12" x14ac:dyDescent="0.15">
      <c r="I348" s="19"/>
      <c r="J348" s="19"/>
      <c r="K348" s="19"/>
      <c r="L348" s="19"/>
    </row>
    <row r="349" spans="9:12" x14ac:dyDescent="0.15">
      <c r="I349" s="19"/>
      <c r="J349" s="19"/>
      <c r="K349" s="19"/>
      <c r="L349" s="19"/>
    </row>
    <row r="350" spans="9:12" x14ac:dyDescent="0.15">
      <c r="I350" s="19"/>
      <c r="J350" s="19"/>
      <c r="K350" s="19"/>
      <c r="L350" s="19"/>
    </row>
    <row r="351" spans="9:12" x14ac:dyDescent="0.15">
      <c r="I351" s="19"/>
      <c r="J351" s="19"/>
      <c r="K351" s="19"/>
      <c r="L351" s="19"/>
    </row>
    <row r="352" spans="9:12" x14ac:dyDescent="0.15">
      <c r="I352" s="19"/>
      <c r="J352" s="19"/>
      <c r="K352" s="19"/>
      <c r="L352" s="19"/>
    </row>
    <row r="353" spans="9:12" x14ac:dyDescent="0.15">
      <c r="I353" s="19"/>
      <c r="J353" s="19"/>
      <c r="K353" s="19"/>
      <c r="L353" s="19"/>
    </row>
    <row r="354" spans="9:12" x14ac:dyDescent="0.15">
      <c r="I354" s="19"/>
      <c r="J354" s="19"/>
      <c r="K354" s="19"/>
      <c r="L354" s="19"/>
    </row>
    <row r="355" spans="9:12" x14ac:dyDescent="0.15">
      <c r="I355" s="19"/>
      <c r="J355" s="19"/>
      <c r="K355" s="19"/>
      <c r="L355" s="19"/>
    </row>
    <row r="356" spans="9:12" x14ac:dyDescent="0.15">
      <c r="I356" s="19"/>
      <c r="J356" s="19"/>
      <c r="K356" s="19"/>
      <c r="L356" s="19"/>
    </row>
    <row r="357" spans="9:12" x14ac:dyDescent="0.15">
      <c r="I357" s="19"/>
      <c r="J357" s="19"/>
      <c r="K357" s="19"/>
      <c r="L357" s="19"/>
    </row>
    <row r="358" spans="9:12" x14ac:dyDescent="0.15">
      <c r="I358" s="19"/>
      <c r="J358" s="19"/>
      <c r="K358" s="19"/>
      <c r="L358" s="19"/>
    </row>
    <row r="359" spans="9:12" x14ac:dyDescent="0.15">
      <c r="I359" s="19"/>
      <c r="J359" s="19"/>
      <c r="K359" s="19"/>
      <c r="L359" s="19"/>
    </row>
    <row r="360" spans="9:12" x14ac:dyDescent="0.15">
      <c r="I360" s="19"/>
      <c r="J360" s="19"/>
      <c r="K360" s="19"/>
      <c r="L360" s="19"/>
    </row>
    <row r="361" spans="9:12" x14ac:dyDescent="0.15">
      <c r="I361" s="19"/>
      <c r="J361" s="19"/>
      <c r="K361" s="19"/>
      <c r="L361" s="19"/>
    </row>
    <row r="362" spans="9:12" x14ac:dyDescent="0.15">
      <c r="I362" s="19"/>
      <c r="J362" s="19"/>
      <c r="K362" s="19"/>
      <c r="L362" s="19"/>
    </row>
    <row r="363" spans="9:12" x14ac:dyDescent="0.15">
      <c r="I363" s="19"/>
      <c r="J363" s="19"/>
      <c r="K363" s="19"/>
      <c r="L363" s="19"/>
    </row>
    <row r="364" spans="9:12" x14ac:dyDescent="0.15">
      <c r="I364" s="19"/>
      <c r="J364" s="19"/>
      <c r="K364" s="19"/>
      <c r="L364" s="19"/>
    </row>
    <row r="365" spans="9:12" x14ac:dyDescent="0.15">
      <c r="I365" s="19"/>
      <c r="J365" s="19"/>
      <c r="K365" s="19"/>
      <c r="L365" s="19"/>
    </row>
    <row r="366" spans="9:12" x14ac:dyDescent="0.15">
      <c r="I366" s="19"/>
      <c r="J366" s="19"/>
      <c r="K366" s="19"/>
      <c r="L366" s="19"/>
    </row>
    <row r="367" spans="9:12" x14ac:dyDescent="0.15">
      <c r="I367" s="19"/>
      <c r="J367" s="19"/>
      <c r="K367" s="19"/>
      <c r="L367" s="19"/>
    </row>
    <row r="368" spans="9:12" x14ac:dyDescent="0.15">
      <c r="I368" s="19"/>
      <c r="J368" s="19"/>
      <c r="K368" s="19"/>
      <c r="L368" s="19"/>
    </row>
    <row r="369" spans="9:12" x14ac:dyDescent="0.15">
      <c r="I369" s="19"/>
      <c r="J369" s="19"/>
      <c r="K369" s="19"/>
      <c r="L369" s="19"/>
    </row>
    <row r="370" spans="9:12" x14ac:dyDescent="0.15">
      <c r="I370" s="19"/>
      <c r="J370" s="19"/>
      <c r="K370" s="19"/>
      <c r="L370" s="19"/>
    </row>
    <row r="371" spans="9:12" x14ac:dyDescent="0.15">
      <c r="I371" s="19"/>
      <c r="J371" s="19"/>
      <c r="K371" s="19"/>
      <c r="L371" s="19"/>
    </row>
    <row r="372" spans="9:12" x14ac:dyDescent="0.15">
      <c r="I372" s="19"/>
      <c r="J372" s="19"/>
      <c r="K372" s="19"/>
      <c r="L372" s="19"/>
    </row>
    <row r="373" spans="9:12" x14ac:dyDescent="0.15">
      <c r="I373" s="19"/>
      <c r="J373" s="19"/>
      <c r="K373" s="19"/>
      <c r="L373" s="19"/>
    </row>
    <row r="374" spans="9:12" x14ac:dyDescent="0.15">
      <c r="I374" s="19"/>
      <c r="J374" s="19"/>
      <c r="K374" s="19"/>
      <c r="L374" s="19"/>
    </row>
    <row r="375" spans="9:12" x14ac:dyDescent="0.15">
      <c r="I375" s="19"/>
      <c r="J375" s="19"/>
      <c r="K375" s="19"/>
      <c r="L375" s="19"/>
    </row>
    <row r="376" spans="9:12" x14ac:dyDescent="0.15">
      <c r="I376" s="19"/>
      <c r="J376" s="19"/>
      <c r="K376" s="19"/>
      <c r="L376" s="19"/>
    </row>
    <row r="377" spans="9:12" x14ac:dyDescent="0.15">
      <c r="I377" s="19"/>
      <c r="J377" s="19"/>
      <c r="K377" s="19"/>
      <c r="L377" s="19"/>
    </row>
    <row r="378" spans="9:12" x14ac:dyDescent="0.15">
      <c r="I378" s="19"/>
      <c r="J378" s="19"/>
      <c r="K378" s="19"/>
      <c r="L378" s="19"/>
    </row>
    <row r="379" spans="9:12" x14ac:dyDescent="0.15">
      <c r="I379" s="19"/>
      <c r="J379" s="19"/>
      <c r="K379" s="19"/>
      <c r="L379" s="19"/>
    </row>
    <row r="380" spans="9:12" x14ac:dyDescent="0.15">
      <c r="I380" s="19"/>
      <c r="J380" s="19"/>
      <c r="K380" s="19"/>
      <c r="L380" s="19"/>
    </row>
    <row r="381" spans="9:12" x14ac:dyDescent="0.15">
      <c r="I381" s="19"/>
      <c r="J381" s="19"/>
      <c r="K381" s="19"/>
      <c r="L381" s="19"/>
    </row>
    <row r="382" spans="9:12" x14ac:dyDescent="0.15">
      <c r="I382" s="19"/>
      <c r="J382" s="19"/>
      <c r="K382" s="19"/>
      <c r="L382" s="19"/>
    </row>
    <row r="383" spans="9:12" x14ac:dyDescent="0.15">
      <c r="I383" s="19"/>
      <c r="J383" s="19"/>
      <c r="K383" s="19"/>
      <c r="L383" s="19"/>
    </row>
    <row r="384" spans="9:12" x14ac:dyDescent="0.15">
      <c r="I384" s="19"/>
      <c r="J384" s="19"/>
      <c r="K384" s="19"/>
      <c r="L384" s="19"/>
    </row>
    <row r="385" spans="9:12" x14ac:dyDescent="0.15">
      <c r="I385" s="19"/>
      <c r="J385" s="19"/>
      <c r="K385" s="19"/>
      <c r="L385" s="19"/>
    </row>
    <row r="386" spans="9:12" x14ac:dyDescent="0.15">
      <c r="I386" s="19"/>
      <c r="J386" s="19"/>
      <c r="K386" s="19"/>
      <c r="L386" s="19"/>
    </row>
    <row r="387" spans="9:12" x14ac:dyDescent="0.15">
      <c r="I387" s="19"/>
      <c r="J387" s="19"/>
      <c r="K387" s="19"/>
      <c r="L387" s="19"/>
    </row>
    <row r="388" spans="9:12" x14ac:dyDescent="0.15">
      <c r="I388" s="19"/>
      <c r="J388" s="19"/>
      <c r="K388" s="19"/>
      <c r="L388" s="19"/>
    </row>
    <row r="389" spans="9:12" x14ac:dyDescent="0.15">
      <c r="I389" s="19"/>
      <c r="J389" s="19"/>
      <c r="K389" s="19"/>
      <c r="L389" s="19"/>
    </row>
    <row r="390" spans="9:12" x14ac:dyDescent="0.15">
      <c r="I390" s="19"/>
      <c r="J390" s="19"/>
      <c r="K390" s="19"/>
      <c r="L390" s="19"/>
    </row>
    <row r="391" spans="9:12" x14ac:dyDescent="0.15">
      <c r="I391" s="19"/>
      <c r="J391" s="19"/>
      <c r="K391" s="19"/>
      <c r="L391" s="19"/>
    </row>
    <row r="392" spans="9:12" x14ac:dyDescent="0.15">
      <c r="I392" s="19"/>
      <c r="J392" s="19"/>
      <c r="K392" s="19"/>
      <c r="L392" s="19"/>
    </row>
    <row r="393" spans="9:12" x14ac:dyDescent="0.15">
      <c r="I393" s="19"/>
      <c r="J393" s="19"/>
      <c r="K393" s="19"/>
      <c r="L393" s="19"/>
    </row>
    <row r="394" spans="9:12" x14ac:dyDescent="0.15">
      <c r="I394" s="19"/>
      <c r="J394" s="19"/>
      <c r="K394" s="19"/>
      <c r="L394" s="19"/>
    </row>
    <row r="395" spans="9:12" x14ac:dyDescent="0.15">
      <c r="I395" s="19"/>
      <c r="J395" s="19"/>
      <c r="K395" s="19"/>
      <c r="L395" s="19"/>
    </row>
    <row r="396" spans="9:12" x14ac:dyDescent="0.15">
      <c r="I396" s="19"/>
      <c r="J396" s="19"/>
      <c r="K396" s="19"/>
      <c r="L396" s="19"/>
    </row>
    <row r="397" spans="9:12" x14ac:dyDescent="0.15">
      <c r="I397" s="19"/>
      <c r="J397" s="19"/>
      <c r="K397" s="19"/>
      <c r="L397" s="19"/>
    </row>
    <row r="398" spans="9:12" x14ac:dyDescent="0.15">
      <c r="I398" s="19"/>
      <c r="J398" s="19"/>
      <c r="K398" s="19"/>
      <c r="L398" s="19"/>
    </row>
    <row r="399" spans="9:12" x14ac:dyDescent="0.15">
      <c r="I399" s="19"/>
      <c r="J399" s="19"/>
      <c r="K399" s="19"/>
      <c r="L399" s="19"/>
    </row>
    <row r="400" spans="9:12" x14ac:dyDescent="0.15">
      <c r="I400" s="19"/>
      <c r="J400" s="19"/>
      <c r="K400" s="19"/>
      <c r="L400" s="19"/>
    </row>
    <row r="401" spans="9:12" x14ac:dyDescent="0.15">
      <c r="I401" s="19"/>
      <c r="J401" s="19"/>
      <c r="K401" s="19"/>
      <c r="L401" s="19"/>
    </row>
    <row r="402" spans="9:12" x14ac:dyDescent="0.15">
      <c r="I402" s="19"/>
      <c r="J402" s="19"/>
      <c r="K402" s="19"/>
      <c r="L402" s="19"/>
    </row>
    <row r="403" spans="9:12" x14ac:dyDescent="0.15">
      <c r="I403" s="19"/>
      <c r="J403" s="19"/>
      <c r="K403" s="19"/>
      <c r="L403" s="19"/>
    </row>
    <row r="404" spans="9:12" x14ac:dyDescent="0.15">
      <c r="I404" s="19"/>
      <c r="J404" s="19"/>
      <c r="K404" s="19"/>
      <c r="L404" s="19"/>
    </row>
    <row r="405" spans="9:12" x14ac:dyDescent="0.15">
      <c r="I405" s="19"/>
      <c r="J405" s="19"/>
      <c r="K405" s="19"/>
      <c r="L405" s="19"/>
    </row>
    <row r="406" spans="9:12" x14ac:dyDescent="0.15">
      <c r="I406" s="19"/>
      <c r="J406" s="19"/>
      <c r="K406" s="19"/>
      <c r="L406" s="19"/>
    </row>
    <row r="407" spans="9:12" x14ac:dyDescent="0.15">
      <c r="I407" s="19"/>
      <c r="J407" s="19"/>
      <c r="K407" s="19"/>
      <c r="L407" s="19"/>
    </row>
    <row r="408" spans="9:12" x14ac:dyDescent="0.15">
      <c r="I408" s="19"/>
      <c r="J408" s="19"/>
      <c r="K408" s="19"/>
      <c r="L408" s="19"/>
    </row>
    <row r="409" spans="9:12" x14ac:dyDescent="0.15">
      <c r="I409" s="19"/>
      <c r="J409" s="19"/>
      <c r="K409" s="19"/>
      <c r="L409" s="19"/>
    </row>
    <row r="410" spans="9:12" x14ac:dyDescent="0.15">
      <c r="I410" s="19"/>
      <c r="J410" s="19"/>
      <c r="K410" s="19"/>
      <c r="L410" s="19"/>
    </row>
    <row r="411" spans="9:12" x14ac:dyDescent="0.15">
      <c r="I411" s="19"/>
      <c r="J411" s="19"/>
      <c r="K411" s="19"/>
      <c r="L411" s="19"/>
    </row>
    <row r="412" spans="9:12" x14ac:dyDescent="0.15">
      <c r="I412" s="19"/>
      <c r="J412" s="19"/>
      <c r="K412" s="19"/>
      <c r="L412" s="19"/>
    </row>
    <row r="413" spans="9:12" x14ac:dyDescent="0.15">
      <c r="I413" s="19"/>
      <c r="J413" s="19"/>
      <c r="K413" s="19"/>
      <c r="L413" s="19"/>
    </row>
    <row r="414" spans="9:12" x14ac:dyDescent="0.15">
      <c r="I414" s="19"/>
      <c r="J414" s="19"/>
      <c r="K414" s="19"/>
      <c r="L414" s="19"/>
    </row>
    <row r="415" spans="9:12" x14ac:dyDescent="0.15">
      <c r="I415" s="19"/>
      <c r="J415" s="19"/>
      <c r="K415" s="19"/>
      <c r="L415" s="19"/>
    </row>
    <row r="416" spans="9:12" x14ac:dyDescent="0.15">
      <c r="I416" s="19"/>
      <c r="J416" s="19"/>
      <c r="K416" s="19"/>
      <c r="L416" s="19"/>
    </row>
    <row r="417" spans="9:12" x14ac:dyDescent="0.15">
      <c r="I417" s="19"/>
      <c r="J417" s="19"/>
      <c r="K417" s="19"/>
      <c r="L417" s="19"/>
    </row>
    <row r="418" spans="9:12" x14ac:dyDescent="0.15">
      <c r="I418" s="19"/>
      <c r="J418" s="19"/>
      <c r="K418" s="19"/>
      <c r="L418" s="19"/>
    </row>
    <row r="419" spans="9:12" x14ac:dyDescent="0.15">
      <c r="I419" s="19"/>
      <c r="J419" s="19"/>
      <c r="K419" s="19"/>
      <c r="L419" s="19"/>
    </row>
    <row r="420" spans="9:12" x14ac:dyDescent="0.15">
      <c r="I420" s="19"/>
      <c r="J420" s="19"/>
      <c r="K420" s="19"/>
      <c r="L420" s="19"/>
    </row>
    <row r="421" spans="9:12" x14ac:dyDescent="0.15">
      <c r="I421" s="19"/>
      <c r="J421" s="19"/>
      <c r="K421" s="19"/>
      <c r="L421" s="19"/>
    </row>
    <row r="422" spans="9:12" x14ac:dyDescent="0.15">
      <c r="I422" s="19"/>
      <c r="J422" s="19"/>
      <c r="K422" s="19"/>
      <c r="L422" s="19"/>
    </row>
    <row r="423" spans="9:12" x14ac:dyDescent="0.15">
      <c r="I423" s="19"/>
      <c r="J423" s="19"/>
      <c r="K423" s="19"/>
      <c r="L423" s="19"/>
    </row>
    <row r="424" spans="9:12" x14ac:dyDescent="0.15">
      <c r="I424" s="19"/>
      <c r="J424" s="19"/>
      <c r="K424" s="19"/>
      <c r="L424" s="19"/>
    </row>
    <row r="425" spans="9:12" x14ac:dyDescent="0.15">
      <c r="I425" s="19"/>
      <c r="J425" s="19"/>
      <c r="K425" s="19"/>
      <c r="L425" s="19"/>
    </row>
    <row r="426" spans="9:12" x14ac:dyDescent="0.15">
      <c r="I426" s="19"/>
      <c r="J426" s="19"/>
      <c r="K426" s="19"/>
      <c r="L426" s="19"/>
    </row>
    <row r="427" spans="9:12" x14ac:dyDescent="0.15">
      <c r="I427" s="19"/>
      <c r="J427" s="19"/>
      <c r="K427" s="19"/>
      <c r="L427" s="19"/>
    </row>
    <row r="428" spans="9:12" x14ac:dyDescent="0.15">
      <c r="I428" s="19"/>
      <c r="J428" s="19"/>
      <c r="K428" s="19"/>
      <c r="L428" s="19"/>
    </row>
    <row r="429" spans="9:12" x14ac:dyDescent="0.15">
      <c r="I429" s="19"/>
      <c r="J429" s="19"/>
      <c r="K429" s="19"/>
      <c r="L429" s="19"/>
    </row>
    <row r="430" spans="9:12" x14ac:dyDescent="0.15">
      <c r="I430" s="19"/>
      <c r="J430" s="19"/>
      <c r="K430" s="19"/>
      <c r="L430" s="19"/>
    </row>
    <row r="431" spans="9:12" x14ac:dyDescent="0.15">
      <c r="I431" s="19"/>
      <c r="J431" s="19"/>
      <c r="K431" s="19"/>
      <c r="L431" s="19"/>
    </row>
    <row r="432" spans="9:12" x14ac:dyDescent="0.15">
      <c r="I432" s="19"/>
      <c r="J432" s="19"/>
      <c r="K432" s="19"/>
      <c r="L432" s="19"/>
    </row>
    <row r="433" spans="9:12" x14ac:dyDescent="0.15">
      <c r="I433" s="19"/>
      <c r="J433" s="19"/>
      <c r="K433" s="19"/>
      <c r="L433" s="19"/>
    </row>
    <row r="434" spans="9:12" x14ac:dyDescent="0.15">
      <c r="I434" s="19"/>
      <c r="J434" s="19"/>
      <c r="K434" s="19"/>
      <c r="L434" s="19"/>
    </row>
    <row r="435" spans="9:12" x14ac:dyDescent="0.15">
      <c r="I435" s="19"/>
      <c r="J435" s="19"/>
      <c r="K435" s="19"/>
      <c r="L435" s="19"/>
    </row>
    <row r="436" spans="9:12" x14ac:dyDescent="0.15">
      <c r="I436" s="19"/>
      <c r="J436" s="19"/>
      <c r="K436" s="19"/>
      <c r="L436" s="19"/>
    </row>
    <row r="437" spans="9:12" x14ac:dyDescent="0.15">
      <c r="I437" s="19"/>
      <c r="J437" s="19"/>
      <c r="K437" s="19"/>
      <c r="L437" s="19"/>
    </row>
    <row r="438" spans="9:12" x14ac:dyDescent="0.15">
      <c r="I438" s="19"/>
      <c r="J438" s="19"/>
      <c r="K438" s="19"/>
      <c r="L438" s="19"/>
    </row>
    <row r="439" spans="9:12" x14ac:dyDescent="0.15">
      <c r="I439" s="19"/>
      <c r="J439" s="19"/>
      <c r="K439" s="19"/>
      <c r="L439" s="19"/>
    </row>
    <row r="440" spans="9:12" x14ac:dyDescent="0.15">
      <c r="I440" s="19"/>
      <c r="J440" s="19"/>
      <c r="K440" s="19"/>
      <c r="L440" s="19"/>
    </row>
    <row r="441" spans="9:12" x14ac:dyDescent="0.15">
      <c r="I441" s="19"/>
      <c r="J441" s="19"/>
      <c r="K441" s="19"/>
      <c r="L441" s="19"/>
    </row>
    <row r="442" spans="9:12" x14ac:dyDescent="0.15">
      <c r="I442" s="19"/>
      <c r="J442" s="19"/>
      <c r="K442" s="19"/>
      <c r="L442" s="19"/>
    </row>
    <row r="443" spans="9:12" x14ac:dyDescent="0.15">
      <c r="I443" s="19"/>
      <c r="J443" s="19"/>
      <c r="K443" s="19"/>
      <c r="L443" s="19"/>
    </row>
    <row r="444" spans="9:12" x14ac:dyDescent="0.15">
      <c r="I444" s="19"/>
      <c r="J444" s="19"/>
      <c r="K444" s="19"/>
      <c r="L444" s="19"/>
    </row>
    <row r="445" spans="9:12" x14ac:dyDescent="0.15">
      <c r="I445" s="19"/>
      <c r="J445" s="19"/>
      <c r="K445" s="19"/>
      <c r="L445" s="19"/>
    </row>
    <row r="446" spans="9:12" x14ac:dyDescent="0.15">
      <c r="I446" s="19"/>
      <c r="J446" s="19"/>
      <c r="K446" s="19"/>
      <c r="L446" s="19"/>
    </row>
    <row r="447" spans="9:12" x14ac:dyDescent="0.15">
      <c r="I447" s="19"/>
      <c r="J447" s="19"/>
      <c r="K447" s="19"/>
      <c r="L447" s="19"/>
    </row>
    <row r="448" spans="9:12" x14ac:dyDescent="0.15">
      <c r="I448" s="19"/>
      <c r="J448" s="19"/>
      <c r="K448" s="19"/>
      <c r="L448" s="19"/>
    </row>
    <row r="449" spans="9:12" x14ac:dyDescent="0.15">
      <c r="I449" s="19"/>
      <c r="J449" s="19"/>
      <c r="K449" s="19"/>
      <c r="L449" s="19"/>
    </row>
    <row r="450" spans="9:12" x14ac:dyDescent="0.15">
      <c r="I450" s="19"/>
      <c r="J450" s="19"/>
      <c r="K450" s="19"/>
      <c r="L450" s="19"/>
    </row>
    <row r="451" spans="9:12" x14ac:dyDescent="0.15">
      <c r="I451" s="19"/>
      <c r="J451" s="19"/>
      <c r="K451" s="19"/>
      <c r="L451" s="19"/>
    </row>
    <row r="452" spans="9:12" x14ac:dyDescent="0.15">
      <c r="I452" s="19"/>
      <c r="J452" s="19"/>
      <c r="K452" s="19"/>
      <c r="L452" s="19"/>
    </row>
    <row r="453" spans="9:12" x14ac:dyDescent="0.15">
      <c r="I453" s="19"/>
      <c r="J453" s="19"/>
      <c r="K453" s="19"/>
      <c r="L453" s="19"/>
    </row>
    <row r="454" spans="9:12" x14ac:dyDescent="0.15">
      <c r="I454" s="19"/>
      <c r="J454" s="19"/>
      <c r="K454" s="19"/>
      <c r="L454" s="19"/>
    </row>
    <row r="455" spans="9:12" x14ac:dyDescent="0.15">
      <c r="I455" s="19"/>
      <c r="J455" s="19"/>
      <c r="K455" s="19"/>
      <c r="L455" s="19"/>
    </row>
    <row r="456" spans="9:12" x14ac:dyDescent="0.15">
      <c r="I456" s="19"/>
      <c r="J456" s="19"/>
      <c r="K456" s="19"/>
      <c r="L456" s="19"/>
    </row>
    <row r="457" spans="9:12" x14ac:dyDescent="0.15">
      <c r="I457" s="19"/>
      <c r="J457" s="19"/>
      <c r="K457" s="19"/>
      <c r="L457" s="19"/>
    </row>
    <row r="458" spans="9:12" x14ac:dyDescent="0.15">
      <c r="I458" s="19"/>
      <c r="J458" s="19"/>
      <c r="K458" s="19"/>
      <c r="L458" s="19"/>
    </row>
    <row r="459" spans="9:12" x14ac:dyDescent="0.15">
      <c r="I459" s="19"/>
      <c r="J459" s="19"/>
      <c r="K459" s="19"/>
      <c r="L459" s="19"/>
    </row>
    <row r="460" spans="9:12" x14ac:dyDescent="0.15">
      <c r="I460" s="19"/>
      <c r="J460" s="19"/>
      <c r="K460" s="19"/>
      <c r="L460" s="19"/>
    </row>
    <row r="461" spans="9:12" x14ac:dyDescent="0.15">
      <c r="I461" s="19"/>
      <c r="J461" s="19"/>
      <c r="K461" s="19"/>
      <c r="L461" s="19"/>
    </row>
    <row r="462" spans="9:12" x14ac:dyDescent="0.15">
      <c r="I462" s="19"/>
      <c r="J462" s="19"/>
      <c r="K462" s="19"/>
      <c r="L462" s="19"/>
    </row>
    <row r="463" spans="9:12" x14ac:dyDescent="0.15">
      <c r="I463" s="19"/>
      <c r="J463" s="19"/>
      <c r="K463" s="19"/>
      <c r="L463" s="19"/>
    </row>
    <row r="464" spans="9:12" x14ac:dyDescent="0.15">
      <c r="I464" s="19"/>
      <c r="J464" s="19"/>
      <c r="K464" s="19"/>
      <c r="L464" s="19"/>
    </row>
    <row r="465" spans="9:12" x14ac:dyDescent="0.15">
      <c r="I465" s="19"/>
      <c r="J465" s="19"/>
      <c r="K465" s="19"/>
      <c r="L465" s="19"/>
    </row>
    <row r="466" spans="9:12" x14ac:dyDescent="0.15">
      <c r="I466" s="19"/>
      <c r="J466" s="19"/>
      <c r="K466" s="19"/>
      <c r="L466" s="19"/>
    </row>
    <row r="467" spans="9:12" x14ac:dyDescent="0.15">
      <c r="I467" s="19"/>
      <c r="J467" s="19"/>
      <c r="K467" s="19"/>
      <c r="L467" s="19"/>
    </row>
    <row r="468" spans="9:12" x14ac:dyDescent="0.15">
      <c r="I468" s="19"/>
      <c r="J468" s="19"/>
      <c r="K468" s="19"/>
      <c r="L468" s="19"/>
    </row>
    <row r="469" spans="9:12" x14ac:dyDescent="0.15">
      <c r="I469" s="19"/>
      <c r="J469" s="19"/>
      <c r="K469" s="19"/>
      <c r="L469" s="19"/>
    </row>
    <row r="470" spans="9:12" x14ac:dyDescent="0.15">
      <c r="I470" s="19"/>
      <c r="J470" s="19"/>
      <c r="K470" s="19"/>
      <c r="L470" s="19"/>
    </row>
    <row r="471" spans="9:12" x14ac:dyDescent="0.15">
      <c r="I471" s="19"/>
      <c r="J471" s="19"/>
      <c r="K471" s="19"/>
      <c r="L471" s="19"/>
    </row>
    <row r="472" spans="9:12" x14ac:dyDescent="0.15">
      <c r="I472" s="19"/>
      <c r="J472" s="19"/>
      <c r="K472" s="19"/>
      <c r="L472" s="19"/>
    </row>
    <row r="473" spans="9:12" x14ac:dyDescent="0.15">
      <c r="I473" s="19"/>
      <c r="J473" s="19"/>
      <c r="K473" s="19"/>
      <c r="L473" s="19"/>
    </row>
    <row r="474" spans="9:12" x14ac:dyDescent="0.15">
      <c r="I474" s="19"/>
      <c r="J474" s="19"/>
      <c r="K474" s="19"/>
      <c r="L474" s="19"/>
    </row>
    <row r="475" spans="9:12" x14ac:dyDescent="0.15">
      <c r="I475" s="19"/>
      <c r="J475" s="19"/>
      <c r="K475" s="19"/>
      <c r="L475" s="19"/>
    </row>
    <row r="476" spans="9:12" x14ac:dyDescent="0.15">
      <c r="I476" s="19"/>
      <c r="J476" s="19"/>
      <c r="K476" s="19"/>
      <c r="L476" s="19"/>
    </row>
    <row r="477" spans="9:12" x14ac:dyDescent="0.15">
      <c r="I477" s="19"/>
      <c r="J477" s="19"/>
      <c r="K477" s="19"/>
      <c r="L477" s="19"/>
    </row>
    <row r="478" spans="9:12" x14ac:dyDescent="0.15">
      <c r="I478" s="19"/>
      <c r="J478" s="19"/>
      <c r="K478" s="19"/>
      <c r="L478" s="19"/>
    </row>
    <row r="479" spans="9:12" x14ac:dyDescent="0.15">
      <c r="I479" s="19"/>
      <c r="J479" s="19"/>
      <c r="K479" s="19"/>
      <c r="L479" s="19"/>
    </row>
    <row r="480" spans="9:12" x14ac:dyDescent="0.15">
      <c r="I480" s="19"/>
      <c r="J480" s="19"/>
      <c r="K480" s="19"/>
      <c r="L480" s="19"/>
    </row>
    <row r="481" spans="9:12" x14ac:dyDescent="0.15">
      <c r="I481" s="19"/>
      <c r="J481" s="19"/>
      <c r="K481" s="19"/>
      <c r="L481" s="19"/>
    </row>
    <row r="482" spans="9:12" x14ac:dyDescent="0.15">
      <c r="I482" s="19"/>
      <c r="J482" s="19"/>
      <c r="K482" s="19"/>
      <c r="L482" s="19"/>
    </row>
    <row r="483" spans="9:12" x14ac:dyDescent="0.15">
      <c r="I483" s="19"/>
      <c r="J483" s="19"/>
      <c r="K483" s="19"/>
      <c r="L483" s="19"/>
    </row>
    <row r="484" spans="9:12" x14ac:dyDescent="0.15">
      <c r="I484" s="19"/>
      <c r="J484" s="19"/>
      <c r="K484" s="19"/>
      <c r="L484" s="19"/>
    </row>
    <row r="485" spans="9:12" x14ac:dyDescent="0.15">
      <c r="I485" s="19"/>
      <c r="J485" s="19"/>
      <c r="K485" s="19"/>
      <c r="L485" s="19"/>
    </row>
    <row r="486" spans="9:12" x14ac:dyDescent="0.15">
      <c r="I486" s="19"/>
      <c r="J486" s="19"/>
      <c r="K486" s="19"/>
      <c r="L486" s="19"/>
    </row>
    <row r="487" spans="9:12" x14ac:dyDescent="0.15">
      <c r="I487" s="19"/>
      <c r="J487" s="19"/>
      <c r="K487" s="19"/>
      <c r="L487" s="19"/>
    </row>
    <row r="488" spans="9:12" x14ac:dyDescent="0.15">
      <c r="I488" s="19"/>
      <c r="J488" s="19"/>
      <c r="K488" s="19"/>
      <c r="L488" s="19"/>
    </row>
    <row r="489" spans="9:12" x14ac:dyDescent="0.15">
      <c r="I489" s="19"/>
      <c r="J489" s="19"/>
      <c r="K489" s="19"/>
      <c r="L489" s="19"/>
    </row>
    <row r="490" spans="9:12" x14ac:dyDescent="0.15">
      <c r="I490" s="19"/>
      <c r="J490" s="19"/>
      <c r="K490" s="19"/>
      <c r="L490" s="19"/>
    </row>
    <row r="491" spans="9:12" x14ac:dyDescent="0.15">
      <c r="I491" s="19"/>
      <c r="J491" s="19"/>
      <c r="K491" s="19"/>
      <c r="L491" s="19"/>
    </row>
    <row r="492" spans="9:12" x14ac:dyDescent="0.15">
      <c r="I492" s="19"/>
      <c r="J492" s="19"/>
      <c r="K492" s="19"/>
      <c r="L492" s="19"/>
    </row>
    <row r="493" spans="9:12" x14ac:dyDescent="0.15">
      <c r="I493" s="19"/>
      <c r="J493" s="19"/>
      <c r="K493" s="19"/>
      <c r="L493" s="19"/>
    </row>
    <row r="494" spans="9:12" x14ac:dyDescent="0.15">
      <c r="I494" s="19"/>
      <c r="J494" s="19"/>
      <c r="K494" s="19"/>
      <c r="L494" s="19"/>
    </row>
    <row r="495" spans="9:12" x14ac:dyDescent="0.15">
      <c r="I495" s="19"/>
      <c r="J495" s="19"/>
      <c r="K495" s="19"/>
      <c r="L495" s="19"/>
    </row>
    <row r="496" spans="9:12" x14ac:dyDescent="0.15">
      <c r="I496" s="19"/>
      <c r="J496" s="19"/>
      <c r="K496" s="19"/>
      <c r="L496" s="19"/>
    </row>
    <row r="497" spans="9:12" x14ac:dyDescent="0.15">
      <c r="I497" s="19"/>
      <c r="J497" s="19"/>
      <c r="K497" s="19"/>
      <c r="L497" s="19"/>
    </row>
    <row r="498" spans="9:12" x14ac:dyDescent="0.15">
      <c r="I498" s="19"/>
      <c r="J498" s="19"/>
      <c r="K498" s="19"/>
      <c r="L498" s="19"/>
    </row>
    <row r="499" spans="9:12" x14ac:dyDescent="0.15">
      <c r="I499" s="19"/>
      <c r="J499" s="19"/>
      <c r="K499" s="19"/>
      <c r="L499" s="19"/>
    </row>
    <row r="500" spans="9:12" x14ac:dyDescent="0.15">
      <c r="I500" s="19"/>
      <c r="J500" s="19"/>
      <c r="K500" s="19"/>
      <c r="L500" s="19"/>
    </row>
    <row r="501" spans="9:12" x14ac:dyDescent="0.15">
      <c r="I501" s="19"/>
      <c r="J501" s="19"/>
      <c r="K501" s="19"/>
      <c r="L501" s="19"/>
    </row>
    <row r="502" spans="9:12" x14ac:dyDescent="0.15">
      <c r="I502" s="19"/>
      <c r="J502" s="19"/>
      <c r="K502" s="19"/>
      <c r="L502" s="19"/>
    </row>
    <row r="503" spans="9:12" x14ac:dyDescent="0.15">
      <c r="I503" s="19"/>
      <c r="J503" s="19"/>
      <c r="K503" s="19"/>
      <c r="L503" s="19"/>
    </row>
    <row r="504" spans="9:12" x14ac:dyDescent="0.15">
      <c r="I504" s="19"/>
      <c r="J504" s="19"/>
      <c r="K504" s="19"/>
      <c r="L504" s="19"/>
    </row>
    <row r="505" spans="9:12" x14ac:dyDescent="0.15">
      <c r="I505" s="19"/>
      <c r="J505" s="19"/>
      <c r="K505" s="19"/>
      <c r="L505" s="19"/>
    </row>
    <row r="506" spans="9:12" x14ac:dyDescent="0.15">
      <c r="I506" s="19"/>
      <c r="J506" s="19"/>
      <c r="K506" s="19"/>
      <c r="L506" s="19"/>
    </row>
    <row r="507" spans="9:12" x14ac:dyDescent="0.15">
      <c r="I507" s="19"/>
      <c r="J507" s="19"/>
      <c r="K507" s="19"/>
      <c r="L507" s="19"/>
    </row>
    <row r="508" spans="9:12" x14ac:dyDescent="0.15">
      <c r="I508" s="19"/>
      <c r="J508" s="19"/>
      <c r="K508" s="19"/>
      <c r="L508" s="19"/>
    </row>
    <row r="509" spans="9:12" x14ac:dyDescent="0.15">
      <c r="I509" s="19"/>
      <c r="J509" s="19"/>
      <c r="K509" s="19"/>
      <c r="L509" s="19"/>
    </row>
    <row r="510" spans="9:12" x14ac:dyDescent="0.15">
      <c r="I510" s="19"/>
      <c r="J510" s="19"/>
      <c r="K510" s="19"/>
      <c r="L510" s="19"/>
    </row>
    <row r="511" spans="9:12" x14ac:dyDescent="0.15">
      <c r="I511" s="19"/>
      <c r="J511" s="19"/>
      <c r="K511" s="19"/>
      <c r="L511" s="19"/>
    </row>
    <row r="512" spans="9:12" x14ac:dyDescent="0.15">
      <c r="I512" s="19"/>
      <c r="J512" s="19"/>
      <c r="K512" s="19"/>
      <c r="L512" s="19"/>
    </row>
    <row r="513" spans="9:12" x14ac:dyDescent="0.15">
      <c r="I513" s="19"/>
      <c r="J513" s="19"/>
      <c r="K513" s="19"/>
      <c r="L513" s="19"/>
    </row>
    <row r="514" spans="9:12" x14ac:dyDescent="0.15">
      <c r="I514" s="19"/>
      <c r="J514" s="19"/>
      <c r="K514" s="19"/>
      <c r="L514" s="19"/>
    </row>
    <row r="515" spans="9:12" x14ac:dyDescent="0.15">
      <c r="I515" s="19"/>
      <c r="J515" s="19"/>
      <c r="K515" s="19"/>
      <c r="L515" s="19"/>
    </row>
    <row r="516" spans="9:12" x14ac:dyDescent="0.15">
      <c r="I516" s="19"/>
      <c r="J516" s="19"/>
      <c r="K516" s="19"/>
      <c r="L516" s="19"/>
    </row>
    <row r="517" spans="9:12" x14ac:dyDescent="0.15">
      <c r="I517" s="19"/>
      <c r="J517" s="19"/>
      <c r="K517" s="19"/>
      <c r="L517" s="19"/>
    </row>
    <row r="518" spans="9:12" x14ac:dyDescent="0.15">
      <c r="I518" s="19"/>
      <c r="J518" s="19"/>
      <c r="K518" s="19"/>
      <c r="L518" s="19"/>
    </row>
    <row r="519" spans="9:12" x14ac:dyDescent="0.15">
      <c r="I519" s="19"/>
      <c r="J519" s="19"/>
      <c r="K519" s="19"/>
      <c r="L519" s="19"/>
    </row>
    <row r="520" spans="9:12" x14ac:dyDescent="0.15">
      <c r="I520" s="19"/>
      <c r="J520" s="19"/>
      <c r="K520" s="19"/>
      <c r="L520" s="19"/>
    </row>
    <row r="521" spans="9:12" x14ac:dyDescent="0.15">
      <c r="I521" s="19"/>
      <c r="J521" s="19"/>
      <c r="K521" s="19"/>
      <c r="L521" s="19"/>
    </row>
    <row r="522" spans="9:12" x14ac:dyDescent="0.15">
      <c r="I522" s="19"/>
      <c r="J522" s="19"/>
      <c r="K522" s="19"/>
      <c r="L522" s="19"/>
    </row>
    <row r="523" spans="9:12" x14ac:dyDescent="0.15">
      <c r="I523" s="19"/>
      <c r="J523" s="19"/>
      <c r="K523" s="19"/>
      <c r="L523" s="19"/>
    </row>
    <row r="524" spans="9:12" x14ac:dyDescent="0.15">
      <c r="I524" s="19"/>
      <c r="J524" s="19"/>
      <c r="K524" s="19"/>
      <c r="L524" s="19"/>
    </row>
    <row r="525" spans="9:12" x14ac:dyDescent="0.15">
      <c r="I525" s="19"/>
      <c r="J525" s="19"/>
      <c r="K525" s="19"/>
      <c r="L525" s="19"/>
    </row>
    <row r="526" spans="9:12" x14ac:dyDescent="0.15">
      <c r="I526" s="19"/>
      <c r="J526" s="19"/>
      <c r="K526" s="19"/>
      <c r="L526" s="19"/>
    </row>
    <row r="527" spans="9:12" x14ac:dyDescent="0.15">
      <c r="I527" s="19"/>
      <c r="J527" s="19"/>
      <c r="K527" s="19"/>
      <c r="L527" s="19"/>
    </row>
    <row r="528" spans="9:12" x14ac:dyDescent="0.15">
      <c r="I528" s="19"/>
      <c r="J528" s="19"/>
      <c r="K528" s="19"/>
      <c r="L528" s="19"/>
    </row>
    <row r="529" spans="9:12" x14ac:dyDescent="0.15">
      <c r="I529" s="19"/>
      <c r="J529" s="19"/>
      <c r="K529" s="19"/>
      <c r="L529" s="19"/>
    </row>
    <row r="530" spans="9:12" x14ac:dyDescent="0.15">
      <c r="I530" s="19"/>
      <c r="J530" s="19"/>
      <c r="K530" s="19"/>
      <c r="L530" s="19"/>
    </row>
    <row r="531" spans="9:12" x14ac:dyDescent="0.15">
      <c r="I531" s="19"/>
      <c r="J531" s="19"/>
      <c r="K531" s="19"/>
      <c r="L531" s="19"/>
    </row>
    <row r="532" spans="9:12" x14ac:dyDescent="0.15">
      <c r="I532" s="19"/>
      <c r="J532" s="19"/>
      <c r="K532" s="19"/>
      <c r="L532" s="19"/>
    </row>
    <row r="533" spans="9:12" x14ac:dyDescent="0.15">
      <c r="I533" s="19"/>
      <c r="J533" s="19"/>
      <c r="K533" s="19"/>
      <c r="L533" s="19"/>
    </row>
    <row r="534" spans="9:12" x14ac:dyDescent="0.15">
      <c r="I534" s="19"/>
      <c r="J534" s="19"/>
      <c r="K534" s="19"/>
      <c r="L534" s="19"/>
    </row>
    <row r="535" spans="9:12" x14ac:dyDescent="0.15">
      <c r="I535" s="19"/>
      <c r="J535" s="19"/>
      <c r="K535" s="19"/>
      <c r="L535" s="19"/>
    </row>
    <row r="536" spans="9:12" x14ac:dyDescent="0.15">
      <c r="I536" s="19"/>
      <c r="J536" s="19"/>
      <c r="K536" s="19"/>
      <c r="L536" s="19"/>
    </row>
    <row r="537" spans="9:12" x14ac:dyDescent="0.15">
      <c r="I537" s="19"/>
      <c r="J537" s="19"/>
      <c r="K537" s="19"/>
      <c r="L537" s="19"/>
    </row>
    <row r="538" spans="9:12" x14ac:dyDescent="0.15">
      <c r="I538" s="19"/>
      <c r="J538" s="19"/>
      <c r="K538" s="19"/>
      <c r="L538" s="19"/>
    </row>
    <row r="539" spans="9:12" x14ac:dyDescent="0.15">
      <c r="I539" s="19"/>
      <c r="J539" s="19"/>
      <c r="K539" s="19"/>
      <c r="L539" s="19"/>
    </row>
    <row r="540" spans="9:12" x14ac:dyDescent="0.15">
      <c r="I540" s="19"/>
      <c r="J540" s="19"/>
      <c r="K540" s="19"/>
      <c r="L540" s="19"/>
    </row>
    <row r="541" spans="9:12" x14ac:dyDescent="0.15">
      <c r="I541" s="19"/>
      <c r="J541" s="19"/>
      <c r="K541" s="19"/>
      <c r="L541" s="19"/>
    </row>
    <row r="542" spans="9:12" x14ac:dyDescent="0.15">
      <c r="I542" s="19"/>
      <c r="J542" s="19"/>
      <c r="K542" s="19"/>
      <c r="L542" s="19"/>
    </row>
    <row r="543" spans="9:12" x14ac:dyDescent="0.15">
      <c r="I543" s="19"/>
      <c r="J543" s="19"/>
      <c r="K543" s="19"/>
      <c r="L543" s="19"/>
    </row>
    <row r="544" spans="9:12" x14ac:dyDescent="0.15">
      <c r="I544" s="19"/>
      <c r="J544" s="19"/>
      <c r="K544" s="19"/>
      <c r="L544" s="19"/>
    </row>
    <row r="545" spans="9:12" x14ac:dyDescent="0.15">
      <c r="I545" s="19"/>
      <c r="J545" s="19"/>
      <c r="K545" s="19"/>
      <c r="L545" s="19"/>
    </row>
    <row r="546" spans="9:12" x14ac:dyDescent="0.15">
      <c r="I546" s="19"/>
      <c r="J546" s="19"/>
      <c r="K546" s="19"/>
      <c r="L546" s="19"/>
    </row>
    <row r="547" spans="9:12" x14ac:dyDescent="0.15">
      <c r="I547" s="19"/>
      <c r="J547" s="19"/>
      <c r="K547" s="19"/>
      <c r="L547" s="19"/>
    </row>
    <row r="548" spans="9:12" x14ac:dyDescent="0.15">
      <c r="I548" s="19"/>
      <c r="J548" s="19"/>
      <c r="K548" s="19"/>
      <c r="L548" s="19"/>
    </row>
    <row r="549" spans="9:12" x14ac:dyDescent="0.15">
      <c r="I549" s="19"/>
      <c r="J549" s="19"/>
      <c r="K549" s="19"/>
      <c r="L549" s="19"/>
    </row>
    <row r="550" spans="9:12" x14ac:dyDescent="0.15">
      <c r="I550" s="19"/>
      <c r="J550" s="19"/>
      <c r="K550" s="19"/>
      <c r="L550" s="19"/>
    </row>
    <row r="551" spans="9:12" x14ac:dyDescent="0.15">
      <c r="I551" s="19"/>
      <c r="J551" s="19"/>
      <c r="K551" s="19"/>
      <c r="L551" s="19"/>
    </row>
    <row r="552" spans="9:12" x14ac:dyDescent="0.15">
      <c r="I552" s="19"/>
      <c r="J552" s="19"/>
      <c r="K552" s="19"/>
      <c r="L552" s="19"/>
    </row>
    <row r="553" spans="9:12" x14ac:dyDescent="0.15">
      <c r="I553" s="19"/>
      <c r="J553" s="19"/>
      <c r="K553" s="19"/>
      <c r="L553" s="19"/>
    </row>
    <row r="554" spans="9:12" x14ac:dyDescent="0.15">
      <c r="I554" s="19"/>
      <c r="J554" s="19"/>
      <c r="K554" s="19"/>
      <c r="L554" s="19"/>
    </row>
    <row r="555" spans="9:12" x14ac:dyDescent="0.15">
      <c r="I555" s="19"/>
      <c r="J555" s="19"/>
      <c r="K555" s="19"/>
      <c r="L555" s="19"/>
    </row>
    <row r="556" spans="9:12" x14ac:dyDescent="0.15">
      <c r="I556" s="19"/>
      <c r="J556" s="19"/>
      <c r="K556" s="19"/>
      <c r="L556" s="19"/>
    </row>
    <row r="557" spans="9:12" x14ac:dyDescent="0.15">
      <c r="I557" s="19"/>
      <c r="J557" s="19"/>
      <c r="K557" s="19"/>
      <c r="L557" s="19"/>
    </row>
    <row r="558" spans="9:12" x14ac:dyDescent="0.15">
      <c r="I558" s="19"/>
      <c r="J558" s="19"/>
      <c r="K558" s="19"/>
      <c r="L558" s="19"/>
    </row>
    <row r="559" spans="9:12" x14ac:dyDescent="0.15">
      <c r="I559" s="19"/>
      <c r="J559" s="19"/>
      <c r="K559" s="19"/>
      <c r="L559" s="19"/>
    </row>
    <row r="560" spans="9:12" x14ac:dyDescent="0.15">
      <c r="I560" s="19"/>
      <c r="J560" s="19"/>
      <c r="K560" s="19"/>
      <c r="L560" s="19"/>
    </row>
    <row r="561" spans="9:12" x14ac:dyDescent="0.15">
      <c r="I561" s="19"/>
      <c r="J561" s="19"/>
      <c r="K561" s="19"/>
      <c r="L561" s="19"/>
    </row>
    <row r="562" spans="9:12" x14ac:dyDescent="0.15">
      <c r="I562" s="19"/>
      <c r="J562" s="19"/>
      <c r="K562" s="19"/>
      <c r="L562" s="19"/>
    </row>
    <row r="563" spans="9:12" x14ac:dyDescent="0.15">
      <c r="I563" s="19"/>
      <c r="J563" s="19"/>
      <c r="K563" s="19"/>
      <c r="L563" s="19"/>
    </row>
    <row r="564" spans="9:12" x14ac:dyDescent="0.15">
      <c r="I564" s="19"/>
      <c r="J564" s="19"/>
      <c r="K564" s="19"/>
      <c r="L564" s="19"/>
    </row>
    <row r="565" spans="9:12" x14ac:dyDescent="0.15">
      <c r="I565" s="19"/>
      <c r="J565" s="19"/>
      <c r="K565" s="19"/>
      <c r="L565" s="19"/>
    </row>
    <row r="566" spans="9:12" x14ac:dyDescent="0.15">
      <c r="I566" s="19"/>
      <c r="J566" s="19"/>
      <c r="K566" s="19"/>
      <c r="L566" s="19"/>
    </row>
    <row r="567" spans="9:12" x14ac:dyDescent="0.15">
      <c r="I567" s="19"/>
      <c r="J567" s="19"/>
      <c r="K567" s="19"/>
      <c r="L567" s="19"/>
    </row>
    <row r="568" spans="9:12" x14ac:dyDescent="0.15">
      <c r="I568" s="19"/>
      <c r="J568" s="19"/>
      <c r="K568" s="19"/>
      <c r="L568" s="19"/>
    </row>
    <row r="569" spans="9:12" x14ac:dyDescent="0.15">
      <c r="I569" s="19"/>
      <c r="J569" s="19"/>
      <c r="K569" s="19"/>
      <c r="L569" s="19"/>
    </row>
    <row r="570" spans="9:12" x14ac:dyDescent="0.15">
      <c r="I570" s="19"/>
      <c r="J570" s="19"/>
      <c r="K570" s="19"/>
      <c r="L570" s="19"/>
    </row>
    <row r="571" spans="9:12" x14ac:dyDescent="0.15">
      <c r="I571" s="19"/>
      <c r="J571" s="19"/>
      <c r="K571" s="19"/>
      <c r="L571" s="19"/>
    </row>
    <row r="572" spans="9:12" x14ac:dyDescent="0.15">
      <c r="I572" s="19"/>
      <c r="J572" s="19"/>
      <c r="K572" s="19"/>
      <c r="L572" s="19"/>
    </row>
    <row r="573" spans="9:12" x14ac:dyDescent="0.15">
      <c r="I573" s="19"/>
      <c r="J573" s="19"/>
      <c r="K573" s="19"/>
      <c r="L573" s="19"/>
    </row>
    <row r="574" spans="9:12" x14ac:dyDescent="0.15">
      <c r="I574" s="19"/>
      <c r="J574" s="19"/>
      <c r="K574" s="19"/>
      <c r="L574" s="19"/>
    </row>
    <row r="575" spans="9:12" x14ac:dyDescent="0.15">
      <c r="I575" s="19"/>
      <c r="J575" s="19"/>
      <c r="K575" s="19"/>
      <c r="L575" s="19"/>
    </row>
    <row r="576" spans="9:12" x14ac:dyDescent="0.15">
      <c r="I576" s="19"/>
      <c r="J576" s="19"/>
      <c r="K576" s="19"/>
      <c r="L576" s="19"/>
    </row>
    <row r="577" spans="9:12" x14ac:dyDescent="0.15">
      <c r="I577" s="19"/>
      <c r="J577" s="19"/>
      <c r="K577" s="19"/>
      <c r="L577" s="19"/>
    </row>
    <row r="578" spans="9:12" x14ac:dyDescent="0.15">
      <c r="I578" s="19"/>
      <c r="J578" s="19"/>
      <c r="K578" s="19"/>
      <c r="L578" s="19"/>
    </row>
    <row r="579" spans="9:12" x14ac:dyDescent="0.15">
      <c r="I579" s="19"/>
      <c r="J579" s="19"/>
      <c r="K579" s="19"/>
      <c r="L579" s="19"/>
    </row>
    <row r="580" spans="9:12" x14ac:dyDescent="0.15">
      <c r="I580" s="19"/>
      <c r="J580" s="19"/>
      <c r="K580" s="19"/>
      <c r="L580" s="19"/>
    </row>
    <row r="581" spans="9:12" x14ac:dyDescent="0.15">
      <c r="I581" s="19"/>
      <c r="J581" s="19"/>
      <c r="K581" s="19"/>
      <c r="L581" s="19"/>
    </row>
    <row r="582" spans="9:12" x14ac:dyDescent="0.15">
      <c r="I582" s="19"/>
      <c r="J582" s="19"/>
      <c r="K582" s="19"/>
      <c r="L582" s="19"/>
    </row>
    <row r="583" spans="9:12" x14ac:dyDescent="0.15">
      <c r="I583" s="19"/>
      <c r="J583" s="19"/>
      <c r="K583" s="19"/>
      <c r="L583" s="19"/>
    </row>
    <row r="584" spans="9:12" x14ac:dyDescent="0.15">
      <c r="I584" s="19"/>
      <c r="J584" s="19"/>
      <c r="K584" s="19"/>
      <c r="L584" s="19"/>
    </row>
    <row r="585" spans="9:12" x14ac:dyDescent="0.15">
      <c r="I585" s="19"/>
      <c r="J585" s="19"/>
      <c r="K585" s="19"/>
      <c r="L585" s="19"/>
    </row>
    <row r="586" spans="9:12" x14ac:dyDescent="0.15">
      <c r="I586" s="19"/>
      <c r="J586" s="19"/>
      <c r="K586" s="19"/>
      <c r="L586" s="19"/>
    </row>
    <row r="587" spans="9:12" x14ac:dyDescent="0.15">
      <c r="I587" s="19"/>
      <c r="J587" s="19"/>
      <c r="K587" s="19"/>
      <c r="L587" s="19"/>
    </row>
    <row r="588" spans="9:12" x14ac:dyDescent="0.15">
      <c r="I588" s="19"/>
      <c r="J588" s="19"/>
      <c r="K588" s="19"/>
      <c r="L588" s="19"/>
    </row>
    <row r="589" spans="9:12" x14ac:dyDescent="0.15">
      <c r="I589" s="19"/>
      <c r="J589" s="19"/>
      <c r="K589" s="19"/>
      <c r="L589" s="19"/>
    </row>
    <row r="590" spans="9:12" x14ac:dyDescent="0.15">
      <c r="I590" s="19"/>
      <c r="J590" s="19"/>
      <c r="K590" s="19"/>
      <c r="L590" s="19"/>
    </row>
    <row r="591" spans="9:12" x14ac:dyDescent="0.15">
      <c r="I591" s="19"/>
      <c r="J591" s="19"/>
      <c r="K591" s="19"/>
      <c r="L591" s="19"/>
    </row>
    <row r="592" spans="9:12" x14ac:dyDescent="0.15">
      <c r="I592" s="19"/>
      <c r="J592" s="19"/>
      <c r="K592" s="19"/>
      <c r="L592" s="19"/>
    </row>
    <row r="593" spans="9:12" x14ac:dyDescent="0.15">
      <c r="I593" s="19"/>
      <c r="J593" s="19"/>
      <c r="K593" s="19"/>
      <c r="L593" s="19"/>
    </row>
    <row r="594" spans="9:12" x14ac:dyDescent="0.15">
      <c r="I594" s="19"/>
      <c r="J594" s="19"/>
      <c r="K594" s="19"/>
      <c r="L594" s="19"/>
    </row>
    <row r="595" spans="9:12" x14ac:dyDescent="0.15">
      <c r="I595" s="19"/>
      <c r="J595" s="19"/>
      <c r="K595" s="19"/>
      <c r="L595" s="19"/>
    </row>
    <row r="596" spans="9:12" x14ac:dyDescent="0.15">
      <c r="I596" s="19"/>
      <c r="J596" s="19"/>
      <c r="K596" s="19"/>
      <c r="L596" s="19"/>
    </row>
    <row r="597" spans="9:12" x14ac:dyDescent="0.15">
      <c r="I597" s="19"/>
      <c r="J597" s="19"/>
      <c r="K597" s="19"/>
      <c r="L597" s="19"/>
    </row>
    <row r="598" spans="9:12" x14ac:dyDescent="0.15">
      <c r="I598" s="19"/>
      <c r="J598" s="19"/>
      <c r="K598" s="19"/>
      <c r="L598" s="19"/>
    </row>
    <row r="599" spans="9:12" x14ac:dyDescent="0.15">
      <c r="I599" s="19"/>
      <c r="J599" s="19"/>
      <c r="K599" s="19"/>
      <c r="L599" s="19"/>
    </row>
    <row r="600" spans="9:12" x14ac:dyDescent="0.15">
      <c r="I600" s="19"/>
      <c r="J600" s="19"/>
      <c r="K600" s="19"/>
      <c r="L600" s="19"/>
    </row>
    <row r="601" spans="9:12" x14ac:dyDescent="0.15">
      <c r="I601" s="19"/>
      <c r="J601" s="19"/>
      <c r="K601" s="19"/>
      <c r="L601" s="19"/>
    </row>
    <row r="602" spans="9:12" x14ac:dyDescent="0.15">
      <c r="I602" s="19"/>
      <c r="J602" s="19"/>
      <c r="K602" s="19"/>
      <c r="L602" s="19"/>
    </row>
    <row r="603" spans="9:12" x14ac:dyDescent="0.15">
      <c r="I603" s="19"/>
      <c r="J603" s="19"/>
      <c r="K603" s="19"/>
      <c r="L603" s="19"/>
    </row>
    <row r="604" spans="9:12" x14ac:dyDescent="0.15">
      <c r="I604" s="19"/>
      <c r="J604" s="19"/>
      <c r="K604" s="19"/>
      <c r="L604" s="19"/>
    </row>
    <row r="605" spans="9:12" x14ac:dyDescent="0.15">
      <c r="I605" s="19"/>
      <c r="J605" s="19"/>
      <c r="K605" s="19"/>
      <c r="L605" s="19"/>
    </row>
    <row r="606" spans="9:12" x14ac:dyDescent="0.15">
      <c r="I606" s="19"/>
      <c r="J606" s="19"/>
      <c r="K606" s="19"/>
      <c r="L606" s="19"/>
    </row>
    <row r="607" spans="9:12" x14ac:dyDescent="0.15">
      <c r="I607" s="19"/>
      <c r="J607" s="19"/>
      <c r="K607" s="19"/>
      <c r="L607" s="19"/>
    </row>
    <row r="608" spans="9:12" x14ac:dyDescent="0.15">
      <c r="I608" s="19"/>
      <c r="J608" s="19"/>
      <c r="K608" s="19"/>
      <c r="L608" s="19"/>
    </row>
    <row r="609" spans="9:12" x14ac:dyDescent="0.15">
      <c r="I609" s="19"/>
      <c r="J609" s="19"/>
      <c r="K609" s="19"/>
      <c r="L609" s="19"/>
    </row>
    <row r="610" spans="9:12" x14ac:dyDescent="0.15">
      <c r="I610" s="19"/>
      <c r="J610" s="19"/>
      <c r="K610" s="19"/>
      <c r="L610" s="19"/>
    </row>
    <row r="611" spans="9:12" x14ac:dyDescent="0.15">
      <c r="I611" s="19"/>
      <c r="J611" s="19"/>
      <c r="K611" s="19"/>
      <c r="L611" s="19"/>
    </row>
    <row r="612" spans="9:12" x14ac:dyDescent="0.15">
      <c r="I612" s="19"/>
      <c r="J612" s="19"/>
      <c r="K612" s="19"/>
      <c r="L612" s="19"/>
    </row>
    <row r="613" spans="9:12" x14ac:dyDescent="0.15">
      <c r="I613" s="19"/>
      <c r="J613" s="19"/>
      <c r="K613" s="19"/>
      <c r="L613" s="19"/>
    </row>
    <row r="614" spans="9:12" x14ac:dyDescent="0.15">
      <c r="I614" s="19"/>
      <c r="J614" s="19"/>
      <c r="K614" s="19"/>
      <c r="L614" s="19"/>
    </row>
    <row r="615" spans="9:12" x14ac:dyDescent="0.15">
      <c r="I615" s="19"/>
      <c r="J615" s="19"/>
      <c r="K615" s="19"/>
      <c r="L615" s="19"/>
    </row>
    <row r="616" spans="9:12" x14ac:dyDescent="0.15">
      <c r="I616" s="19"/>
      <c r="J616" s="19"/>
      <c r="K616" s="19"/>
      <c r="L616" s="19"/>
    </row>
    <row r="617" spans="9:12" x14ac:dyDescent="0.15">
      <c r="I617" s="19"/>
      <c r="J617" s="19"/>
      <c r="K617" s="19"/>
      <c r="L617" s="19"/>
    </row>
    <row r="618" spans="9:12" x14ac:dyDescent="0.15">
      <c r="I618" s="19"/>
      <c r="J618" s="19"/>
      <c r="K618" s="19"/>
      <c r="L618" s="19"/>
    </row>
    <row r="619" spans="9:12" x14ac:dyDescent="0.15">
      <c r="I619" s="19"/>
      <c r="J619" s="19"/>
      <c r="K619" s="19"/>
      <c r="L619" s="19"/>
    </row>
    <row r="620" spans="9:12" x14ac:dyDescent="0.15">
      <c r="I620" s="19"/>
      <c r="J620" s="19"/>
      <c r="K620" s="19"/>
      <c r="L620" s="19"/>
    </row>
    <row r="621" spans="9:12" x14ac:dyDescent="0.15">
      <c r="I621" s="19"/>
      <c r="J621" s="19"/>
      <c r="K621" s="19"/>
      <c r="L621" s="19"/>
    </row>
    <row r="622" spans="9:12" x14ac:dyDescent="0.15">
      <c r="I622" s="19"/>
      <c r="J622" s="19"/>
      <c r="K622" s="19"/>
      <c r="L622" s="19"/>
    </row>
    <row r="623" spans="9:12" x14ac:dyDescent="0.15">
      <c r="I623" s="19"/>
      <c r="J623" s="19"/>
      <c r="K623" s="19"/>
      <c r="L623" s="19"/>
    </row>
    <row r="624" spans="9:12" x14ac:dyDescent="0.15">
      <c r="I624" s="19"/>
      <c r="J624" s="19"/>
      <c r="K624" s="19"/>
      <c r="L624" s="19"/>
    </row>
    <row r="625" spans="9:12" x14ac:dyDescent="0.15">
      <c r="I625" s="19"/>
      <c r="J625" s="19"/>
      <c r="K625" s="19"/>
      <c r="L625" s="19"/>
    </row>
    <row r="626" spans="9:12" x14ac:dyDescent="0.15">
      <c r="I626" s="19"/>
      <c r="J626" s="19"/>
      <c r="K626" s="19"/>
      <c r="L626" s="19"/>
    </row>
    <row r="627" spans="9:12" x14ac:dyDescent="0.15">
      <c r="I627" s="19"/>
      <c r="J627" s="19"/>
      <c r="K627" s="19"/>
      <c r="L627" s="19"/>
    </row>
    <row r="628" spans="9:12" x14ac:dyDescent="0.15">
      <c r="I628" s="19"/>
      <c r="J628" s="19"/>
      <c r="K628" s="19"/>
      <c r="L628" s="19"/>
    </row>
    <row r="629" spans="9:12" x14ac:dyDescent="0.15">
      <c r="I629" s="19"/>
      <c r="J629" s="19"/>
      <c r="K629" s="19"/>
      <c r="L629" s="19"/>
    </row>
    <row r="630" spans="9:12" x14ac:dyDescent="0.15">
      <c r="I630" s="19"/>
      <c r="J630" s="19"/>
      <c r="K630" s="19"/>
      <c r="L630" s="19"/>
    </row>
    <row r="631" spans="9:12" x14ac:dyDescent="0.15">
      <c r="I631" s="19"/>
      <c r="J631" s="19"/>
      <c r="K631" s="19"/>
      <c r="L631" s="19"/>
    </row>
    <row r="632" spans="9:12" x14ac:dyDescent="0.15">
      <c r="I632" s="19"/>
      <c r="J632" s="19"/>
      <c r="K632" s="19"/>
      <c r="L632" s="19"/>
    </row>
    <row r="633" spans="9:12" x14ac:dyDescent="0.15">
      <c r="I633" s="19"/>
      <c r="J633" s="19"/>
      <c r="K633" s="19"/>
      <c r="L633" s="19"/>
    </row>
    <row r="634" spans="9:12" x14ac:dyDescent="0.15">
      <c r="I634" s="19"/>
      <c r="J634" s="19"/>
      <c r="K634" s="19"/>
      <c r="L634" s="19"/>
    </row>
    <row r="635" spans="9:12" x14ac:dyDescent="0.15">
      <c r="I635" s="19"/>
      <c r="J635" s="19"/>
      <c r="K635" s="19"/>
      <c r="L635" s="19"/>
    </row>
    <row r="636" spans="9:12" x14ac:dyDescent="0.15">
      <c r="I636" s="19"/>
      <c r="J636" s="19"/>
      <c r="K636" s="19"/>
      <c r="L636" s="19"/>
    </row>
    <row r="637" spans="9:12" x14ac:dyDescent="0.15">
      <c r="I637" s="19"/>
      <c r="J637" s="19"/>
      <c r="K637" s="19"/>
      <c r="L637" s="19"/>
    </row>
    <row r="638" spans="9:12" x14ac:dyDescent="0.15">
      <c r="I638" s="19"/>
      <c r="J638" s="19"/>
      <c r="K638" s="19"/>
      <c r="L638" s="19"/>
    </row>
    <row r="639" spans="9:12" x14ac:dyDescent="0.15">
      <c r="I639" s="19"/>
      <c r="J639" s="19"/>
      <c r="K639" s="19"/>
      <c r="L639" s="19"/>
    </row>
    <row r="640" spans="9:12" x14ac:dyDescent="0.15">
      <c r="I640" s="19"/>
      <c r="J640" s="19"/>
      <c r="K640" s="19"/>
      <c r="L640" s="19"/>
    </row>
    <row r="641" spans="9:12" x14ac:dyDescent="0.15">
      <c r="I641" s="19"/>
      <c r="J641" s="19"/>
      <c r="K641" s="19"/>
      <c r="L641" s="19"/>
    </row>
    <row r="642" spans="9:12" x14ac:dyDescent="0.15">
      <c r="I642" s="19"/>
      <c r="J642" s="19"/>
      <c r="K642" s="19"/>
      <c r="L642" s="19"/>
    </row>
    <row r="643" spans="9:12" x14ac:dyDescent="0.15">
      <c r="I643" s="19"/>
      <c r="J643" s="19"/>
      <c r="K643" s="19"/>
      <c r="L643" s="19"/>
    </row>
    <row r="644" spans="9:12" x14ac:dyDescent="0.15">
      <c r="I644" s="19"/>
      <c r="J644" s="19"/>
      <c r="K644" s="19"/>
      <c r="L644" s="19"/>
    </row>
    <row r="645" spans="9:12" x14ac:dyDescent="0.15">
      <c r="I645" s="19"/>
      <c r="J645" s="19"/>
      <c r="K645" s="19"/>
      <c r="L645" s="19"/>
    </row>
    <row r="646" spans="9:12" x14ac:dyDescent="0.15">
      <c r="I646" s="19"/>
      <c r="J646" s="19"/>
      <c r="K646" s="19"/>
      <c r="L646" s="19"/>
    </row>
    <row r="647" spans="9:12" x14ac:dyDescent="0.15">
      <c r="I647" s="19"/>
      <c r="J647" s="19"/>
      <c r="K647" s="19"/>
      <c r="L647" s="19"/>
    </row>
    <row r="648" spans="9:12" x14ac:dyDescent="0.15">
      <c r="I648" s="19"/>
      <c r="J648" s="19"/>
      <c r="K648" s="19"/>
      <c r="L648" s="19"/>
    </row>
    <row r="649" spans="9:12" x14ac:dyDescent="0.15">
      <c r="I649" s="19"/>
      <c r="J649" s="19"/>
      <c r="K649" s="19"/>
      <c r="L649" s="19"/>
    </row>
    <row r="650" spans="9:12" x14ac:dyDescent="0.15">
      <c r="I650" s="19"/>
      <c r="J650" s="19"/>
      <c r="K650" s="19"/>
      <c r="L650" s="19"/>
    </row>
    <row r="651" spans="9:12" x14ac:dyDescent="0.15">
      <c r="I651" s="19"/>
      <c r="J651" s="19"/>
      <c r="K651" s="19"/>
      <c r="L651" s="19"/>
    </row>
    <row r="652" spans="9:12" x14ac:dyDescent="0.15">
      <c r="I652" s="19"/>
      <c r="J652" s="19"/>
      <c r="K652" s="19"/>
      <c r="L652" s="19"/>
    </row>
    <row r="653" spans="9:12" x14ac:dyDescent="0.15">
      <c r="I653" s="19"/>
      <c r="J653" s="19"/>
      <c r="K653" s="19"/>
      <c r="L653" s="19"/>
    </row>
    <row r="654" spans="9:12" x14ac:dyDescent="0.15">
      <c r="I654" s="19"/>
      <c r="J654" s="19"/>
      <c r="K654" s="19"/>
      <c r="L654" s="19"/>
    </row>
    <row r="655" spans="9:12" x14ac:dyDescent="0.15">
      <c r="I655" s="19"/>
      <c r="J655" s="19"/>
      <c r="K655" s="19"/>
      <c r="L655" s="19"/>
    </row>
    <row r="656" spans="9:12" x14ac:dyDescent="0.15">
      <c r="I656" s="19"/>
      <c r="J656" s="19"/>
      <c r="K656" s="19"/>
      <c r="L656" s="19"/>
    </row>
    <row r="657" spans="9:12" x14ac:dyDescent="0.15">
      <c r="I657" s="19"/>
      <c r="J657" s="19"/>
      <c r="K657" s="19"/>
      <c r="L657" s="19"/>
    </row>
    <row r="658" spans="9:12" x14ac:dyDescent="0.15">
      <c r="I658" s="19"/>
      <c r="J658" s="19"/>
      <c r="K658" s="19"/>
      <c r="L658" s="19"/>
    </row>
    <row r="659" spans="9:12" x14ac:dyDescent="0.15">
      <c r="I659" s="19"/>
      <c r="J659" s="19"/>
      <c r="K659" s="19"/>
      <c r="L659" s="19"/>
    </row>
    <row r="660" spans="9:12" x14ac:dyDescent="0.15">
      <c r="I660" s="19"/>
      <c r="J660" s="19"/>
      <c r="K660" s="19"/>
      <c r="L660" s="19"/>
    </row>
    <row r="661" spans="9:12" x14ac:dyDescent="0.15">
      <c r="I661" s="19"/>
      <c r="J661" s="19"/>
      <c r="K661" s="19"/>
      <c r="L661" s="19"/>
    </row>
    <row r="662" spans="9:12" x14ac:dyDescent="0.15">
      <c r="I662" s="19"/>
      <c r="J662" s="19"/>
      <c r="K662" s="19"/>
      <c r="L662" s="19"/>
    </row>
    <row r="663" spans="9:12" x14ac:dyDescent="0.15">
      <c r="I663" s="19"/>
      <c r="J663" s="19"/>
      <c r="K663" s="19"/>
      <c r="L663" s="19"/>
    </row>
    <row r="664" spans="9:12" x14ac:dyDescent="0.15">
      <c r="I664" s="19"/>
      <c r="J664" s="19"/>
      <c r="K664" s="19"/>
      <c r="L664" s="19"/>
    </row>
    <row r="665" spans="9:12" x14ac:dyDescent="0.15">
      <c r="I665" s="19"/>
      <c r="J665" s="19"/>
      <c r="K665" s="19"/>
      <c r="L665" s="19"/>
    </row>
    <row r="666" spans="9:12" x14ac:dyDescent="0.15">
      <c r="I666" s="19"/>
      <c r="J666" s="19"/>
      <c r="K666" s="19"/>
      <c r="L666" s="19"/>
    </row>
    <row r="667" spans="9:12" x14ac:dyDescent="0.15">
      <c r="I667" s="19"/>
      <c r="J667" s="19"/>
      <c r="K667" s="19"/>
      <c r="L667" s="19"/>
    </row>
    <row r="668" spans="9:12" x14ac:dyDescent="0.15">
      <c r="I668" s="19"/>
      <c r="J668" s="19"/>
      <c r="K668" s="19"/>
      <c r="L668" s="19"/>
    </row>
    <row r="669" spans="9:12" x14ac:dyDescent="0.15">
      <c r="I669" s="19"/>
      <c r="J669" s="19"/>
      <c r="K669" s="19"/>
      <c r="L669" s="19"/>
    </row>
    <row r="670" spans="9:12" x14ac:dyDescent="0.15">
      <c r="I670" s="19"/>
      <c r="J670" s="19"/>
      <c r="K670" s="19"/>
      <c r="L670" s="19"/>
    </row>
    <row r="671" spans="9:12" x14ac:dyDescent="0.15">
      <c r="I671" s="19"/>
      <c r="J671" s="19"/>
      <c r="K671" s="19"/>
      <c r="L671" s="19"/>
    </row>
    <row r="672" spans="9:12" x14ac:dyDescent="0.15">
      <c r="I672" s="19"/>
      <c r="J672" s="19"/>
      <c r="K672" s="19"/>
      <c r="L672" s="19"/>
    </row>
    <row r="673" spans="9:12" x14ac:dyDescent="0.15">
      <c r="I673" s="19"/>
      <c r="J673" s="19"/>
      <c r="K673" s="19"/>
      <c r="L673" s="19"/>
    </row>
    <row r="674" spans="9:12" x14ac:dyDescent="0.15">
      <c r="I674" s="19"/>
      <c r="J674" s="19"/>
      <c r="K674" s="19"/>
      <c r="L674" s="19"/>
    </row>
    <row r="675" spans="9:12" x14ac:dyDescent="0.15">
      <c r="I675" s="19"/>
      <c r="J675" s="19"/>
      <c r="K675" s="19"/>
      <c r="L675" s="19"/>
    </row>
    <row r="676" spans="9:12" x14ac:dyDescent="0.15">
      <c r="I676" s="19"/>
      <c r="J676" s="19"/>
      <c r="K676" s="19"/>
      <c r="L676" s="19"/>
    </row>
    <row r="677" spans="9:12" x14ac:dyDescent="0.15">
      <c r="I677" s="19"/>
      <c r="J677" s="19"/>
      <c r="K677" s="19"/>
      <c r="L677" s="19"/>
    </row>
    <row r="678" spans="9:12" x14ac:dyDescent="0.15">
      <c r="I678" s="19"/>
      <c r="J678" s="19"/>
      <c r="K678" s="19"/>
      <c r="L678" s="19"/>
    </row>
    <row r="679" spans="9:12" x14ac:dyDescent="0.15">
      <c r="I679" s="19"/>
      <c r="J679" s="19"/>
      <c r="K679" s="19"/>
      <c r="L679" s="19"/>
    </row>
    <row r="680" spans="9:12" x14ac:dyDescent="0.15">
      <c r="I680" s="19"/>
      <c r="J680" s="19"/>
      <c r="K680" s="19"/>
      <c r="L680" s="19"/>
    </row>
    <row r="681" spans="9:12" x14ac:dyDescent="0.15">
      <c r="I681" s="19"/>
      <c r="J681" s="19"/>
      <c r="K681" s="19"/>
      <c r="L681" s="19"/>
    </row>
    <row r="682" spans="9:12" x14ac:dyDescent="0.15">
      <c r="I682" s="19"/>
      <c r="J682" s="19"/>
      <c r="K682" s="19"/>
      <c r="L682" s="19"/>
    </row>
    <row r="683" spans="9:12" x14ac:dyDescent="0.15">
      <c r="I683" s="19"/>
      <c r="J683" s="19"/>
      <c r="K683" s="19"/>
      <c r="L683" s="19"/>
    </row>
    <row r="684" spans="9:12" x14ac:dyDescent="0.15">
      <c r="I684" s="19"/>
      <c r="J684" s="19"/>
      <c r="K684" s="19"/>
      <c r="L684" s="19"/>
    </row>
    <row r="685" spans="9:12" x14ac:dyDescent="0.15">
      <c r="I685" s="19"/>
      <c r="J685" s="19"/>
      <c r="K685" s="19"/>
      <c r="L685" s="19"/>
    </row>
    <row r="686" spans="9:12" x14ac:dyDescent="0.15">
      <c r="I686" s="19"/>
      <c r="J686" s="19"/>
      <c r="K686" s="19"/>
      <c r="L686" s="19"/>
    </row>
    <row r="687" spans="9:12" x14ac:dyDescent="0.15">
      <c r="I687" s="19"/>
      <c r="J687" s="19"/>
      <c r="K687" s="19"/>
      <c r="L687" s="19"/>
    </row>
    <row r="688" spans="9:12" x14ac:dyDescent="0.15">
      <c r="I688" s="19"/>
      <c r="J688" s="19"/>
      <c r="K688" s="19"/>
      <c r="L688" s="19"/>
    </row>
    <row r="689" spans="9:12" x14ac:dyDescent="0.15">
      <c r="I689" s="19"/>
      <c r="J689" s="19"/>
      <c r="K689" s="19"/>
      <c r="L689" s="19"/>
    </row>
    <row r="690" spans="9:12" x14ac:dyDescent="0.15">
      <c r="I690" s="19"/>
      <c r="J690" s="19"/>
      <c r="K690" s="19"/>
      <c r="L690" s="19"/>
    </row>
    <row r="691" spans="9:12" x14ac:dyDescent="0.15">
      <c r="I691" s="19"/>
      <c r="J691" s="19"/>
      <c r="K691" s="19"/>
      <c r="L691" s="19"/>
    </row>
    <row r="692" spans="9:12" x14ac:dyDescent="0.15">
      <c r="I692" s="19"/>
      <c r="J692" s="19"/>
      <c r="K692" s="19"/>
      <c r="L692" s="19"/>
    </row>
    <row r="693" spans="9:12" x14ac:dyDescent="0.15">
      <c r="I693" s="19"/>
      <c r="J693" s="19"/>
      <c r="K693" s="19"/>
      <c r="L693" s="19"/>
    </row>
    <row r="694" spans="9:12" x14ac:dyDescent="0.15">
      <c r="I694" s="19"/>
      <c r="J694" s="19"/>
      <c r="K694" s="19"/>
      <c r="L694" s="19"/>
    </row>
    <row r="695" spans="9:12" x14ac:dyDescent="0.15">
      <c r="I695" s="19"/>
      <c r="J695" s="19"/>
      <c r="K695" s="19"/>
      <c r="L695" s="19"/>
    </row>
    <row r="696" spans="9:12" x14ac:dyDescent="0.15">
      <c r="I696" s="19"/>
      <c r="J696" s="19"/>
      <c r="K696" s="19"/>
      <c r="L696" s="19"/>
    </row>
    <row r="697" spans="9:12" x14ac:dyDescent="0.15">
      <c r="I697" s="19"/>
      <c r="J697" s="19"/>
      <c r="K697" s="19"/>
      <c r="L697" s="19"/>
    </row>
    <row r="698" spans="9:12" x14ac:dyDescent="0.15">
      <c r="I698" s="19"/>
      <c r="J698" s="19"/>
      <c r="K698" s="19"/>
      <c r="L698" s="19"/>
    </row>
    <row r="699" spans="9:12" x14ac:dyDescent="0.15">
      <c r="I699" s="19"/>
      <c r="J699" s="19"/>
      <c r="K699" s="19"/>
      <c r="L699" s="19"/>
    </row>
    <row r="700" spans="9:12" x14ac:dyDescent="0.15">
      <c r="I700" s="19"/>
      <c r="J700" s="19"/>
      <c r="K700" s="19"/>
      <c r="L700" s="19"/>
    </row>
    <row r="701" spans="9:12" x14ac:dyDescent="0.15">
      <c r="I701" s="19"/>
      <c r="J701" s="19"/>
      <c r="K701" s="19"/>
      <c r="L701" s="19"/>
    </row>
    <row r="702" spans="9:12" x14ac:dyDescent="0.15">
      <c r="I702" s="19"/>
      <c r="J702" s="19"/>
      <c r="K702" s="19"/>
      <c r="L702" s="19"/>
    </row>
    <row r="703" spans="9:12" x14ac:dyDescent="0.15">
      <c r="I703" s="19"/>
      <c r="J703" s="19"/>
      <c r="K703" s="19"/>
      <c r="L703" s="19"/>
    </row>
    <row r="704" spans="9:12" x14ac:dyDescent="0.15">
      <c r="I704" s="19"/>
      <c r="J704" s="19"/>
      <c r="K704" s="19"/>
      <c r="L704" s="19"/>
    </row>
    <row r="705" spans="9:12" x14ac:dyDescent="0.15">
      <c r="I705" s="19"/>
      <c r="J705" s="19"/>
      <c r="K705" s="19"/>
      <c r="L705" s="19"/>
    </row>
    <row r="706" spans="9:12" x14ac:dyDescent="0.15">
      <c r="I706" s="19"/>
      <c r="J706" s="19"/>
      <c r="K706" s="19"/>
      <c r="L706" s="19"/>
    </row>
    <row r="707" spans="9:12" x14ac:dyDescent="0.15">
      <c r="I707" s="19"/>
      <c r="J707" s="19"/>
      <c r="K707" s="19"/>
      <c r="L707" s="19"/>
    </row>
    <row r="708" spans="9:12" x14ac:dyDescent="0.15">
      <c r="I708" s="19"/>
      <c r="J708" s="19"/>
      <c r="K708" s="19"/>
      <c r="L708" s="19"/>
    </row>
    <row r="709" spans="9:12" x14ac:dyDescent="0.15">
      <c r="I709" s="19"/>
      <c r="J709" s="19"/>
      <c r="K709" s="19"/>
      <c r="L709" s="19"/>
    </row>
    <row r="710" spans="9:12" x14ac:dyDescent="0.15">
      <c r="I710" s="19"/>
      <c r="J710" s="19"/>
      <c r="K710" s="19"/>
      <c r="L710" s="19"/>
    </row>
    <row r="711" spans="9:12" x14ac:dyDescent="0.15">
      <c r="I711" s="19"/>
      <c r="J711" s="19"/>
      <c r="K711" s="19"/>
      <c r="L711" s="19"/>
    </row>
    <row r="712" spans="9:12" x14ac:dyDescent="0.15">
      <c r="I712" s="19"/>
      <c r="J712" s="19"/>
      <c r="K712" s="19"/>
      <c r="L712" s="19"/>
    </row>
    <row r="713" spans="9:12" x14ac:dyDescent="0.15">
      <c r="I713" s="19"/>
      <c r="J713" s="19"/>
      <c r="K713" s="19"/>
      <c r="L713" s="19"/>
    </row>
    <row r="714" spans="9:12" x14ac:dyDescent="0.15">
      <c r="I714" s="19"/>
      <c r="J714" s="19"/>
      <c r="K714" s="19"/>
      <c r="L714" s="19"/>
    </row>
    <row r="715" spans="9:12" x14ac:dyDescent="0.15">
      <c r="I715" s="19"/>
      <c r="J715" s="19"/>
      <c r="K715" s="19"/>
      <c r="L715" s="19"/>
    </row>
    <row r="716" spans="9:12" x14ac:dyDescent="0.15">
      <c r="I716" s="19"/>
      <c r="J716" s="19"/>
      <c r="K716" s="19"/>
      <c r="L716" s="19"/>
    </row>
    <row r="717" spans="9:12" x14ac:dyDescent="0.15">
      <c r="I717" s="19"/>
      <c r="J717" s="19"/>
      <c r="K717" s="19"/>
      <c r="L717" s="19"/>
    </row>
    <row r="718" spans="9:12" x14ac:dyDescent="0.15">
      <c r="I718" s="19"/>
      <c r="J718" s="19"/>
      <c r="K718" s="19"/>
      <c r="L718" s="19"/>
    </row>
    <row r="719" spans="9:12" x14ac:dyDescent="0.15">
      <c r="I719" s="19"/>
      <c r="J719" s="19"/>
      <c r="K719" s="19"/>
      <c r="L719" s="19"/>
    </row>
    <row r="720" spans="9:12" x14ac:dyDescent="0.15">
      <c r="I720" s="19"/>
      <c r="J720" s="19"/>
      <c r="K720" s="19"/>
      <c r="L720" s="19"/>
    </row>
    <row r="721" spans="9:12" x14ac:dyDescent="0.15">
      <c r="I721" s="19"/>
      <c r="J721" s="19"/>
      <c r="K721" s="19"/>
      <c r="L721" s="19"/>
    </row>
    <row r="722" spans="9:12" x14ac:dyDescent="0.15">
      <c r="I722" s="19"/>
      <c r="J722" s="19"/>
      <c r="K722" s="19"/>
      <c r="L722" s="19"/>
    </row>
    <row r="723" spans="9:12" x14ac:dyDescent="0.15">
      <c r="I723" s="19"/>
      <c r="J723" s="19"/>
      <c r="K723" s="19"/>
      <c r="L723" s="19"/>
    </row>
    <row r="724" spans="9:12" x14ac:dyDescent="0.15">
      <c r="I724" s="19"/>
      <c r="J724" s="19"/>
      <c r="K724" s="19"/>
      <c r="L724" s="19"/>
    </row>
    <row r="725" spans="9:12" x14ac:dyDescent="0.15">
      <c r="I725" s="19"/>
      <c r="J725" s="19"/>
      <c r="K725" s="19"/>
      <c r="L725" s="19"/>
    </row>
    <row r="726" spans="9:12" x14ac:dyDescent="0.15">
      <c r="I726" s="19"/>
      <c r="J726" s="19"/>
      <c r="K726" s="19"/>
      <c r="L726" s="19"/>
    </row>
    <row r="727" spans="9:12" x14ac:dyDescent="0.15">
      <c r="I727" s="19"/>
      <c r="J727" s="19"/>
      <c r="K727" s="19"/>
      <c r="L727" s="19"/>
    </row>
    <row r="728" spans="9:12" x14ac:dyDescent="0.15">
      <c r="I728" s="19"/>
      <c r="J728" s="19"/>
      <c r="K728" s="19"/>
      <c r="L728" s="19"/>
    </row>
    <row r="729" spans="9:12" x14ac:dyDescent="0.15">
      <c r="I729" s="19"/>
      <c r="J729" s="19"/>
      <c r="K729" s="19"/>
      <c r="L729" s="19"/>
    </row>
    <row r="730" spans="9:12" x14ac:dyDescent="0.15">
      <c r="I730" s="19"/>
      <c r="J730" s="19"/>
      <c r="K730" s="19"/>
      <c r="L730" s="19"/>
    </row>
    <row r="731" spans="9:12" x14ac:dyDescent="0.15">
      <c r="I731" s="19"/>
      <c r="J731" s="19"/>
      <c r="K731" s="19"/>
      <c r="L731" s="19"/>
    </row>
    <row r="732" spans="9:12" x14ac:dyDescent="0.15">
      <c r="I732" s="19"/>
      <c r="J732" s="19"/>
      <c r="K732" s="19"/>
      <c r="L732" s="19"/>
    </row>
    <row r="733" spans="9:12" x14ac:dyDescent="0.15">
      <c r="I733" s="19"/>
      <c r="J733" s="19"/>
      <c r="K733" s="19"/>
      <c r="L733" s="19"/>
    </row>
    <row r="734" spans="9:12" x14ac:dyDescent="0.15">
      <c r="I734" s="19"/>
      <c r="J734" s="19"/>
      <c r="K734" s="19"/>
      <c r="L734" s="19"/>
    </row>
    <row r="735" spans="9:12" x14ac:dyDescent="0.15">
      <c r="I735" s="19"/>
      <c r="J735" s="19"/>
      <c r="K735" s="19"/>
      <c r="L735" s="19"/>
    </row>
    <row r="736" spans="9:12" x14ac:dyDescent="0.15">
      <c r="I736" s="19"/>
      <c r="J736" s="19"/>
      <c r="K736" s="19"/>
      <c r="L736" s="19"/>
    </row>
    <row r="737" spans="9:12" x14ac:dyDescent="0.15">
      <c r="I737" s="19"/>
      <c r="J737" s="19"/>
      <c r="K737" s="19"/>
      <c r="L737" s="19"/>
    </row>
    <row r="738" spans="9:12" x14ac:dyDescent="0.15">
      <c r="I738" s="19"/>
      <c r="J738" s="19"/>
      <c r="K738" s="19"/>
      <c r="L738" s="19"/>
    </row>
    <row r="739" spans="9:12" x14ac:dyDescent="0.15">
      <c r="I739" s="19"/>
      <c r="J739" s="19"/>
      <c r="K739" s="19"/>
      <c r="L739" s="19"/>
    </row>
    <row r="740" spans="9:12" x14ac:dyDescent="0.15">
      <c r="I740" s="19"/>
      <c r="J740" s="19"/>
      <c r="K740" s="19"/>
      <c r="L740" s="19"/>
    </row>
    <row r="741" spans="9:12" x14ac:dyDescent="0.15">
      <c r="I741" s="19"/>
      <c r="J741" s="19"/>
      <c r="K741" s="19"/>
      <c r="L741" s="19"/>
    </row>
    <row r="742" spans="9:12" x14ac:dyDescent="0.15">
      <c r="I742" s="19"/>
      <c r="J742" s="19"/>
      <c r="K742" s="19"/>
      <c r="L742" s="19"/>
    </row>
    <row r="743" spans="9:12" x14ac:dyDescent="0.15">
      <c r="I743" s="19"/>
      <c r="J743" s="19"/>
      <c r="K743" s="19"/>
      <c r="L743" s="19"/>
    </row>
    <row r="744" spans="9:12" x14ac:dyDescent="0.15">
      <c r="I744" s="19"/>
      <c r="J744" s="19"/>
      <c r="K744" s="19"/>
      <c r="L744" s="19"/>
    </row>
    <row r="745" spans="9:12" x14ac:dyDescent="0.15">
      <c r="I745" s="19"/>
      <c r="J745" s="19"/>
      <c r="K745" s="19"/>
      <c r="L745" s="19"/>
    </row>
    <row r="746" spans="9:12" x14ac:dyDescent="0.15">
      <c r="I746" s="19"/>
      <c r="J746" s="19"/>
      <c r="K746" s="19"/>
      <c r="L746" s="19"/>
    </row>
    <row r="747" spans="9:12" x14ac:dyDescent="0.15">
      <c r="I747" s="19"/>
      <c r="J747" s="19"/>
      <c r="K747" s="19"/>
      <c r="L747" s="19"/>
    </row>
    <row r="748" spans="9:12" x14ac:dyDescent="0.15">
      <c r="I748" s="19"/>
      <c r="J748" s="19"/>
      <c r="K748" s="19"/>
      <c r="L748" s="19"/>
    </row>
    <row r="749" spans="9:12" x14ac:dyDescent="0.15">
      <c r="I749" s="19"/>
      <c r="J749" s="19"/>
      <c r="K749" s="19"/>
      <c r="L749" s="19"/>
    </row>
    <row r="750" spans="9:12" x14ac:dyDescent="0.15">
      <c r="I750" s="19"/>
      <c r="J750" s="19"/>
      <c r="K750" s="19"/>
      <c r="L750" s="19"/>
    </row>
    <row r="751" spans="9:12" x14ac:dyDescent="0.15">
      <c r="I751" s="19"/>
      <c r="J751" s="19"/>
      <c r="K751" s="19"/>
      <c r="L751" s="19"/>
    </row>
    <row r="752" spans="9:12" x14ac:dyDescent="0.15">
      <c r="I752" s="19"/>
      <c r="J752" s="19"/>
      <c r="K752" s="19"/>
      <c r="L752" s="19"/>
    </row>
    <row r="753" spans="9:12" x14ac:dyDescent="0.15">
      <c r="I753" s="19"/>
      <c r="J753" s="19"/>
      <c r="K753" s="19"/>
      <c r="L753" s="19"/>
    </row>
    <row r="754" spans="9:12" x14ac:dyDescent="0.15">
      <c r="I754" s="19"/>
      <c r="J754" s="19"/>
      <c r="K754" s="19"/>
      <c r="L754" s="19"/>
    </row>
    <row r="755" spans="9:12" x14ac:dyDescent="0.15">
      <c r="I755" s="19"/>
      <c r="J755" s="19"/>
      <c r="K755" s="19"/>
      <c r="L755" s="19"/>
    </row>
    <row r="756" spans="9:12" x14ac:dyDescent="0.15">
      <c r="I756" s="19"/>
      <c r="J756" s="19"/>
      <c r="K756" s="19"/>
      <c r="L756" s="19"/>
    </row>
    <row r="757" spans="9:12" x14ac:dyDescent="0.15">
      <c r="I757" s="19"/>
      <c r="J757" s="19"/>
      <c r="K757" s="19"/>
      <c r="L757" s="19"/>
    </row>
    <row r="758" spans="9:12" x14ac:dyDescent="0.15">
      <c r="I758" s="19"/>
      <c r="J758" s="19"/>
      <c r="K758" s="19"/>
      <c r="L758" s="19"/>
    </row>
    <row r="759" spans="9:12" x14ac:dyDescent="0.15">
      <c r="I759" s="19"/>
      <c r="J759" s="19"/>
      <c r="K759" s="19"/>
      <c r="L759" s="19"/>
    </row>
    <row r="760" spans="9:12" x14ac:dyDescent="0.15">
      <c r="I760" s="19"/>
      <c r="J760" s="19"/>
      <c r="K760" s="19"/>
      <c r="L760" s="19"/>
    </row>
    <row r="761" spans="9:12" x14ac:dyDescent="0.15">
      <c r="I761" s="19"/>
      <c r="J761" s="19"/>
      <c r="K761" s="19"/>
      <c r="L761" s="19"/>
    </row>
    <row r="762" spans="9:12" x14ac:dyDescent="0.15">
      <c r="I762" s="19"/>
      <c r="J762" s="19"/>
      <c r="K762" s="19"/>
      <c r="L762" s="19"/>
    </row>
    <row r="763" spans="9:12" x14ac:dyDescent="0.15">
      <c r="I763" s="19"/>
      <c r="J763" s="19"/>
      <c r="K763" s="19"/>
      <c r="L763" s="19"/>
    </row>
    <row r="764" spans="9:12" x14ac:dyDescent="0.15">
      <c r="I764" s="19"/>
      <c r="J764" s="19"/>
      <c r="K764" s="19"/>
      <c r="L764" s="19"/>
    </row>
    <row r="765" spans="9:12" x14ac:dyDescent="0.15">
      <c r="I765" s="19"/>
      <c r="J765" s="19"/>
      <c r="K765" s="19"/>
      <c r="L765" s="19"/>
    </row>
    <row r="766" spans="9:12" x14ac:dyDescent="0.15">
      <c r="I766" s="19"/>
      <c r="J766" s="19"/>
      <c r="K766" s="19"/>
      <c r="L766" s="19"/>
    </row>
    <row r="767" spans="9:12" x14ac:dyDescent="0.15">
      <c r="I767" s="19"/>
      <c r="J767" s="19"/>
      <c r="K767" s="19"/>
      <c r="L767" s="19"/>
    </row>
    <row r="768" spans="9:12" x14ac:dyDescent="0.15">
      <c r="I768" s="19"/>
      <c r="J768" s="19"/>
      <c r="K768" s="19"/>
      <c r="L768" s="19"/>
    </row>
    <row r="769" spans="9:12" x14ac:dyDescent="0.15">
      <c r="I769" s="19"/>
      <c r="J769" s="19"/>
      <c r="K769" s="19"/>
      <c r="L769" s="19"/>
    </row>
    <row r="770" spans="9:12" x14ac:dyDescent="0.15">
      <c r="I770" s="19"/>
      <c r="J770" s="19"/>
      <c r="K770" s="19"/>
      <c r="L770" s="19"/>
    </row>
    <row r="771" spans="9:12" x14ac:dyDescent="0.15">
      <c r="I771" s="19"/>
      <c r="J771" s="19"/>
      <c r="K771" s="19"/>
      <c r="L771" s="19"/>
    </row>
    <row r="772" spans="9:12" x14ac:dyDescent="0.15">
      <c r="I772" s="19"/>
      <c r="J772" s="19"/>
      <c r="K772" s="19"/>
      <c r="L772" s="19"/>
    </row>
    <row r="773" spans="9:12" x14ac:dyDescent="0.15">
      <c r="I773" s="19"/>
      <c r="J773" s="19"/>
      <c r="K773" s="19"/>
      <c r="L773" s="19"/>
    </row>
    <row r="774" spans="9:12" x14ac:dyDescent="0.15">
      <c r="I774" s="19"/>
      <c r="J774" s="19"/>
      <c r="K774" s="19"/>
      <c r="L774" s="19"/>
    </row>
    <row r="775" spans="9:12" x14ac:dyDescent="0.15">
      <c r="I775" s="19"/>
      <c r="J775" s="19"/>
      <c r="K775" s="19"/>
      <c r="L775" s="19"/>
    </row>
    <row r="776" spans="9:12" x14ac:dyDescent="0.15">
      <c r="I776" s="19"/>
      <c r="J776" s="19"/>
      <c r="K776" s="19"/>
      <c r="L776" s="19"/>
    </row>
    <row r="777" spans="9:12" x14ac:dyDescent="0.15">
      <c r="I777" s="19"/>
      <c r="J777" s="19"/>
      <c r="K777" s="19"/>
      <c r="L777" s="19"/>
    </row>
    <row r="778" spans="9:12" x14ac:dyDescent="0.15">
      <c r="I778" s="19"/>
      <c r="J778" s="19"/>
      <c r="K778" s="19"/>
      <c r="L778" s="19"/>
    </row>
    <row r="779" spans="9:12" x14ac:dyDescent="0.15">
      <c r="I779" s="19"/>
      <c r="J779" s="19"/>
      <c r="K779" s="19"/>
      <c r="L779" s="19"/>
    </row>
    <row r="780" spans="9:12" x14ac:dyDescent="0.15">
      <c r="I780" s="19"/>
      <c r="J780" s="19"/>
      <c r="K780" s="19"/>
      <c r="L780" s="19"/>
    </row>
    <row r="781" spans="9:12" x14ac:dyDescent="0.15">
      <c r="I781" s="19"/>
      <c r="J781" s="19"/>
      <c r="K781" s="19"/>
      <c r="L781" s="19"/>
    </row>
    <row r="782" spans="9:12" x14ac:dyDescent="0.15">
      <c r="I782" s="19"/>
      <c r="J782" s="19"/>
      <c r="K782" s="19"/>
      <c r="L782" s="19"/>
    </row>
    <row r="783" spans="9:12" x14ac:dyDescent="0.15">
      <c r="I783" s="19"/>
      <c r="J783" s="19"/>
      <c r="K783" s="19"/>
      <c r="L783" s="19"/>
    </row>
    <row r="784" spans="9:12" x14ac:dyDescent="0.15">
      <c r="I784" s="19"/>
      <c r="J784" s="19"/>
      <c r="K784" s="19"/>
      <c r="L784" s="19"/>
    </row>
    <row r="785" spans="9:12" x14ac:dyDescent="0.15">
      <c r="I785" s="19"/>
      <c r="J785" s="19"/>
      <c r="K785" s="19"/>
      <c r="L785" s="19"/>
    </row>
    <row r="786" spans="9:12" x14ac:dyDescent="0.15">
      <c r="I786" s="19"/>
      <c r="J786" s="19"/>
      <c r="K786" s="19"/>
      <c r="L786" s="19"/>
    </row>
    <row r="787" spans="9:12" x14ac:dyDescent="0.15">
      <c r="I787" s="19"/>
      <c r="J787" s="19"/>
      <c r="K787" s="19"/>
      <c r="L787" s="19"/>
    </row>
    <row r="788" spans="9:12" x14ac:dyDescent="0.15">
      <c r="I788" s="19"/>
      <c r="J788" s="19"/>
      <c r="K788" s="19"/>
      <c r="L788" s="19"/>
    </row>
    <row r="789" spans="9:12" x14ac:dyDescent="0.15">
      <c r="I789" s="19"/>
      <c r="J789" s="19"/>
      <c r="K789" s="19"/>
      <c r="L789" s="19"/>
    </row>
    <row r="790" spans="9:12" x14ac:dyDescent="0.15">
      <c r="I790" s="19"/>
      <c r="J790" s="19"/>
      <c r="K790" s="19"/>
      <c r="L790" s="19"/>
    </row>
    <row r="791" spans="9:12" x14ac:dyDescent="0.15">
      <c r="I791" s="19"/>
      <c r="J791" s="19"/>
      <c r="K791" s="19"/>
      <c r="L791" s="19"/>
    </row>
    <row r="792" spans="9:12" x14ac:dyDescent="0.15">
      <c r="I792" s="19"/>
      <c r="J792" s="19"/>
      <c r="K792" s="19"/>
      <c r="L792" s="19"/>
    </row>
    <row r="793" spans="9:12" x14ac:dyDescent="0.15">
      <c r="I793" s="19"/>
      <c r="J793" s="19"/>
      <c r="K793" s="19"/>
      <c r="L793" s="19"/>
    </row>
    <row r="794" spans="9:12" x14ac:dyDescent="0.15">
      <c r="I794" s="19"/>
      <c r="J794" s="19"/>
      <c r="K794" s="19"/>
      <c r="L794" s="19"/>
    </row>
    <row r="795" spans="9:12" x14ac:dyDescent="0.15">
      <c r="I795" s="19"/>
      <c r="J795" s="19"/>
      <c r="K795" s="19"/>
      <c r="L795" s="19"/>
    </row>
    <row r="796" spans="9:12" x14ac:dyDescent="0.15">
      <c r="I796" s="19"/>
      <c r="J796" s="19"/>
      <c r="K796" s="19"/>
      <c r="L796" s="19"/>
    </row>
    <row r="797" spans="9:12" x14ac:dyDescent="0.15">
      <c r="I797" s="19"/>
      <c r="J797" s="19"/>
      <c r="K797" s="19"/>
      <c r="L797" s="19"/>
    </row>
    <row r="798" spans="9:12" x14ac:dyDescent="0.15">
      <c r="I798" s="19"/>
      <c r="J798" s="19"/>
      <c r="K798" s="19"/>
      <c r="L798" s="19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1:V798"/>
  <sheetViews>
    <sheetView zoomScale="75" zoomScaleNormal="75" zoomScalePageLayoutView="75" workbookViewId="0">
      <selection activeCell="J72" sqref="J72"/>
    </sheetView>
  </sheetViews>
  <sheetFormatPr baseColWidth="10" defaultColWidth="11.5" defaultRowHeight="13" x14ac:dyDescent="0.15"/>
  <cols>
    <col min="1" max="2" width="11.5" style="18"/>
    <col min="3" max="3" width="13.1640625" style="18" customWidth="1"/>
    <col min="8" max="8" width="4.5" style="18" customWidth="1"/>
    <col min="9" max="10" width="8.5" style="18" customWidth="1"/>
    <col min="11" max="11" width="13.5" style="18" customWidth="1"/>
    <col min="12" max="12" width="17.5" style="18" customWidth="1"/>
    <col min="13" max="13" width="12.5" style="18" customWidth="1"/>
    <col min="14" max="14" width="11.5" style="18"/>
    <col min="15" max="15" width="6.5" style="18" customWidth="1"/>
    <col min="16" max="16" width="9.5" style="18" customWidth="1"/>
    <col min="17" max="16384" width="11.5" style="18"/>
  </cols>
  <sheetData>
    <row r="1" spans="1:16" s="16" customFormat="1" ht="55.5" customHeight="1" x14ac:dyDescent="0.2">
      <c r="A1" s="16" t="s">
        <v>11</v>
      </c>
      <c r="B1" s="16" t="s">
        <v>6</v>
      </c>
      <c r="C1" s="16" t="s">
        <v>4</v>
      </c>
      <c r="D1" t="s">
        <v>40</v>
      </c>
      <c r="E1" t="s">
        <v>19</v>
      </c>
      <c r="F1" t="s">
        <v>41</v>
      </c>
      <c r="G1" t="s">
        <v>20</v>
      </c>
      <c r="I1" s="16" t="s">
        <v>0</v>
      </c>
      <c r="J1" s="16" t="s">
        <v>1</v>
      </c>
      <c r="K1" s="16" t="s">
        <v>2</v>
      </c>
      <c r="L1" s="16" t="s">
        <v>3</v>
      </c>
      <c r="M1" s="17" t="s">
        <v>12</v>
      </c>
      <c r="N1" s="17" t="s">
        <v>15</v>
      </c>
      <c r="O1" s="16" t="s">
        <v>13</v>
      </c>
      <c r="P1" s="16" t="s">
        <v>14</v>
      </c>
    </row>
    <row r="2" spans="1:16" x14ac:dyDescent="0.15">
      <c r="A2" s="18">
        <v>0.5</v>
      </c>
      <c r="B2" s="18">
        <v>0</v>
      </c>
      <c r="C2" s="18" t="s">
        <v>9</v>
      </c>
      <c r="D2">
        <v>868.29498291015602</v>
      </c>
      <c r="E2">
        <v>626.81793212890602</v>
      </c>
      <c r="F2">
        <v>468.75051879882801</v>
      </c>
      <c r="G2">
        <v>468.59185791015602</v>
      </c>
      <c r="I2" s="19">
        <f t="shared" ref="I2:J65" si="0">D2-F2</f>
        <v>399.54446411132801</v>
      </c>
      <c r="J2" s="19">
        <f t="shared" si="0"/>
        <v>158.22607421875</v>
      </c>
      <c r="K2" s="19">
        <f t="shared" ref="K2:K65" si="1">I2-0.7*J2</f>
        <v>288.786212158203</v>
      </c>
      <c r="L2" s="20">
        <f t="shared" ref="L2:L65" si="2">K2/J2</f>
        <v>1.8251493224748254</v>
      </c>
      <c r="M2" s="20"/>
      <c r="N2" s="18">
        <f>LINEST(V64:V104,U64:U104)</f>
        <v>-5.6711193440467439E-3</v>
      </c>
      <c r="O2" s="21">
        <f>AVERAGE(M38:M45)</f>
        <v>1.7848631588409134</v>
      </c>
    </row>
    <row r="3" spans="1:16" x14ac:dyDescent="0.15">
      <c r="A3" s="18">
        <v>1</v>
      </c>
      <c r="B3" s="18">
        <v>1</v>
      </c>
      <c r="C3" s="18" t="s">
        <v>7</v>
      </c>
      <c r="D3">
        <v>867.31195068359398</v>
      </c>
      <c r="E3">
        <v>625.99041748046898</v>
      </c>
      <c r="F3">
        <v>468.50079345703102</v>
      </c>
      <c r="G3">
        <v>468.59707641601602</v>
      </c>
      <c r="I3" s="19">
        <f t="shared" si="0"/>
        <v>398.81115722656295</v>
      </c>
      <c r="J3" s="19">
        <f t="shared" si="0"/>
        <v>157.39334106445295</v>
      </c>
      <c r="K3" s="19">
        <f t="shared" si="1"/>
        <v>288.63581848144588</v>
      </c>
      <c r="L3" s="20">
        <f t="shared" si="2"/>
        <v>1.8338502539522865</v>
      </c>
      <c r="M3" s="20"/>
    </row>
    <row r="4" spans="1:16" ht="15" x14ac:dyDescent="0.15">
      <c r="A4" s="18">
        <v>1.5</v>
      </c>
      <c r="B4" s="18">
        <v>2</v>
      </c>
      <c r="D4">
        <v>864.34967041015602</v>
      </c>
      <c r="E4">
        <v>624.18084716796898</v>
      </c>
      <c r="F4">
        <v>469.26086425781301</v>
      </c>
      <c r="G4">
        <v>469.15911865234398</v>
      </c>
      <c r="I4" s="19">
        <f t="shared" si="0"/>
        <v>395.08880615234301</v>
      </c>
      <c r="J4" s="19">
        <f t="shared" si="0"/>
        <v>155.021728515625</v>
      </c>
      <c r="K4" s="19">
        <f t="shared" si="1"/>
        <v>286.5735961914055</v>
      </c>
      <c r="L4" s="20">
        <f t="shared" si="2"/>
        <v>1.8486027664342621</v>
      </c>
      <c r="M4" s="20"/>
      <c r="N4" s="16" t="s">
        <v>16</v>
      </c>
    </row>
    <row r="5" spans="1:16" x14ac:dyDescent="0.15">
      <c r="A5" s="18">
        <v>2</v>
      </c>
      <c r="B5" s="18">
        <v>3</v>
      </c>
      <c r="D5">
        <v>861.58551025390602</v>
      </c>
      <c r="E5">
        <v>623.20916748046898</v>
      </c>
      <c r="F5">
        <v>468.74526977539102</v>
      </c>
      <c r="G5">
        <v>468.73025512695301</v>
      </c>
      <c r="I5" s="19">
        <f t="shared" si="0"/>
        <v>392.840240478515</v>
      </c>
      <c r="J5" s="19">
        <f t="shared" si="0"/>
        <v>154.47891235351597</v>
      </c>
      <c r="K5" s="19">
        <f t="shared" si="1"/>
        <v>284.70500183105383</v>
      </c>
      <c r="L5" s="20">
        <f t="shared" si="2"/>
        <v>1.8430023716086443</v>
      </c>
      <c r="M5" s="20"/>
      <c r="N5" s="18">
        <f>RSQ(V64:V104,U64:U104)</f>
        <v>0.970735631851392</v>
      </c>
    </row>
    <row r="6" spans="1:16" x14ac:dyDescent="0.15">
      <c r="A6" s="18">
        <v>2.5</v>
      </c>
      <c r="B6" s="18">
        <v>4</v>
      </c>
      <c r="C6" s="18" t="s">
        <v>5</v>
      </c>
      <c r="D6">
        <v>864.433837890625</v>
      </c>
      <c r="E6">
        <v>624.77062988281295</v>
      </c>
      <c r="F6">
        <v>468.95196533203102</v>
      </c>
      <c r="G6">
        <v>468.52014160156301</v>
      </c>
      <c r="I6" s="19">
        <f t="shared" si="0"/>
        <v>395.48187255859398</v>
      </c>
      <c r="J6" s="19">
        <f t="shared" si="0"/>
        <v>156.25048828124994</v>
      </c>
      <c r="K6" s="19">
        <f t="shared" si="1"/>
        <v>286.106530761719</v>
      </c>
      <c r="L6" s="20">
        <f t="shared" si="2"/>
        <v>1.8310760747622685</v>
      </c>
      <c r="M6" s="20">
        <f t="shared" ref="M6:M22" si="3">L6+ABS($N$2)*A6</f>
        <v>1.8452538731223853</v>
      </c>
      <c r="P6" s="18">
        <f t="shared" ref="P6:P69" si="4">(M6-$O$2)/$O$2*100</f>
        <v>3.3834926774268528</v>
      </c>
    </row>
    <row r="7" spans="1:16" x14ac:dyDescent="0.15">
      <c r="A7" s="18">
        <v>3</v>
      </c>
      <c r="B7" s="18">
        <v>5</v>
      </c>
      <c r="C7" s="18" t="s">
        <v>8</v>
      </c>
      <c r="D7">
        <v>860.38104248046898</v>
      </c>
      <c r="E7">
        <v>622.10028076171898</v>
      </c>
      <c r="F7">
        <v>468.43203735351602</v>
      </c>
      <c r="G7">
        <v>468.40496826171898</v>
      </c>
      <c r="I7" s="19">
        <f t="shared" si="0"/>
        <v>391.94900512695295</v>
      </c>
      <c r="J7" s="19">
        <f t="shared" si="0"/>
        <v>153.6953125</v>
      </c>
      <c r="K7" s="19">
        <f t="shared" si="1"/>
        <v>284.36228637695297</v>
      </c>
      <c r="L7" s="20">
        <f t="shared" si="2"/>
        <v>1.850168894233212</v>
      </c>
      <c r="M7" s="20">
        <f t="shared" si="3"/>
        <v>1.8671822522653523</v>
      </c>
      <c r="P7" s="18">
        <f t="shared" si="4"/>
        <v>4.6120674863330553</v>
      </c>
    </row>
    <row r="8" spans="1:16" x14ac:dyDescent="0.15">
      <c r="A8" s="18">
        <v>3.5</v>
      </c>
      <c r="B8" s="18">
        <v>6</v>
      </c>
      <c r="D8">
        <v>854.65771484375</v>
      </c>
      <c r="E8">
        <v>618.48193359375</v>
      </c>
      <c r="F8">
        <v>467.942626953125</v>
      </c>
      <c r="G8">
        <v>467.89141845703102</v>
      </c>
      <c r="I8" s="19">
        <f t="shared" si="0"/>
        <v>386.715087890625</v>
      </c>
      <c r="J8" s="19">
        <f t="shared" si="0"/>
        <v>150.59051513671898</v>
      </c>
      <c r="K8" s="19">
        <f t="shared" si="1"/>
        <v>281.3017272949217</v>
      </c>
      <c r="L8" s="20">
        <f t="shared" si="2"/>
        <v>1.8679910022190434</v>
      </c>
      <c r="M8" s="20">
        <f t="shared" si="3"/>
        <v>1.887839919923207</v>
      </c>
      <c r="P8" s="18">
        <f t="shared" si="4"/>
        <v>5.7694485189086704</v>
      </c>
    </row>
    <row r="9" spans="1:16" x14ac:dyDescent="0.15">
      <c r="A9" s="18">
        <v>4</v>
      </c>
      <c r="B9" s="18">
        <v>7</v>
      </c>
      <c r="D9">
        <v>806.86053466796898</v>
      </c>
      <c r="E9">
        <v>601.70068359375</v>
      </c>
      <c r="F9">
        <v>467.95834350585898</v>
      </c>
      <c r="G9">
        <v>468.01092529296898</v>
      </c>
      <c r="I9" s="19">
        <f t="shared" si="0"/>
        <v>338.90219116211</v>
      </c>
      <c r="J9" s="19">
        <f t="shared" si="0"/>
        <v>133.68975830078102</v>
      </c>
      <c r="K9" s="19">
        <f t="shared" si="1"/>
        <v>245.31936035156329</v>
      </c>
      <c r="L9" s="20">
        <f t="shared" si="2"/>
        <v>1.8349899309387121</v>
      </c>
      <c r="M9" s="20">
        <f t="shared" si="3"/>
        <v>1.8576744083148991</v>
      </c>
      <c r="P9" s="18">
        <f t="shared" si="4"/>
        <v>4.0793743270083036</v>
      </c>
    </row>
    <row r="10" spans="1:16" x14ac:dyDescent="0.15">
      <c r="A10" s="18">
        <v>4.5</v>
      </c>
      <c r="B10" s="18">
        <v>8</v>
      </c>
      <c r="D10">
        <v>691.48602294921898</v>
      </c>
      <c r="E10">
        <v>556.81652832031295</v>
      </c>
      <c r="F10">
        <v>467.67517089843801</v>
      </c>
      <c r="G10">
        <v>467.79626464843801</v>
      </c>
      <c r="I10" s="19">
        <f t="shared" si="0"/>
        <v>223.81085205078097</v>
      </c>
      <c r="J10" s="19">
        <f t="shared" si="0"/>
        <v>89.020263671874943</v>
      </c>
      <c r="K10" s="19">
        <f t="shared" si="1"/>
        <v>161.49666748046852</v>
      </c>
      <c r="L10" s="20">
        <f t="shared" si="2"/>
        <v>1.8141562473431738</v>
      </c>
      <c r="M10" s="20">
        <f t="shared" si="3"/>
        <v>1.8396762843913841</v>
      </c>
      <c r="P10" s="18">
        <f t="shared" si="4"/>
        <v>3.0709987641890835</v>
      </c>
    </row>
    <row r="11" spans="1:16" x14ac:dyDescent="0.15">
      <c r="A11" s="18">
        <v>5</v>
      </c>
      <c r="B11" s="18">
        <v>9</v>
      </c>
      <c r="D11">
        <v>725.42712402343795</v>
      </c>
      <c r="E11">
        <v>570.52209472656295</v>
      </c>
      <c r="F11">
        <v>468.03118896484398</v>
      </c>
      <c r="G11">
        <v>467.87048339843801</v>
      </c>
      <c r="I11" s="19">
        <f t="shared" si="0"/>
        <v>257.39593505859398</v>
      </c>
      <c r="J11" s="19">
        <f t="shared" si="0"/>
        <v>102.65161132812494</v>
      </c>
      <c r="K11" s="19">
        <f t="shared" si="1"/>
        <v>185.53980712890652</v>
      </c>
      <c r="L11" s="20">
        <f t="shared" si="2"/>
        <v>1.8074709663916546</v>
      </c>
      <c r="M11" s="20">
        <f t="shared" si="3"/>
        <v>1.8358265631118884</v>
      </c>
      <c r="P11" s="18">
        <f t="shared" si="4"/>
        <v>2.8553115693233617</v>
      </c>
    </row>
    <row r="12" spans="1:16" x14ac:dyDescent="0.15">
      <c r="A12" s="18">
        <v>5.5</v>
      </c>
      <c r="B12" s="18">
        <v>10</v>
      </c>
      <c r="D12">
        <v>851.21185302734398</v>
      </c>
      <c r="E12">
        <v>619.559814453125</v>
      </c>
      <c r="F12">
        <v>468.04302978515602</v>
      </c>
      <c r="G12">
        <v>468.08990478515602</v>
      </c>
      <c r="I12" s="19">
        <f t="shared" si="0"/>
        <v>383.16882324218795</v>
      </c>
      <c r="J12" s="19">
        <f t="shared" si="0"/>
        <v>151.46990966796898</v>
      </c>
      <c r="K12" s="19">
        <f t="shared" si="1"/>
        <v>277.13988647460968</v>
      </c>
      <c r="L12" s="20">
        <f t="shared" si="2"/>
        <v>1.8296695831014671</v>
      </c>
      <c r="M12" s="20">
        <f t="shared" si="3"/>
        <v>1.8608607394937242</v>
      </c>
      <c r="P12" s="18">
        <f t="shared" si="4"/>
        <v>4.2578939610229556</v>
      </c>
    </row>
    <row r="13" spans="1:16" x14ac:dyDescent="0.15">
      <c r="A13" s="18">
        <v>6</v>
      </c>
      <c r="B13" s="18">
        <v>11</v>
      </c>
      <c r="D13">
        <v>849.53820800781295</v>
      </c>
      <c r="E13">
        <v>621.18737792968795</v>
      </c>
      <c r="F13">
        <v>468.814697265625</v>
      </c>
      <c r="G13">
        <v>468.350341796875</v>
      </c>
      <c r="I13" s="19">
        <f t="shared" si="0"/>
        <v>380.72351074218795</v>
      </c>
      <c r="J13" s="19">
        <f t="shared" si="0"/>
        <v>152.83703613281295</v>
      </c>
      <c r="K13" s="19">
        <f t="shared" si="1"/>
        <v>273.7375854492189</v>
      </c>
      <c r="L13" s="20">
        <f t="shared" si="2"/>
        <v>1.7910422262529697</v>
      </c>
      <c r="M13" s="20">
        <f t="shared" si="3"/>
        <v>1.8250689423172501</v>
      </c>
      <c r="P13" s="18">
        <f t="shared" si="4"/>
        <v>2.252597532599995</v>
      </c>
    </row>
    <row r="14" spans="1:16" x14ac:dyDescent="0.15">
      <c r="A14" s="18">
        <v>6.5</v>
      </c>
      <c r="B14" s="18">
        <v>12</v>
      </c>
      <c r="D14">
        <v>882.19512939453102</v>
      </c>
      <c r="E14">
        <v>632.906005859375</v>
      </c>
      <c r="F14">
        <v>468.79876708984398</v>
      </c>
      <c r="G14">
        <v>468.48257446289102</v>
      </c>
      <c r="I14" s="19">
        <f t="shared" si="0"/>
        <v>413.39636230468705</v>
      </c>
      <c r="J14" s="19">
        <f t="shared" si="0"/>
        <v>164.42343139648398</v>
      </c>
      <c r="K14" s="19">
        <f t="shared" si="1"/>
        <v>298.29996032714826</v>
      </c>
      <c r="L14" s="20">
        <f t="shared" si="2"/>
        <v>1.8142180697338681</v>
      </c>
      <c r="M14" s="20">
        <f t="shared" si="3"/>
        <v>1.8510803454701719</v>
      </c>
      <c r="P14" s="18">
        <f t="shared" si="4"/>
        <v>3.7099307194093116</v>
      </c>
    </row>
    <row r="15" spans="1:16" x14ac:dyDescent="0.15">
      <c r="A15" s="18">
        <v>7</v>
      </c>
      <c r="B15" s="18">
        <v>13</v>
      </c>
      <c r="D15">
        <v>883.69152832031295</v>
      </c>
      <c r="E15">
        <v>633.97552490234398</v>
      </c>
      <c r="F15">
        <v>469.10153198242199</v>
      </c>
      <c r="G15">
        <v>468.89370727539102</v>
      </c>
      <c r="I15" s="19">
        <f t="shared" si="0"/>
        <v>414.58999633789097</v>
      </c>
      <c r="J15" s="19">
        <f t="shared" si="0"/>
        <v>165.08181762695295</v>
      </c>
      <c r="K15" s="19">
        <f t="shared" si="1"/>
        <v>299.03272399902391</v>
      </c>
      <c r="L15" s="20">
        <f t="shared" si="2"/>
        <v>1.8114213200315572</v>
      </c>
      <c r="M15" s="20">
        <f t="shared" si="3"/>
        <v>1.8511191554398845</v>
      </c>
      <c r="P15" s="18">
        <f t="shared" si="4"/>
        <v>3.7121051140972394</v>
      </c>
    </row>
    <row r="16" spans="1:16" x14ac:dyDescent="0.15">
      <c r="A16" s="18">
        <v>7.5</v>
      </c>
      <c r="B16" s="18">
        <v>14</v>
      </c>
      <c r="D16">
        <v>876.7626953125</v>
      </c>
      <c r="E16">
        <v>630.876220703125</v>
      </c>
      <c r="F16">
        <v>468.51242065429699</v>
      </c>
      <c r="G16">
        <v>468.68017578125</v>
      </c>
      <c r="I16" s="19">
        <f t="shared" si="0"/>
        <v>408.25027465820301</v>
      </c>
      <c r="J16" s="19">
        <f t="shared" si="0"/>
        <v>162.196044921875</v>
      </c>
      <c r="K16" s="19">
        <f t="shared" si="1"/>
        <v>294.71304321289051</v>
      </c>
      <c r="L16" s="20">
        <f t="shared" si="2"/>
        <v>1.8170174454922436</v>
      </c>
      <c r="M16" s="20">
        <f t="shared" si="3"/>
        <v>1.8595508405725942</v>
      </c>
      <c r="P16" s="18">
        <f t="shared" si="4"/>
        <v>4.1845046418114693</v>
      </c>
    </row>
    <row r="17" spans="1:16" x14ac:dyDescent="0.15">
      <c r="A17" s="18">
        <v>8</v>
      </c>
      <c r="B17" s="18">
        <v>15</v>
      </c>
      <c r="D17">
        <v>869.903564453125</v>
      </c>
      <c r="E17">
        <v>627.912353515625</v>
      </c>
      <c r="F17">
        <v>468.23764038085898</v>
      </c>
      <c r="G17">
        <v>467.99386596679699</v>
      </c>
      <c r="I17" s="19">
        <f t="shared" si="0"/>
        <v>401.66592407226602</v>
      </c>
      <c r="J17" s="19">
        <f t="shared" si="0"/>
        <v>159.91848754882801</v>
      </c>
      <c r="K17" s="19">
        <f t="shared" si="1"/>
        <v>289.72298278808643</v>
      </c>
      <c r="L17" s="20">
        <f t="shared" si="2"/>
        <v>1.8116916138268575</v>
      </c>
      <c r="M17" s="20">
        <f t="shared" si="3"/>
        <v>1.8570605685792314</v>
      </c>
      <c r="P17" s="18">
        <f t="shared" si="4"/>
        <v>4.0449829097936485</v>
      </c>
    </row>
    <row r="18" spans="1:16" x14ac:dyDescent="0.15">
      <c r="A18" s="18">
        <v>8.5</v>
      </c>
      <c r="B18" s="18">
        <v>16</v>
      </c>
      <c r="D18">
        <v>868.445068359375</v>
      </c>
      <c r="E18">
        <v>628.55596923828102</v>
      </c>
      <c r="F18">
        <v>467.98611450195301</v>
      </c>
      <c r="G18">
        <v>467.71569824218801</v>
      </c>
      <c r="I18" s="19">
        <f t="shared" si="0"/>
        <v>400.45895385742199</v>
      </c>
      <c r="J18" s="19">
        <f t="shared" si="0"/>
        <v>160.84027099609301</v>
      </c>
      <c r="K18" s="19">
        <f t="shared" si="1"/>
        <v>287.87076416015691</v>
      </c>
      <c r="L18" s="20">
        <f t="shared" si="2"/>
        <v>1.7897928322139522</v>
      </c>
      <c r="M18" s="20">
        <f t="shared" si="3"/>
        <v>1.8379973466383495</v>
      </c>
      <c r="P18" s="18">
        <f t="shared" si="4"/>
        <v>2.9769334155533409</v>
      </c>
    </row>
    <row r="19" spans="1:16" x14ac:dyDescent="0.15">
      <c r="A19" s="18">
        <v>9</v>
      </c>
      <c r="B19" s="18">
        <v>17</v>
      </c>
      <c r="D19">
        <v>866.73107910156295</v>
      </c>
      <c r="E19">
        <v>630.040771484375</v>
      </c>
      <c r="F19">
        <v>467.59365844726602</v>
      </c>
      <c r="G19">
        <v>467.50967407226602</v>
      </c>
      <c r="I19" s="19">
        <f t="shared" si="0"/>
        <v>399.13742065429693</v>
      </c>
      <c r="J19" s="19">
        <f t="shared" si="0"/>
        <v>162.53109741210898</v>
      </c>
      <c r="K19" s="19">
        <f t="shared" si="1"/>
        <v>285.36565246582063</v>
      </c>
      <c r="L19" s="20">
        <f t="shared" si="2"/>
        <v>1.7557603253133525</v>
      </c>
      <c r="M19" s="20">
        <f t="shared" si="3"/>
        <v>1.8068003994097732</v>
      </c>
      <c r="P19" s="18">
        <f t="shared" si="4"/>
        <v>1.2290712853923109</v>
      </c>
    </row>
    <row r="20" spans="1:16" x14ac:dyDescent="0.15">
      <c r="A20" s="18">
        <v>9.5</v>
      </c>
      <c r="B20" s="18">
        <v>18</v>
      </c>
      <c r="D20">
        <v>867.547607421875</v>
      </c>
      <c r="E20">
        <v>630.93353271484398</v>
      </c>
      <c r="F20">
        <v>468.18621826171898</v>
      </c>
      <c r="G20">
        <v>467.80902099609398</v>
      </c>
      <c r="I20" s="19">
        <f t="shared" si="0"/>
        <v>399.36138916015602</v>
      </c>
      <c r="J20" s="19">
        <f t="shared" si="0"/>
        <v>163.12451171875</v>
      </c>
      <c r="K20" s="19">
        <f t="shared" si="1"/>
        <v>285.174230957031</v>
      </c>
      <c r="L20" s="20">
        <f t="shared" si="2"/>
        <v>1.748199752154429</v>
      </c>
      <c r="M20" s="20">
        <f t="shared" si="3"/>
        <v>1.8020753859228731</v>
      </c>
      <c r="P20" s="18">
        <f t="shared" si="4"/>
        <v>0.96434435305041943</v>
      </c>
    </row>
    <row r="21" spans="1:16" x14ac:dyDescent="0.15">
      <c r="A21" s="18">
        <v>10</v>
      </c>
      <c r="B21" s="18">
        <v>19</v>
      </c>
      <c r="D21">
        <v>868.25689697265602</v>
      </c>
      <c r="E21">
        <v>631.78900146484398</v>
      </c>
      <c r="F21">
        <v>468.01480102539102</v>
      </c>
      <c r="G21">
        <v>467.81289672851602</v>
      </c>
      <c r="I21" s="19">
        <f t="shared" si="0"/>
        <v>400.242095947265</v>
      </c>
      <c r="J21" s="19">
        <f t="shared" si="0"/>
        <v>163.97610473632795</v>
      </c>
      <c r="K21" s="19">
        <f t="shared" si="1"/>
        <v>285.45882263183546</v>
      </c>
      <c r="L21" s="20">
        <f t="shared" si="2"/>
        <v>1.7408562246971935</v>
      </c>
      <c r="M21" s="20">
        <f t="shared" si="3"/>
        <v>1.7975674181376609</v>
      </c>
      <c r="P21" s="18">
        <f t="shared" si="4"/>
        <v>0.71177777600595316</v>
      </c>
    </row>
    <row r="22" spans="1:16" x14ac:dyDescent="0.15">
      <c r="A22" s="18">
        <v>10.5</v>
      </c>
      <c r="B22" s="18">
        <v>20</v>
      </c>
      <c r="D22">
        <v>869.09582519531295</v>
      </c>
      <c r="E22">
        <v>632.12884521484398</v>
      </c>
      <c r="F22">
        <v>468.39154052734398</v>
      </c>
      <c r="G22">
        <v>468.05804443359398</v>
      </c>
      <c r="I22" s="19">
        <f t="shared" si="0"/>
        <v>400.70428466796898</v>
      </c>
      <c r="J22" s="19">
        <f t="shared" si="0"/>
        <v>164.07080078125</v>
      </c>
      <c r="K22" s="19">
        <f t="shared" si="1"/>
        <v>285.85472412109397</v>
      </c>
      <c r="L22" s="20">
        <f t="shared" si="2"/>
        <v>1.7422644538817991</v>
      </c>
      <c r="M22" s="20">
        <f t="shared" si="3"/>
        <v>1.80181120699429</v>
      </c>
      <c r="P22" s="18">
        <f t="shared" si="4"/>
        <v>0.94954327839802644</v>
      </c>
    </row>
    <row r="23" spans="1:16" x14ac:dyDescent="0.15">
      <c r="A23" s="18">
        <v>11</v>
      </c>
      <c r="B23" s="18">
        <v>21</v>
      </c>
      <c r="D23">
        <v>876.51397705078102</v>
      </c>
      <c r="E23">
        <v>634.53228759765602</v>
      </c>
      <c r="F23">
        <v>468.67813110351602</v>
      </c>
      <c r="G23">
        <v>468.39791870117199</v>
      </c>
      <c r="I23" s="19">
        <f t="shared" si="0"/>
        <v>407.835845947265</v>
      </c>
      <c r="J23" s="19">
        <f t="shared" si="0"/>
        <v>166.13436889648403</v>
      </c>
      <c r="K23" s="19">
        <f t="shared" si="1"/>
        <v>291.54178771972619</v>
      </c>
      <c r="L23" s="20">
        <f t="shared" si="2"/>
        <v>1.754855359888728</v>
      </c>
      <c r="M23" s="20">
        <f>L23+ABS($N$2)*A23</f>
        <v>1.8172376726732422</v>
      </c>
      <c r="P23" s="18">
        <f t="shared" si="4"/>
        <v>1.8138373057883472</v>
      </c>
    </row>
    <row r="24" spans="1:16" x14ac:dyDescent="0.15">
      <c r="A24" s="18">
        <v>11.5</v>
      </c>
      <c r="B24" s="18">
        <v>22</v>
      </c>
      <c r="D24">
        <v>870.86077880859398</v>
      </c>
      <c r="E24">
        <v>632.96044921875</v>
      </c>
      <c r="F24">
        <v>468.13543701171898</v>
      </c>
      <c r="G24">
        <v>468.09857177734398</v>
      </c>
      <c r="I24" s="19">
        <f t="shared" si="0"/>
        <v>402.725341796875</v>
      </c>
      <c r="J24" s="19">
        <f t="shared" si="0"/>
        <v>164.86187744140602</v>
      </c>
      <c r="K24" s="19">
        <f t="shared" si="1"/>
        <v>287.32202758789077</v>
      </c>
      <c r="L24" s="20">
        <f t="shared" si="2"/>
        <v>1.7428045346020558</v>
      </c>
      <c r="M24" s="20">
        <f t="shared" ref="M24:M87" si="5">L24+ABS($N$2)*A24</f>
        <v>1.8080224070585933</v>
      </c>
      <c r="P24" s="18">
        <f t="shared" si="4"/>
        <v>1.2975363463000416</v>
      </c>
    </row>
    <row r="25" spans="1:16" x14ac:dyDescent="0.15">
      <c r="A25" s="18">
        <v>12</v>
      </c>
      <c r="B25" s="18">
        <v>23</v>
      </c>
      <c r="D25">
        <v>876.40283203125</v>
      </c>
      <c r="E25">
        <v>634.76434326171898</v>
      </c>
      <c r="F25">
        <v>467.89596557617199</v>
      </c>
      <c r="G25">
        <v>467.794677734375</v>
      </c>
      <c r="I25" s="19">
        <f t="shared" si="0"/>
        <v>408.50686645507801</v>
      </c>
      <c r="J25" s="19">
        <f t="shared" si="0"/>
        <v>166.96966552734398</v>
      </c>
      <c r="K25" s="19">
        <f t="shared" si="1"/>
        <v>291.6281005859372</v>
      </c>
      <c r="L25" s="20">
        <f t="shared" si="2"/>
        <v>1.7465933088197891</v>
      </c>
      <c r="M25" s="20">
        <f t="shared" si="5"/>
        <v>1.81464674094835</v>
      </c>
      <c r="P25" s="18">
        <f t="shared" si="4"/>
        <v>1.6686759407806924</v>
      </c>
    </row>
    <row r="26" spans="1:16" x14ac:dyDescent="0.15">
      <c r="A26" s="18">
        <v>12.5</v>
      </c>
      <c r="B26" s="18">
        <v>24</v>
      </c>
      <c r="D26">
        <v>874.00347900390602</v>
      </c>
      <c r="E26">
        <v>633.25262451171898</v>
      </c>
      <c r="F26">
        <v>467.67333984375</v>
      </c>
      <c r="G26">
        <v>467.49600219726602</v>
      </c>
      <c r="I26" s="19">
        <f t="shared" si="0"/>
        <v>406.33013916015602</v>
      </c>
      <c r="J26" s="19">
        <f t="shared" si="0"/>
        <v>165.75662231445295</v>
      </c>
      <c r="K26" s="19">
        <f t="shared" si="1"/>
        <v>290.30050354003896</v>
      </c>
      <c r="L26" s="20">
        <f t="shared" si="2"/>
        <v>1.7513659453636594</v>
      </c>
      <c r="M26" s="20">
        <f t="shared" si="5"/>
        <v>1.8222549371642438</v>
      </c>
      <c r="P26" s="18">
        <f t="shared" si="4"/>
        <v>2.0949380986502377</v>
      </c>
    </row>
    <row r="27" spans="1:16" x14ac:dyDescent="0.15">
      <c r="A27" s="18">
        <v>13</v>
      </c>
      <c r="B27" s="18">
        <v>25</v>
      </c>
      <c r="D27">
        <v>871.11395263671898</v>
      </c>
      <c r="E27">
        <v>633.75921630859398</v>
      </c>
      <c r="F27">
        <v>468.7373046875</v>
      </c>
      <c r="G27">
        <v>468.51422119140602</v>
      </c>
      <c r="I27" s="19">
        <f t="shared" si="0"/>
        <v>402.37664794921898</v>
      </c>
      <c r="J27" s="19">
        <f t="shared" si="0"/>
        <v>165.24499511718795</v>
      </c>
      <c r="K27" s="19">
        <f t="shared" si="1"/>
        <v>286.7051513671874</v>
      </c>
      <c r="L27" s="20">
        <f t="shared" si="2"/>
        <v>1.7350307715151232</v>
      </c>
      <c r="M27" s="20">
        <f t="shared" si="5"/>
        <v>1.8087553229877309</v>
      </c>
      <c r="P27" s="18">
        <f t="shared" si="4"/>
        <v>1.3385992101676312</v>
      </c>
    </row>
    <row r="28" spans="1:16" x14ac:dyDescent="0.15">
      <c r="A28" s="18">
        <v>13.5</v>
      </c>
      <c r="B28" s="18">
        <v>26</v>
      </c>
      <c r="D28">
        <v>866.6650390625</v>
      </c>
      <c r="E28">
        <v>632.72497558593795</v>
      </c>
      <c r="F28">
        <v>468.94900512695301</v>
      </c>
      <c r="G28">
        <v>468.89416503906301</v>
      </c>
      <c r="I28" s="19">
        <f t="shared" si="0"/>
        <v>397.71603393554699</v>
      </c>
      <c r="J28" s="19">
        <f t="shared" si="0"/>
        <v>163.83081054687494</v>
      </c>
      <c r="K28" s="19">
        <f t="shared" si="1"/>
        <v>283.03446655273456</v>
      </c>
      <c r="L28" s="20">
        <f t="shared" si="2"/>
        <v>1.7276021867190439</v>
      </c>
      <c r="M28" s="20">
        <f t="shared" si="5"/>
        <v>1.8041622978636749</v>
      </c>
      <c r="P28" s="18">
        <f t="shared" si="4"/>
        <v>1.0812671507710598</v>
      </c>
    </row>
    <row r="29" spans="1:16" x14ac:dyDescent="0.15">
      <c r="A29" s="18">
        <v>14</v>
      </c>
      <c r="B29" s="18">
        <v>27</v>
      </c>
      <c r="D29">
        <v>852.00042724609398</v>
      </c>
      <c r="E29">
        <v>626.05548095703102</v>
      </c>
      <c r="F29">
        <v>468.78738403320301</v>
      </c>
      <c r="G29">
        <v>468.55337524414102</v>
      </c>
      <c r="I29" s="19">
        <f t="shared" si="0"/>
        <v>383.21304321289097</v>
      </c>
      <c r="J29" s="19">
        <f t="shared" si="0"/>
        <v>157.50210571289</v>
      </c>
      <c r="K29" s="19">
        <f t="shared" si="1"/>
        <v>272.96156921386796</v>
      </c>
      <c r="L29" s="20">
        <f t="shared" si="2"/>
        <v>1.7330661579309206</v>
      </c>
      <c r="M29" s="20">
        <f t="shared" si="5"/>
        <v>1.8124618287475749</v>
      </c>
      <c r="P29" s="18">
        <f t="shared" si="4"/>
        <v>1.546262511496064</v>
      </c>
    </row>
    <row r="30" spans="1:16" x14ac:dyDescent="0.15">
      <c r="A30" s="18">
        <v>14.5</v>
      </c>
      <c r="B30" s="18">
        <v>28</v>
      </c>
      <c r="D30">
        <v>860.82873535156295</v>
      </c>
      <c r="E30">
        <v>629.80511474609398</v>
      </c>
      <c r="F30">
        <v>468.410888671875</v>
      </c>
      <c r="G30">
        <v>468.12930297851602</v>
      </c>
      <c r="I30" s="19">
        <f t="shared" si="0"/>
        <v>392.41784667968795</v>
      </c>
      <c r="J30" s="19">
        <f t="shared" si="0"/>
        <v>161.67581176757795</v>
      </c>
      <c r="K30" s="19">
        <f t="shared" si="1"/>
        <v>279.24477844238339</v>
      </c>
      <c r="L30" s="20">
        <f t="shared" si="2"/>
        <v>1.727189586305095</v>
      </c>
      <c r="M30" s="20">
        <f t="shared" si="5"/>
        <v>1.8094208167937729</v>
      </c>
      <c r="P30" s="18">
        <f t="shared" si="4"/>
        <v>1.3758846346969906</v>
      </c>
    </row>
    <row r="31" spans="1:16" x14ac:dyDescent="0.15">
      <c r="A31" s="18">
        <v>15</v>
      </c>
      <c r="B31" s="18">
        <v>29</v>
      </c>
      <c r="D31">
        <v>860.72027587890602</v>
      </c>
      <c r="E31">
        <v>630.66888427734398</v>
      </c>
      <c r="F31">
        <v>467.82858276367199</v>
      </c>
      <c r="G31">
        <v>467.64694213867199</v>
      </c>
      <c r="I31" s="19">
        <f t="shared" si="0"/>
        <v>392.89169311523403</v>
      </c>
      <c r="J31" s="19">
        <f t="shared" si="0"/>
        <v>163.02194213867199</v>
      </c>
      <c r="K31" s="19">
        <f t="shared" si="1"/>
        <v>278.77633361816368</v>
      </c>
      <c r="L31" s="20">
        <f t="shared" si="2"/>
        <v>1.7100540575147061</v>
      </c>
      <c r="M31" s="20">
        <f t="shared" si="5"/>
        <v>1.7951208476754072</v>
      </c>
      <c r="P31" s="18">
        <f t="shared" si="4"/>
        <v>0.57470449673885216</v>
      </c>
    </row>
    <row r="32" spans="1:16" x14ac:dyDescent="0.15">
      <c r="A32" s="18">
        <v>15.5</v>
      </c>
      <c r="B32" s="18">
        <v>30</v>
      </c>
      <c r="D32">
        <v>852.97509765625</v>
      </c>
      <c r="E32">
        <v>628.01159667968795</v>
      </c>
      <c r="F32">
        <v>468.34280395507801</v>
      </c>
      <c r="G32">
        <v>468.083984375</v>
      </c>
      <c r="I32" s="19">
        <f t="shared" si="0"/>
        <v>384.63229370117199</v>
      </c>
      <c r="J32" s="19">
        <f t="shared" si="0"/>
        <v>159.92761230468795</v>
      </c>
      <c r="K32" s="19">
        <f t="shared" si="1"/>
        <v>272.68296508789041</v>
      </c>
      <c r="L32" s="20">
        <f t="shared" si="2"/>
        <v>1.7050399312433007</v>
      </c>
      <c r="M32" s="20">
        <f t="shared" si="5"/>
        <v>1.7929422810760252</v>
      </c>
      <c r="P32" s="18">
        <f t="shared" si="4"/>
        <v>0.45264659058559559</v>
      </c>
    </row>
    <row r="33" spans="1:16" x14ac:dyDescent="0.15">
      <c r="A33" s="18">
        <v>16</v>
      </c>
      <c r="B33" s="18">
        <v>31</v>
      </c>
      <c r="D33">
        <v>863.50726318359398</v>
      </c>
      <c r="E33">
        <v>633.36413574218795</v>
      </c>
      <c r="F33">
        <v>468.60003662109398</v>
      </c>
      <c r="G33">
        <v>468.78692626953102</v>
      </c>
      <c r="I33" s="19">
        <f t="shared" si="0"/>
        <v>394.9072265625</v>
      </c>
      <c r="J33" s="19">
        <f t="shared" si="0"/>
        <v>164.57720947265693</v>
      </c>
      <c r="K33" s="19">
        <f t="shared" si="1"/>
        <v>279.70317993164014</v>
      </c>
      <c r="L33" s="20">
        <f t="shared" si="2"/>
        <v>1.6995255954811312</v>
      </c>
      <c r="M33" s="20">
        <f t="shared" si="5"/>
        <v>1.7902635049858791</v>
      </c>
      <c r="P33" s="18">
        <f t="shared" si="4"/>
        <v>0.30256359532193072</v>
      </c>
    </row>
    <row r="34" spans="1:16" x14ac:dyDescent="0.15">
      <c r="A34" s="18">
        <v>16.5</v>
      </c>
      <c r="B34" s="18">
        <v>32</v>
      </c>
      <c r="D34">
        <v>847.37249755859398</v>
      </c>
      <c r="E34">
        <v>627.05914306640602</v>
      </c>
      <c r="F34">
        <v>468.57296752929699</v>
      </c>
      <c r="G34">
        <v>468.79034423828102</v>
      </c>
      <c r="I34" s="19">
        <f t="shared" si="0"/>
        <v>378.79953002929699</v>
      </c>
      <c r="J34" s="19">
        <f t="shared" si="0"/>
        <v>158.268798828125</v>
      </c>
      <c r="K34" s="19">
        <f t="shared" si="1"/>
        <v>268.01137084960948</v>
      </c>
      <c r="L34" s="20">
        <f t="shared" si="2"/>
        <v>1.6933935989535216</v>
      </c>
      <c r="M34" s="20">
        <f t="shared" si="5"/>
        <v>1.7869670681302929</v>
      </c>
      <c r="P34" s="18">
        <f t="shared" si="4"/>
        <v>0.11787510313932467</v>
      </c>
    </row>
    <row r="35" spans="1:16" x14ac:dyDescent="0.15">
      <c r="A35" s="18">
        <v>17</v>
      </c>
      <c r="B35" s="18">
        <v>33</v>
      </c>
      <c r="D35">
        <v>847.80120849609398</v>
      </c>
      <c r="E35">
        <v>627.317626953125</v>
      </c>
      <c r="F35">
        <v>468.08901977539102</v>
      </c>
      <c r="G35">
        <v>468.04165649414102</v>
      </c>
      <c r="I35" s="19">
        <f t="shared" si="0"/>
        <v>379.71218872070295</v>
      </c>
      <c r="J35" s="19">
        <f t="shared" si="0"/>
        <v>159.27597045898398</v>
      </c>
      <c r="K35" s="19">
        <f t="shared" si="1"/>
        <v>268.21900939941418</v>
      </c>
      <c r="L35" s="20">
        <f t="shared" si="2"/>
        <v>1.6839891706607728</v>
      </c>
      <c r="M35" s="20">
        <f t="shared" si="5"/>
        <v>1.7803981995095675</v>
      </c>
      <c r="P35" s="18">
        <f t="shared" si="4"/>
        <v>-0.25015695512733183</v>
      </c>
    </row>
    <row r="36" spans="1:16" x14ac:dyDescent="0.15">
      <c r="A36" s="18">
        <v>17.5</v>
      </c>
      <c r="B36" s="18">
        <v>34</v>
      </c>
      <c r="D36">
        <v>849.69195556640602</v>
      </c>
      <c r="E36">
        <v>628.78228759765602</v>
      </c>
      <c r="F36">
        <v>467.92306518554699</v>
      </c>
      <c r="G36">
        <v>467.65173339843801</v>
      </c>
      <c r="I36" s="19">
        <f t="shared" si="0"/>
        <v>381.76889038085903</v>
      </c>
      <c r="J36" s="19">
        <f t="shared" si="0"/>
        <v>161.13055419921801</v>
      </c>
      <c r="K36" s="19">
        <f t="shared" si="1"/>
        <v>268.97750244140644</v>
      </c>
      <c r="L36" s="20">
        <f t="shared" si="2"/>
        <v>1.6693140775079134</v>
      </c>
      <c r="M36" s="20">
        <f t="shared" si="5"/>
        <v>1.7685586660287314</v>
      </c>
      <c r="P36" s="18">
        <f t="shared" si="4"/>
        <v>-0.91348699374635278</v>
      </c>
    </row>
    <row r="37" spans="1:16" x14ac:dyDescent="0.15">
      <c r="A37" s="18">
        <v>18</v>
      </c>
      <c r="B37" s="18">
        <v>35</v>
      </c>
      <c r="D37">
        <v>852.62487792968795</v>
      </c>
      <c r="E37">
        <v>631.487060546875</v>
      </c>
      <c r="F37">
        <v>468.61233520507801</v>
      </c>
      <c r="G37">
        <v>468.44549560546898</v>
      </c>
      <c r="I37" s="19">
        <f t="shared" si="0"/>
        <v>384.01254272460994</v>
      </c>
      <c r="J37" s="19">
        <f t="shared" si="0"/>
        <v>163.04156494140602</v>
      </c>
      <c r="K37" s="19">
        <f t="shared" si="1"/>
        <v>269.8834472656257</v>
      </c>
      <c r="L37" s="20">
        <f t="shared" si="2"/>
        <v>1.6553045682713889</v>
      </c>
      <c r="M37" s="20">
        <f t="shared" si="5"/>
        <v>1.7573847164642302</v>
      </c>
      <c r="P37" s="18">
        <f t="shared" si="4"/>
        <v>-1.5395265592532945</v>
      </c>
    </row>
    <row r="38" spans="1:16" x14ac:dyDescent="0.15">
      <c r="A38" s="18">
        <v>18.5</v>
      </c>
      <c r="B38" s="18">
        <v>36</v>
      </c>
      <c r="D38">
        <v>849.6787109375</v>
      </c>
      <c r="E38">
        <v>628.64263916015602</v>
      </c>
      <c r="F38">
        <v>468.70703125</v>
      </c>
      <c r="G38">
        <v>468.99862670898398</v>
      </c>
      <c r="I38" s="19">
        <f t="shared" si="0"/>
        <v>380.9716796875</v>
      </c>
      <c r="J38" s="19">
        <f t="shared" si="0"/>
        <v>159.64401245117205</v>
      </c>
      <c r="K38" s="19">
        <f t="shared" si="1"/>
        <v>269.22087097167957</v>
      </c>
      <c r="L38" s="20">
        <f t="shared" si="2"/>
        <v>1.6863825134313897</v>
      </c>
      <c r="M38" s="20">
        <f t="shared" si="5"/>
        <v>1.7912982212962545</v>
      </c>
      <c r="P38" s="18">
        <f t="shared" si="4"/>
        <v>0.36053533983636066</v>
      </c>
    </row>
    <row r="39" spans="1:16" x14ac:dyDescent="0.15">
      <c r="A39" s="18">
        <v>19</v>
      </c>
      <c r="B39" s="18">
        <v>37</v>
      </c>
      <c r="D39">
        <v>857.84039306640602</v>
      </c>
      <c r="E39">
        <v>633.97326660156295</v>
      </c>
      <c r="F39">
        <v>467.72888183593801</v>
      </c>
      <c r="G39">
        <v>467.53927612304699</v>
      </c>
      <c r="I39" s="19">
        <f t="shared" si="0"/>
        <v>390.11151123046801</v>
      </c>
      <c r="J39" s="19">
        <f t="shared" si="0"/>
        <v>166.43399047851597</v>
      </c>
      <c r="K39" s="19">
        <f t="shared" si="1"/>
        <v>273.60771789550682</v>
      </c>
      <c r="L39" s="20">
        <f t="shared" si="2"/>
        <v>1.6439413434050019</v>
      </c>
      <c r="M39" s="20">
        <f t="shared" si="5"/>
        <v>1.75169261094189</v>
      </c>
      <c r="P39" s="18">
        <f t="shared" si="4"/>
        <v>-1.8584364708700858</v>
      </c>
    </row>
    <row r="40" spans="1:16" x14ac:dyDescent="0.15">
      <c r="A40" s="18">
        <v>19.5</v>
      </c>
      <c r="B40" s="18">
        <v>38</v>
      </c>
      <c r="D40">
        <v>874.324951171875</v>
      </c>
      <c r="E40">
        <v>641.29400634765602</v>
      </c>
      <c r="F40">
        <v>467.82974243164102</v>
      </c>
      <c r="G40">
        <v>467.39630126953102</v>
      </c>
      <c r="I40" s="19">
        <f t="shared" si="0"/>
        <v>406.49520874023398</v>
      </c>
      <c r="J40" s="19">
        <f t="shared" si="0"/>
        <v>173.897705078125</v>
      </c>
      <c r="K40" s="19">
        <f t="shared" si="1"/>
        <v>284.76681518554648</v>
      </c>
      <c r="L40" s="20">
        <f t="shared" si="2"/>
        <v>1.6375536126690837</v>
      </c>
      <c r="M40" s="20">
        <f t="shared" si="5"/>
        <v>1.7481404398779952</v>
      </c>
      <c r="P40" s="18">
        <f t="shared" si="4"/>
        <v>-2.0574529078613448</v>
      </c>
    </row>
    <row r="41" spans="1:16" x14ac:dyDescent="0.15">
      <c r="A41" s="18">
        <v>20</v>
      </c>
      <c r="B41" s="18">
        <v>39</v>
      </c>
      <c r="D41">
        <v>881.45544433593795</v>
      </c>
      <c r="E41">
        <v>642.36431884765602</v>
      </c>
      <c r="F41">
        <v>468.49896240234398</v>
      </c>
      <c r="G41">
        <v>468.40542602539102</v>
      </c>
      <c r="I41" s="19">
        <f t="shared" si="0"/>
        <v>412.95648193359398</v>
      </c>
      <c r="J41" s="19">
        <f t="shared" si="0"/>
        <v>173.958892822265</v>
      </c>
      <c r="K41" s="19">
        <f t="shared" si="1"/>
        <v>291.18525695800849</v>
      </c>
      <c r="L41" s="20">
        <f t="shared" si="2"/>
        <v>1.6738739378820633</v>
      </c>
      <c r="M41" s="20">
        <f t="shared" si="5"/>
        <v>1.7872963247629983</v>
      </c>
      <c r="P41" s="18">
        <f t="shared" si="4"/>
        <v>0.13632226706191644</v>
      </c>
    </row>
    <row r="42" spans="1:16" x14ac:dyDescent="0.15">
      <c r="A42" s="18">
        <v>20.5</v>
      </c>
      <c r="B42" s="18">
        <v>40</v>
      </c>
      <c r="D42">
        <v>880.86810302734398</v>
      </c>
      <c r="E42">
        <v>642.78204345703102</v>
      </c>
      <c r="F42">
        <v>468.64669799804699</v>
      </c>
      <c r="G42">
        <v>468.68905639648398</v>
      </c>
      <c r="I42" s="19">
        <f t="shared" si="0"/>
        <v>412.22140502929699</v>
      </c>
      <c r="J42" s="19">
        <f t="shared" si="0"/>
        <v>174.09298706054705</v>
      </c>
      <c r="K42" s="19">
        <f t="shared" si="1"/>
        <v>290.35631408691404</v>
      </c>
      <c r="L42" s="20">
        <f t="shared" si="2"/>
        <v>1.6678231500843412</v>
      </c>
      <c r="M42" s="20">
        <f t="shared" si="5"/>
        <v>1.7840810966372995</v>
      </c>
      <c r="P42" s="18">
        <f t="shared" si="4"/>
        <v>-4.3816367643654291E-2</v>
      </c>
    </row>
    <row r="43" spans="1:16" x14ac:dyDescent="0.15">
      <c r="A43" s="18">
        <v>21</v>
      </c>
      <c r="B43" s="18">
        <v>41</v>
      </c>
      <c r="D43">
        <v>877.06237792968795</v>
      </c>
      <c r="E43">
        <v>639.847900390625</v>
      </c>
      <c r="F43">
        <v>468.63714599609398</v>
      </c>
      <c r="G43">
        <v>468.61984252929699</v>
      </c>
      <c r="I43" s="19">
        <f t="shared" si="0"/>
        <v>408.42523193359398</v>
      </c>
      <c r="J43" s="19">
        <f t="shared" si="0"/>
        <v>171.22805786132801</v>
      </c>
      <c r="K43" s="19">
        <f t="shared" si="1"/>
        <v>288.56559143066437</v>
      </c>
      <c r="L43" s="20">
        <f t="shared" si="2"/>
        <v>1.6852704809883681</v>
      </c>
      <c r="M43" s="20">
        <f t="shared" si="5"/>
        <v>1.8043639872133497</v>
      </c>
      <c r="P43" s="18">
        <f t="shared" si="4"/>
        <v>1.0925671402787021</v>
      </c>
    </row>
    <row r="44" spans="1:16" x14ac:dyDescent="0.15">
      <c r="A44" s="18">
        <v>21.5</v>
      </c>
      <c r="B44" s="18">
        <v>42</v>
      </c>
      <c r="D44">
        <v>870.07360839843795</v>
      </c>
      <c r="E44">
        <v>636.89031982421898</v>
      </c>
      <c r="F44">
        <v>467.92443847656301</v>
      </c>
      <c r="G44">
        <v>468.00750732421898</v>
      </c>
      <c r="I44" s="19">
        <f t="shared" si="0"/>
        <v>402.14916992187494</v>
      </c>
      <c r="J44" s="19">
        <f t="shared" si="0"/>
        <v>168.8828125</v>
      </c>
      <c r="K44" s="19">
        <f t="shared" si="1"/>
        <v>283.93120117187493</v>
      </c>
      <c r="L44" s="20">
        <f t="shared" si="2"/>
        <v>1.6812320742933797</v>
      </c>
      <c r="M44" s="20">
        <f t="shared" si="5"/>
        <v>1.8031611401903846</v>
      </c>
      <c r="P44" s="18">
        <f t="shared" si="4"/>
        <v>1.0251755860854856</v>
      </c>
    </row>
    <row r="45" spans="1:16" x14ac:dyDescent="0.15">
      <c r="A45" s="18">
        <v>22</v>
      </c>
      <c r="B45" s="18">
        <v>43</v>
      </c>
      <c r="D45">
        <v>836.843017578125</v>
      </c>
      <c r="E45">
        <v>622.44543457031295</v>
      </c>
      <c r="F45">
        <v>467.64739990234398</v>
      </c>
      <c r="G45">
        <v>467.58843994140602</v>
      </c>
      <c r="I45" s="19">
        <f t="shared" si="0"/>
        <v>369.19561767578102</v>
      </c>
      <c r="J45" s="19">
        <f t="shared" si="0"/>
        <v>154.85699462890693</v>
      </c>
      <c r="K45" s="19">
        <f t="shared" si="1"/>
        <v>260.79572143554617</v>
      </c>
      <c r="L45" s="20">
        <f t="shared" si="2"/>
        <v>1.6841068242381079</v>
      </c>
      <c r="M45" s="20">
        <f t="shared" si="5"/>
        <v>1.8088714498071363</v>
      </c>
      <c r="P45" s="18">
        <f t="shared" si="4"/>
        <v>1.3451054131126703</v>
      </c>
    </row>
    <row r="46" spans="1:16" ht="15" x14ac:dyDescent="0.2">
      <c r="A46" s="18">
        <v>22.5</v>
      </c>
      <c r="B46" s="18">
        <v>44</v>
      </c>
      <c r="C46" s="24" t="s">
        <v>29</v>
      </c>
      <c r="D46">
        <v>833.66607666015602</v>
      </c>
      <c r="E46">
        <v>622.42364501953102</v>
      </c>
      <c r="F46">
        <v>468.55703735351602</v>
      </c>
      <c r="G46">
        <v>468.51446533203102</v>
      </c>
      <c r="I46" s="19">
        <f t="shared" si="0"/>
        <v>365.10903930664</v>
      </c>
      <c r="J46" s="19">
        <f t="shared" si="0"/>
        <v>153.9091796875</v>
      </c>
      <c r="K46" s="19">
        <f t="shared" si="1"/>
        <v>257.37261352539002</v>
      </c>
      <c r="L46" s="20">
        <f t="shared" si="2"/>
        <v>1.6722369260102878</v>
      </c>
      <c r="M46" s="20">
        <f t="shared" si="5"/>
        <v>1.7998371112513396</v>
      </c>
      <c r="P46" s="18">
        <f t="shared" si="4"/>
        <v>0.83894120040834164</v>
      </c>
    </row>
    <row r="47" spans="1:16" x14ac:dyDescent="0.15">
      <c r="A47" s="18">
        <v>23</v>
      </c>
      <c r="B47" s="18">
        <v>45</v>
      </c>
      <c r="D47">
        <v>826.7119140625</v>
      </c>
      <c r="E47">
        <v>619.74554443359398</v>
      </c>
      <c r="F47">
        <v>468.48486328125</v>
      </c>
      <c r="G47">
        <v>468.302978515625</v>
      </c>
      <c r="I47" s="19">
        <f t="shared" si="0"/>
        <v>358.22705078125</v>
      </c>
      <c r="J47" s="19">
        <f t="shared" si="0"/>
        <v>151.44256591796898</v>
      </c>
      <c r="K47" s="19">
        <f t="shared" si="1"/>
        <v>252.2172546386717</v>
      </c>
      <c r="L47" s="20">
        <f t="shared" si="2"/>
        <v>1.6654317305696522</v>
      </c>
      <c r="M47" s="20">
        <f t="shared" si="5"/>
        <v>1.7958674754827273</v>
      </c>
      <c r="P47" s="18">
        <f t="shared" si="4"/>
        <v>0.61653559194756835</v>
      </c>
    </row>
    <row r="48" spans="1:16" x14ac:dyDescent="0.15">
      <c r="A48" s="18">
        <v>23.5</v>
      </c>
      <c r="B48" s="18">
        <v>46</v>
      </c>
      <c r="D48">
        <v>844.09686279296898</v>
      </c>
      <c r="E48">
        <v>627.791015625</v>
      </c>
      <c r="F48">
        <v>467.77783203125</v>
      </c>
      <c r="G48">
        <v>467.73867797851602</v>
      </c>
      <c r="I48" s="19">
        <f t="shared" si="0"/>
        <v>376.31903076171898</v>
      </c>
      <c r="J48" s="19">
        <f t="shared" si="0"/>
        <v>160.05233764648398</v>
      </c>
      <c r="K48" s="19">
        <f t="shared" si="1"/>
        <v>264.2823944091802</v>
      </c>
      <c r="L48" s="20">
        <f t="shared" si="2"/>
        <v>1.6512248324227206</v>
      </c>
      <c r="M48" s="20">
        <f t="shared" si="5"/>
        <v>1.7844961370078189</v>
      </c>
      <c r="P48" s="18">
        <f t="shared" si="4"/>
        <v>-2.0563023628813817E-2</v>
      </c>
    </row>
    <row r="49" spans="1:22" x14ac:dyDescent="0.15">
      <c r="A49" s="18">
        <v>24</v>
      </c>
      <c r="B49" s="18">
        <v>47</v>
      </c>
      <c r="D49">
        <v>842.15863037109398</v>
      </c>
      <c r="E49">
        <v>627.53698730468795</v>
      </c>
      <c r="F49">
        <v>467.55770874023398</v>
      </c>
      <c r="G49">
        <v>467.59140014648398</v>
      </c>
      <c r="I49" s="19">
        <f t="shared" si="0"/>
        <v>374.60092163086</v>
      </c>
      <c r="J49" s="19">
        <f t="shared" si="0"/>
        <v>159.94558715820398</v>
      </c>
      <c r="K49" s="19">
        <f t="shared" si="1"/>
        <v>262.63901062011723</v>
      </c>
      <c r="L49" s="20">
        <f t="shared" si="2"/>
        <v>1.6420522459324747</v>
      </c>
      <c r="M49" s="20">
        <f t="shared" si="5"/>
        <v>1.7781591101895966</v>
      </c>
      <c r="P49" s="18">
        <f t="shared" si="4"/>
        <v>-0.37560574983632872</v>
      </c>
    </row>
    <row r="50" spans="1:22" x14ac:dyDescent="0.15">
      <c r="A50" s="18">
        <v>24.5</v>
      </c>
      <c r="B50" s="18">
        <v>48</v>
      </c>
      <c r="D50">
        <v>831.17919921875</v>
      </c>
      <c r="E50">
        <v>623.107421875</v>
      </c>
      <c r="F50">
        <v>468.26132202148398</v>
      </c>
      <c r="G50">
        <v>467.86068725585898</v>
      </c>
      <c r="I50" s="19">
        <f t="shared" si="0"/>
        <v>362.91787719726602</v>
      </c>
      <c r="J50" s="19">
        <f t="shared" si="0"/>
        <v>155.24673461914102</v>
      </c>
      <c r="K50" s="19">
        <f t="shared" si="1"/>
        <v>254.2451629638673</v>
      </c>
      <c r="L50" s="20">
        <f t="shared" si="2"/>
        <v>1.6376844484851429</v>
      </c>
      <c r="M50" s="20">
        <f t="shared" si="5"/>
        <v>1.7766268724142882</v>
      </c>
      <c r="P50" s="18">
        <f t="shared" si="4"/>
        <v>-0.461451982233408</v>
      </c>
    </row>
    <row r="51" spans="1:22" x14ac:dyDescent="0.15">
      <c r="A51" s="18">
        <v>25</v>
      </c>
      <c r="B51" s="18">
        <v>49</v>
      </c>
      <c r="D51">
        <v>828.62121582031295</v>
      </c>
      <c r="E51">
        <v>622.36633300781295</v>
      </c>
      <c r="F51">
        <v>467.77032470703102</v>
      </c>
      <c r="G51">
        <v>467.85885620117199</v>
      </c>
      <c r="I51" s="19">
        <f t="shared" si="0"/>
        <v>360.85089111328193</v>
      </c>
      <c r="J51" s="19">
        <f t="shared" si="0"/>
        <v>154.50747680664097</v>
      </c>
      <c r="K51" s="19">
        <f t="shared" si="1"/>
        <v>252.69565734863326</v>
      </c>
      <c r="L51" s="20">
        <f t="shared" si="2"/>
        <v>1.6354914504549856</v>
      </c>
      <c r="M51" s="20">
        <f t="shared" si="5"/>
        <v>1.7772694340561541</v>
      </c>
      <c r="P51" s="18">
        <f t="shared" si="4"/>
        <v>-0.42545137127994909</v>
      </c>
    </row>
    <row r="52" spans="1:22" x14ac:dyDescent="0.15">
      <c r="A52" s="18">
        <v>25.5</v>
      </c>
      <c r="B52" s="18">
        <v>50</v>
      </c>
      <c r="D52">
        <v>821.31781005859398</v>
      </c>
      <c r="E52">
        <v>619.10070800781295</v>
      </c>
      <c r="F52">
        <v>468.04690551757801</v>
      </c>
      <c r="G52">
        <v>468.04119873046898</v>
      </c>
      <c r="I52" s="19">
        <f t="shared" si="0"/>
        <v>353.27090454101597</v>
      </c>
      <c r="J52" s="19">
        <f t="shared" si="0"/>
        <v>151.05950927734398</v>
      </c>
      <c r="K52" s="19">
        <f t="shared" si="1"/>
        <v>247.52924804687518</v>
      </c>
      <c r="L52" s="20">
        <f t="shared" si="2"/>
        <v>1.6386207609903829</v>
      </c>
      <c r="M52" s="20">
        <f t="shared" si="5"/>
        <v>1.783234304263575</v>
      </c>
      <c r="P52" s="18">
        <f t="shared" si="4"/>
        <v>-9.1259353372288049E-2</v>
      </c>
      <c r="R52" s="29"/>
      <c r="S52" s="29"/>
      <c r="T52" s="29"/>
    </row>
    <row r="53" spans="1:22" x14ac:dyDescent="0.15">
      <c r="A53" s="18">
        <v>26</v>
      </c>
      <c r="B53" s="18">
        <v>51</v>
      </c>
      <c r="D53">
        <v>819.99365234375</v>
      </c>
      <c r="E53">
        <v>618.77105712890602</v>
      </c>
      <c r="F53">
        <v>468.26290893554699</v>
      </c>
      <c r="G53">
        <v>468.36468505859398</v>
      </c>
      <c r="I53" s="19">
        <f t="shared" si="0"/>
        <v>351.73074340820301</v>
      </c>
      <c r="J53" s="19">
        <f t="shared" si="0"/>
        <v>150.40637207031205</v>
      </c>
      <c r="K53" s="19">
        <f t="shared" si="1"/>
        <v>246.44628295898457</v>
      </c>
      <c r="L53" s="20">
        <f t="shared" si="2"/>
        <v>1.6385361841170913</v>
      </c>
      <c r="M53" s="20">
        <f t="shared" si="5"/>
        <v>1.7859852870623067</v>
      </c>
      <c r="P53" s="18">
        <f t="shared" si="4"/>
        <v>6.2869145784938268E-2</v>
      </c>
      <c r="R53" s="29"/>
      <c r="S53" s="34"/>
      <c r="T53" s="29"/>
      <c r="U53" s="22"/>
    </row>
    <row r="54" spans="1:22" x14ac:dyDescent="0.15">
      <c r="A54" s="18">
        <v>26.5</v>
      </c>
      <c r="B54" s="18">
        <v>52</v>
      </c>
      <c r="D54">
        <v>815.90130615234398</v>
      </c>
      <c r="E54">
        <v>616.78942871093795</v>
      </c>
      <c r="F54">
        <v>468.65490722656301</v>
      </c>
      <c r="G54">
        <v>468.72866821289102</v>
      </c>
      <c r="I54" s="19">
        <f t="shared" si="0"/>
        <v>347.24639892578097</v>
      </c>
      <c r="J54" s="19">
        <f t="shared" si="0"/>
        <v>148.06076049804693</v>
      </c>
      <c r="K54" s="19">
        <f t="shared" si="1"/>
        <v>243.60386657714812</v>
      </c>
      <c r="L54" s="20">
        <f t="shared" si="2"/>
        <v>1.6452966049729394</v>
      </c>
      <c r="M54" s="20">
        <f t="shared" si="5"/>
        <v>1.7955812675901781</v>
      </c>
      <c r="P54" s="18">
        <f t="shared" si="4"/>
        <v>0.60050030705015101</v>
      </c>
      <c r="R54" s="29"/>
      <c r="S54" s="34"/>
      <c r="T54" s="29"/>
    </row>
    <row r="55" spans="1:22" x14ac:dyDescent="0.15">
      <c r="A55" s="18">
        <v>27</v>
      </c>
      <c r="B55" s="18">
        <v>53</v>
      </c>
      <c r="D55">
        <v>815.50866699218795</v>
      </c>
      <c r="E55">
        <v>616.71496582031295</v>
      </c>
      <c r="F55">
        <v>467.65786743164102</v>
      </c>
      <c r="G55">
        <v>467.69085693359398</v>
      </c>
      <c r="I55" s="19">
        <f t="shared" si="0"/>
        <v>347.85079956054693</v>
      </c>
      <c r="J55" s="19">
        <f t="shared" si="0"/>
        <v>149.02410888671898</v>
      </c>
      <c r="K55" s="19">
        <f t="shared" si="1"/>
        <v>243.53392333984365</v>
      </c>
      <c r="L55" s="20">
        <f t="shared" si="2"/>
        <v>1.6341914416342294</v>
      </c>
      <c r="M55" s="20">
        <f t="shared" si="5"/>
        <v>1.7873116639234914</v>
      </c>
      <c r="P55" s="18">
        <f t="shared" si="4"/>
        <v>0.13718166966749676</v>
      </c>
      <c r="R55" s="35"/>
      <c r="S55" s="34"/>
      <c r="T55" s="29"/>
    </row>
    <row r="56" spans="1:22" x14ac:dyDescent="0.15">
      <c r="A56" s="18">
        <v>27.5</v>
      </c>
      <c r="B56" s="18">
        <v>54</v>
      </c>
      <c r="D56">
        <v>822.77819824218795</v>
      </c>
      <c r="E56">
        <v>620.515625</v>
      </c>
      <c r="F56">
        <v>467.64990234375</v>
      </c>
      <c r="G56">
        <v>467.57727050781301</v>
      </c>
      <c r="I56" s="19">
        <f t="shared" si="0"/>
        <v>355.12829589843795</v>
      </c>
      <c r="J56" s="19">
        <f t="shared" si="0"/>
        <v>152.93835449218699</v>
      </c>
      <c r="K56" s="19">
        <f t="shared" si="1"/>
        <v>248.07144775390708</v>
      </c>
      <c r="L56" s="20">
        <f t="shared" si="2"/>
        <v>1.622035548751638</v>
      </c>
      <c r="M56" s="20">
        <f t="shared" si="5"/>
        <v>1.7779913307129234</v>
      </c>
      <c r="P56" s="18">
        <f t="shared" si="4"/>
        <v>-0.38500588092437199</v>
      </c>
      <c r="R56" s="35"/>
      <c r="S56" s="34"/>
      <c r="T56" s="29"/>
    </row>
    <row r="57" spans="1:22" x14ac:dyDescent="0.15">
      <c r="A57" s="18">
        <v>28</v>
      </c>
      <c r="B57" s="18">
        <v>55</v>
      </c>
      <c r="D57">
        <v>808.38592529296898</v>
      </c>
      <c r="E57">
        <v>614.38470458984398</v>
      </c>
      <c r="F57">
        <v>467.95379638671898</v>
      </c>
      <c r="G57">
        <v>468.02435302734398</v>
      </c>
      <c r="I57" s="19">
        <f t="shared" si="0"/>
        <v>340.43212890625</v>
      </c>
      <c r="J57" s="19">
        <f t="shared" si="0"/>
        <v>146.3603515625</v>
      </c>
      <c r="K57" s="19">
        <f t="shared" si="1"/>
        <v>237.97988281250002</v>
      </c>
      <c r="L57" s="20">
        <f t="shared" si="2"/>
        <v>1.6259860014812544</v>
      </c>
      <c r="M57" s="20">
        <f t="shared" si="5"/>
        <v>1.7847773431145633</v>
      </c>
      <c r="P57" s="18">
        <f t="shared" si="4"/>
        <v>-4.8079723044910823E-3</v>
      </c>
      <c r="R57" s="29"/>
      <c r="S57" s="34"/>
      <c r="T57" s="29"/>
    </row>
    <row r="58" spans="1:22" x14ac:dyDescent="0.15">
      <c r="A58" s="18">
        <v>28.5</v>
      </c>
      <c r="B58" s="18">
        <v>56</v>
      </c>
      <c r="D58">
        <v>807.93292236328102</v>
      </c>
      <c r="E58">
        <v>614.279296875</v>
      </c>
      <c r="F58">
        <v>467.579345703125</v>
      </c>
      <c r="G58">
        <v>467.86932373046898</v>
      </c>
      <c r="I58" s="19">
        <f t="shared" si="0"/>
        <v>340.35357666015602</v>
      </c>
      <c r="J58" s="19">
        <f t="shared" si="0"/>
        <v>146.40997314453102</v>
      </c>
      <c r="K58" s="19">
        <f t="shared" si="1"/>
        <v>237.86659545898431</v>
      </c>
      <c r="L58" s="20">
        <f t="shared" si="2"/>
        <v>1.6246611508095175</v>
      </c>
      <c r="M58" s="20">
        <f t="shared" si="5"/>
        <v>1.7862880521148496</v>
      </c>
      <c r="P58" s="18">
        <f t="shared" si="4"/>
        <v>7.9832073785509036E-2</v>
      </c>
      <c r="R58" s="29"/>
      <c r="S58" s="34"/>
      <c r="T58" s="29"/>
    </row>
    <row r="59" spans="1:22" x14ac:dyDescent="0.15">
      <c r="A59" s="18">
        <v>29</v>
      </c>
      <c r="B59" s="18">
        <v>57</v>
      </c>
      <c r="D59">
        <v>805.89660644531295</v>
      </c>
      <c r="E59">
        <v>613.51599121093795</v>
      </c>
      <c r="F59">
        <v>467.16754150390602</v>
      </c>
      <c r="G59">
        <v>467.07101440429699</v>
      </c>
      <c r="I59" s="19">
        <f t="shared" si="0"/>
        <v>338.72906494140693</v>
      </c>
      <c r="J59" s="19">
        <f t="shared" si="0"/>
        <v>146.44497680664097</v>
      </c>
      <c r="K59" s="19">
        <f t="shared" si="1"/>
        <v>236.21758117675824</v>
      </c>
      <c r="L59" s="20">
        <f t="shared" si="2"/>
        <v>1.6130125206592014</v>
      </c>
      <c r="M59" s="20">
        <f t="shared" si="5"/>
        <v>1.7774749816365569</v>
      </c>
      <c r="P59" s="18">
        <f t="shared" si="4"/>
        <v>-0.41393521782108722</v>
      </c>
      <c r="R59" s="36"/>
      <c r="S59" s="34"/>
      <c r="T59" s="29"/>
    </row>
    <row r="60" spans="1:22" x14ac:dyDescent="0.15">
      <c r="A60" s="18">
        <v>29.5</v>
      </c>
      <c r="B60" s="18">
        <v>58</v>
      </c>
      <c r="D60">
        <v>802.75494384765602</v>
      </c>
      <c r="E60">
        <v>611.6650390625</v>
      </c>
      <c r="F60">
        <v>467.97039794921898</v>
      </c>
      <c r="G60">
        <v>467.94879150390602</v>
      </c>
      <c r="I60" s="19">
        <f t="shared" si="0"/>
        <v>334.78454589843705</v>
      </c>
      <c r="J60" s="19">
        <f t="shared" si="0"/>
        <v>143.71624755859398</v>
      </c>
      <c r="K60" s="19">
        <f t="shared" si="1"/>
        <v>234.18317260742128</v>
      </c>
      <c r="L60" s="20">
        <f t="shared" si="2"/>
        <v>1.6294829331105616</v>
      </c>
      <c r="M60" s="20">
        <f t="shared" si="5"/>
        <v>1.7967809537599404</v>
      </c>
      <c r="P60" s="18">
        <f t="shared" si="4"/>
        <v>0.66771476905637939</v>
      </c>
      <c r="R60" s="35"/>
      <c r="S60" s="34"/>
      <c r="T60" s="29"/>
    </row>
    <row r="61" spans="1:22" x14ac:dyDescent="0.15">
      <c r="A61" s="18">
        <v>30</v>
      </c>
      <c r="B61" s="18">
        <v>59</v>
      </c>
      <c r="D61">
        <v>799.09503173828102</v>
      </c>
      <c r="E61">
        <v>610.86749267578102</v>
      </c>
      <c r="F61">
        <v>467.83679199218801</v>
      </c>
      <c r="G61">
        <v>467.89709472656301</v>
      </c>
      <c r="I61" s="19">
        <f t="shared" si="0"/>
        <v>331.25823974609301</v>
      </c>
      <c r="J61" s="19">
        <f t="shared" si="0"/>
        <v>142.97039794921801</v>
      </c>
      <c r="K61" s="19">
        <f t="shared" si="1"/>
        <v>231.1789611816404</v>
      </c>
      <c r="L61" s="20">
        <f t="shared" si="2"/>
        <v>1.6169708170201316</v>
      </c>
      <c r="M61" s="20">
        <f t="shared" si="5"/>
        <v>1.7871043973415339</v>
      </c>
      <c r="P61" s="18">
        <f t="shared" si="4"/>
        <v>0.12556920621724185</v>
      </c>
      <c r="R61" s="35"/>
      <c r="S61" s="34"/>
      <c r="T61" s="29"/>
    </row>
    <row r="62" spans="1:22" x14ac:dyDescent="0.15">
      <c r="A62" s="18">
        <v>30.5</v>
      </c>
      <c r="B62" s="18">
        <v>60</v>
      </c>
      <c r="D62">
        <v>796.38592529296898</v>
      </c>
      <c r="E62">
        <v>608.837890625</v>
      </c>
      <c r="F62">
        <v>467.18576049804699</v>
      </c>
      <c r="G62">
        <v>467.30685424804699</v>
      </c>
      <c r="I62" s="19">
        <f t="shared" si="0"/>
        <v>329.20016479492199</v>
      </c>
      <c r="J62" s="19">
        <f t="shared" si="0"/>
        <v>141.53103637695301</v>
      </c>
      <c r="K62" s="19">
        <f t="shared" si="1"/>
        <v>230.12843933105489</v>
      </c>
      <c r="L62" s="20">
        <f t="shared" si="2"/>
        <v>1.6259927519935065</v>
      </c>
      <c r="M62" s="20">
        <f t="shared" si="5"/>
        <v>1.7989618919869321</v>
      </c>
      <c r="P62" s="18">
        <f t="shared" si="4"/>
        <v>0.7899055496878773</v>
      </c>
      <c r="R62" s="29"/>
      <c r="S62" s="29"/>
      <c r="T62" s="29"/>
      <c r="U62" s="16" t="s">
        <v>17</v>
      </c>
    </row>
    <row r="63" spans="1:22" x14ac:dyDescent="0.15">
      <c r="A63" s="18">
        <v>31</v>
      </c>
      <c r="B63" s="18">
        <v>61</v>
      </c>
      <c r="D63">
        <v>805.51641845703102</v>
      </c>
      <c r="E63">
        <v>612.52825927734398</v>
      </c>
      <c r="F63">
        <v>467.36602783203102</v>
      </c>
      <c r="G63">
        <v>467.18142700195301</v>
      </c>
      <c r="I63" s="19">
        <f t="shared" si="0"/>
        <v>338.150390625</v>
      </c>
      <c r="J63" s="19">
        <f t="shared" si="0"/>
        <v>145.34683227539097</v>
      </c>
      <c r="K63" s="19">
        <f t="shared" si="1"/>
        <v>236.40760803222634</v>
      </c>
      <c r="L63" s="20">
        <f t="shared" si="2"/>
        <v>1.6265067792072763</v>
      </c>
      <c r="M63" s="20">
        <f t="shared" si="5"/>
        <v>1.8023114788727252</v>
      </c>
      <c r="P63" s="18">
        <f t="shared" si="4"/>
        <v>0.97757186288402931</v>
      </c>
      <c r="R63" s="29"/>
      <c r="S63" s="29"/>
      <c r="T63" s="29"/>
    </row>
    <row r="64" spans="1:22" x14ac:dyDescent="0.15">
      <c r="A64" s="18">
        <v>31.5</v>
      </c>
      <c r="B64" s="18">
        <v>62</v>
      </c>
      <c r="D64">
        <v>807.32580566406295</v>
      </c>
      <c r="E64">
        <v>614.57922363281295</v>
      </c>
      <c r="F64">
        <v>468.47006225585898</v>
      </c>
      <c r="G64">
        <v>468.38720703125</v>
      </c>
      <c r="I64" s="19">
        <f t="shared" si="0"/>
        <v>338.85574340820398</v>
      </c>
      <c r="J64" s="19">
        <f t="shared" si="0"/>
        <v>146.19201660156295</v>
      </c>
      <c r="K64" s="19">
        <f t="shared" si="1"/>
        <v>236.52133178710992</v>
      </c>
      <c r="L64" s="20">
        <f t="shared" si="2"/>
        <v>1.6178813131207688</v>
      </c>
      <c r="M64" s="20">
        <f t="shared" si="5"/>
        <v>1.7965215724582413</v>
      </c>
      <c r="P64" s="18">
        <f t="shared" si="4"/>
        <v>0.6531824896256383</v>
      </c>
      <c r="R64" s="29"/>
      <c r="S64" s="29"/>
      <c r="T64" s="29"/>
      <c r="U64" s="18">
        <v>12.5</v>
      </c>
      <c r="V64" s="20">
        <f t="shared" ref="V64:V83" si="6">L26</f>
        <v>1.7513659453636594</v>
      </c>
    </row>
    <row r="65" spans="1:22" x14ac:dyDescent="0.15">
      <c r="A65" s="18">
        <v>32</v>
      </c>
      <c r="B65" s="18">
        <v>63</v>
      </c>
      <c r="D65">
        <v>803.06646728515602</v>
      </c>
      <c r="E65">
        <v>610.330078125</v>
      </c>
      <c r="F65">
        <v>467.801513671875</v>
      </c>
      <c r="G65">
        <v>467.90780639648398</v>
      </c>
      <c r="I65" s="19">
        <f t="shared" si="0"/>
        <v>335.26495361328102</v>
      </c>
      <c r="J65" s="19">
        <f t="shared" si="0"/>
        <v>142.42227172851602</v>
      </c>
      <c r="K65" s="19">
        <f t="shared" si="1"/>
        <v>235.56936340331981</v>
      </c>
      <c r="L65" s="20">
        <f t="shared" si="2"/>
        <v>1.6540205442893081</v>
      </c>
      <c r="M65" s="20">
        <f t="shared" si="5"/>
        <v>1.8354963632988039</v>
      </c>
      <c r="P65" s="18">
        <f t="shared" si="4"/>
        <v>2.8368115621127865</v>
      </c>
      <c r="R65" s="29"/>
      <c r="S65" s="29"/>
      <c r="T65" s="29"/>
      <c r="U65" s="18">
        <v>13</v>
      </c>
      <c r="V65" s="20">
        <f t="shared" si="6"/>
        <v>1.7350307715151232</v>
      </c>
    </row>
    <row r="66" spans="1:22" x14ac:dyDescent="0.15">
      <c r="A66" s="18">
        <v>32.5</v>
      </c>
      <c r="B66" s="18">
        <v>64</v>
      </c>
      <c r="D66">
        <v>795.83483886718795</v>
      </c>
      <c r="E66">
        <v>606.64343261718795</v>
      </c>
      <c r="F66">
        <v>467.21603393554699</v>
      </c>
      <c r="G66">
        <v>467.32916259765602</v>
      </c>
      <c r="I66" s="19">
        <f t="shared" ref="I66:J129" si="7">D66-F66</f>
        <v>328.61880493164097</v>
      </c>
      <c r="J66" s="19">
        <f t="shared" si="7"/>
        <v>139.31427001953193</v>
      </c>
      <c r="K66" s="19">
        <f t="shared" ref="K66:K129" si="8">I66-0.7*J66</f>
        <v>231.09881591796864</v>
      </c>
      <c r="L66" s="20">
        <f t="shared" ref="L66:L129" si="9">K66/J66</f>
        <v>1.6588308999901336</v>
      </c>
      <c r="M66" s="20">
        <f t="shared" si="5"/>
        <v>1.8431422786716527</v>
      </c>
      <c r="P66" s="18">
        <f t="shared" si="4"/>
        <v>3.2651870000266938</v>
      </c>
      <c r="R66" s="29"/>
      <c r="S66" s="29"/>
      <c r="T66" s="29"/>
      <c r="U66" s="18">
        <v>13.5</v>
      </c>
      <c r="V66" s="20">
        <f t="shared" si="6"/>
        <v>1.7276021867190439</v>
      </c>
    </row>
    <row r="67" spans="1:22" x14ac:dyDescent="0.15">
      <c r="A67" s="18">
        <v>33</v>
      </c>
      <c r="B67" s="18">
        <v>65</v>
      </c>
      <c r="D67">
        <v>794.80548095703102</v>
      </c>
      <c r="E67">
        <v>607.13641357421898</v>
      </c>
      <c r="F67">
        <v>468.07330322265602</v>
      </c>
      <c r="G67">
        <v>468.04302978515602</v>
      </c>
      <c r="I67" s="19">
        <f t="shared" si="7"/>
        <v>326.732177734375</v>
      </c>
      <c r="J67" s="19">
        <f t="shared" si="7"/>
        <v>139.09338378906295</v>
      </c>
      <c r="K67" s="19">
        <f t="shared" si="8"/>
        <v>229.36680908203095</v>
      </c>
      <c r="L67" s="20">
        <f t="shared" si="9"/>
        <v>1.6490130790826751</v>
      </c>
      <c r="M67" s="20">
        <f t="shared" si="5"/>
        <v>1.8361600174362176</v>
      </c>
      <c r="P67" s="18">
        <f t="shared" si="4"/>
        <v>2.8739939160723265</v>
      </c>
      <c r="R67" s="29"/>
      <c r="S67" s="29"/>
      <c r="T67" s="29"/>
      <c r="U67" s="18">
        <v>14</v>
      </c>
      <c r="V67" s="20">
        <f t="shared" si="6"/>
        <v>1.7330661579309206</v>
      </c>
    </row>
    <row r="68" spans="1:22" x14ac:dyDescent="0.15">
      <c r="A68" s="18">
        <v>33.5</v>
      </c>
      <c r="B68" s="18">
        <v>66</v>
      </c>
      <c r="D68">
        <v>818.80328369140602</v>
      </c>
      <c r="E68">
        <v>617.404296875</v>
      </c>
      <c r="F68">
        <v>467.77532958984398</v>
      </c>
      <c r="G68">
        <v>467.97427368164102</v>
      </c>
      <c r="I68" s="19">
        <f t="shared" si="7"/>
        <v>351.02795410156205</v>
      </c>
      <c r="J68" s="19">
        <f t="shared" si="7"/>
        <v>149.43002319335898</v>
      </c>
      <c r="K68" s="19">
        <f t="shared" si="8"/>
        <v>246.42693786621078</v>
      </c>
      <c r="L68" s="20">
        <f t="shared" si="9"/>
        <v>1.649112625428292</v>
      </c>
      <c r="M68" s="20">
        <f t="shared" si="5"/>
        <v>1.8390951234538579</v>
      </c>
      <c r="P68" s="18">
        <f t="shared" si="4"/>
        <v>3.0384382323271595</v>
      </c>
      <c r="R68" s="29"/>
      <c r="S68" s="29"/>
      <c r="T68" s="29"/>
      <c r="U68" s="18">
        <v>14.5</v>
      </c>
      <c r="V68" s="20">
        <f t="shared" si="6"/>
        <v>1.727189586305095</v>
      </c>
    </row>
    <row r="69" spans="1:22" x14ac:dyDescent="0.15">
      <c r="A69" s="18">
        <v>34</v>
      </c>
      <c r="B69" s="18">
        <v>67</v>
      </c>
      <c r="D69">
        <v>818.68664550781295</v>
      </c>
      <c r="E69">
        <v>617.56781005859398</v>
      </c>
      <c r="F69">
        <v>467.10812377929699</v>
      </c>
      <c r="G69">
        <v>467.38220214843801</v>
      </c>
      <c r="I69" s="19">
        <f t="shared" si="7"/>
        <v>351.57852172851597</v>
      </c>
      <c r="J69" s="19">
        <f t="shared" si="7"/>
        <v>150.18560791015597</v>
      </c>
      <c r="K69" s="19">
        <f t="shared" si="8"/>
        <v>246.44859619140681</v>
      </c>
      <c r="L69" s="20">
        <f t="shared" si="9"/>
        <v>1.6409601400610723</v>
      </c>
      <c r="M69" s="20">
        <f t="shared" si="5"/>
        <v>1.8337781977586616</v>
      </c>
      <c r="P69" s="18">
        <f t="shared" si="4"/>
        <v>2.7405484098575661</v>
      </c>
      <c r="U69" s="18">
        <v>15</v>
      </c>
      <c r="V69" s="20">
        <f t="shared" si="6"/>
        <v>1.7100540575147061</v>
      </c>
    </row>
    <row r="70" spans="1:22" x14ac:dyDescent="0.15">
      <c r="A70" s="18">
        <v>34.5</v>
      </c>
      <c r="B70" s="18">
        <v>68</v>
      </c>
      <c r="D70">
        <v>829.85833740234398</v>
      </c>
      <c r="E70">
        <v>624.90704345703102</v>
      </c>
      <c r="F70">
        <v>468.04074096679699</v>
      </c>
      <c r="G70">
        <v>467.97882080078102</v>
      </c>
      <c r="I70" s="19">
        <f t="shared" si="7"/>
        <v>361.81759643554699</v>
      </c>
      <c r="J70" s="19">
        <f t="shared" si="7"/>
        <v>156.92822265625</v>
      </c>
      <c r="K70" s="19">
        <f t="shared" si="8"/>
        <v>251.96784057617199</v>
      </c>
      <c r="L70" s="20">
        <f t="shared" si="9"/>
        <v>1.6056247646932542</v>
      </c>
      <c r="M70" s="20">
        <f t="shared" si="5"/>
        <v>1.8012783820628668</v>
      </c>
      <c r="P70" s="18">
        <f t="shared" ref="P70:P133" si="10">(M70-$O$2)/$O$2*100</f>
        <v>0.91969085364580261</v>
      </c>
      <c r="U70" s="18">
        <v>15.5</v>
      </c>
      <c r="V70" s="20">
        <f t="shared" si="6"/>
        <v>1.7050399312433007</v>
      </c>
    </row>
    <row r="71" spans="1:22" x14ac:dyDescent="0.15">
      <c r="A71" s="18">
        <v>35</v>
      </c>
      <c r="B71" s="18">
        <v>69</v>
      </c>
      <c r="D71">
        <v>827.90295410156295</v>
      </c>
      <c r="E71">
        <v>624.977783203125</v>
      </c>
      <c r="F71">
        <v>468.23834228515602</v>
      </c>
      <c r="G71">
        <v>468.41589355468801</v>
      </c>
      <c r="I71" s="19">
        <f t="shared" si="7"/>
        <v>359.66461181640693</v>
      </c>
      <c r="J71" s="19">
        <f t="shared" si="7"/>
        <v>156.56188964843699</v>
      </c>
      <c r="K71" s="19">
        <f t="shared" si="8"/>
        <v>250.07128906250105</v>
      </c>
      <c r="L71" s="20">
        <f t="shared" si="9"/>
        <v>1.5972679534211127</v>
      </c>
      <c r="M71" s="20">
        <f t="shared" si="5"/>
        <v>1.7957571304627487</v>
      </c>
      <c r="P71" s="18">
        <f t="shared" si="10"/>
        <v>0.61035332416798693</v>
      </c>
      <c r="U71" s="18">
        <v>16</v>
      </c>
      <c r="V71" s="20">
        <f t="shared" si="6"/>
        <v>1.6995255954811312</v>
      </c>
    </row>
    <row r="72" spans="1:22" x14ac:dyDescent="0.15">
      <c r="A72" s="18">
        <v>35.5</v>
      </c>
      <c r="B72" s="18">
        <v>70</v>
      </c>
      <c r="D72">
        <v>839.18615722656295</v>
      </c>
      <c r="E72">
        <v>630.18615722656295</v>
      </c>
      <c r="F72">
        <v>467.36535644531301</v>
      </c>
      <c r="G72">
        <v>467.430908203125</v>
      </c>
      <c r="I72" s="19">
        <f t="shared" si="7"/>
        <v>371.82080078124994</v>
      </c>
      <c r="J72" s="19">
        <f t="shared" si="7"/>
        <v>162.75524902343795</v>
      </c>
      <c r="K72" s="19">
        <f t="shared" si="8"/>
        <v>257.89212646484339</v>
      </c>
      <c r="L72" s="20">
        <f t="shared" si="9"/>
        <v>1.584539534130202</v>
      </c>
      <c r="M72" s="20">
        <f t="shared" si="5"/>
        <v>1.7858642708438615</v>
      </c>
      <c r="P72" s="18">
        <f t="shared" si="10"/>
        <v>5.6089005926828424E-2</v>
      </c>
      <c r="U72" s="18">
        <v>16.5</v>
      </c>
      <c r="V72" s="20">
        <f t="shared" si="6"/>
        <v>1.6933935989535216</v>
      </c>
    </row>
    <row r="73" spans="1:22" x14ac:dyDescent="0.15">
      <c r="A73" s="18">
        <v>36</v>
      </c>
      <c r="B73" s="18">
        <v>71</v>
      </c>
      <c r="D73">
        <v>793.27484130859398</v>
      </c>
      <c r="E73">
        <v>609.70623779296898</v>
      </c>
      <c r="F73">
        <v>467.39471435546898</v>
      </c>
      <c r="G73">
        <v>467.51559448242199</v>
      </c>
      <c r="I73" s="19">
        <f t="shared" si="7"/>
        <v>325.880126953125</v>
      </c>
      <c r="J73" s="19">
        <f t="shared" si="7"/>
        <v>142.19064331054699</v>
      </c>
      <c r="K73" s="19">
        <f t="shared" si="8"/>
        <v>226.34667663574211</v>
      </c>
      <c r="L73" s="20">
        <f t="shared" si="9"/>
        <v>1.5918535240142124</v>
      </c>
      <c r="M73" s="20">
        <f t="shared" si="5"/>
        <v>1.7960138203998952</v>
      </c>
      <c r="P73" s="18">
        <f t="shared" si="10"/>
        <v>0.62473481531340636</v>
      </c>
      <c r="U73" s="18">
        <v>17</v>
      </c>
      <c r="V73" s="20">
        <f t="shared" si="6"/>
        <v>1.6839891706607728</v>
      </c>
    </row>
    <row r="74" spans="1:22" x14ac:dyDescent="0.15">
      <c r="A74" s="18">
        <v>36.5</v>
      </c>
      <c r="B74" s="18">
        <v>72</v>
      </c>
      <c r="D74">
        <v>835.83361816406295</v>
      </c>
      <c r="E74">
        <v>629.65118408203102</v>
      </c>
      <c r="F74">
        <v>467.53152465820301</v>
      </c>
      <c r="G74">
        <v>467.37582397460898</v>
      </c>
      <c r="I74" s="19">
        <f t="shared" si="7"/>
        <v>368.30209350585994</v>
      </c>
      <c r="J74" s="19">
        <f t="shared" si="7"/>
        <v>162.27536010742205</v>
      </c>
      <c r="K74" s="19">
        <f t="shared" si="8"/>
        <v>254.70934143066452</v>
      </c>
      <c r="L74" s="20">
        <f t="shared" si="9"/>
        <v>1.5696119316084314</v>
      </c>
      <c r="M74" s="20">
        <f t="shared" si="5"/>
        <v>1.7766077876661375</v>
      </c>
      <c r="P74" s="18">
        <f t="shared" si="10"/>
        <v>-0.46252123777023607</v>
      </c>
      <c r="U74" s="18">
        <v>17.5</v>
      </c>
      <c r="V74" s="20">
        <f t="shared" si="6"/>
        <v>1.6693140775079134</v>
      </c>
    </row>
    <row r="75" spans="1:22" x14ac:dyDescent="0.15">
      <c r="A75" s="18">
        <v>37</v>
      </c>
      <c r="B75" s="18">
        <v>73</v>
      </c>
      <c r="D75">
        <v>865.024658203125</v>
      </c>
      <c r="E75">
        <v>644.06994628906295</v>
      </c>
      <c r="F75">
        <v>468.22695922851602</v>
      </c>
      <c r="G75">
        <v>468.32119750976602</v>
      </c>
      <c r="I75" s="19">
        <f t="shared" si="7"/>
        <v>396.79769897460898</v>
      </c>
      <c r="J75" s="19">
        <f t="shared" si="7"/>
        <v>175.74874877929693</v>
      </c>
      <c r="K75" s="19">
        <f t="shared" si="8"/>
        <v>273.77357482910111</v>
      </c>
      <c r="L75" s="20">
        <f t="shared" si="9"/>
        <v>1.557755470412495</v>
      </c>
      <c r="M75" s="20">
        <f t="shared" si="5"/>
        <v>1.7675868861422246</v>
      </c>
      <c r="P75" s="18">
        <f t="shared" si="10"/>
        <v>-0.96793261786567375</v>
      </c>
      <c r="U75" s="18">
        <v>18</v>
      </c>
      <c r="V75" s="20">
        <f t="shared" si="6"/>
        <v>1.6553045682713889</v>
      </c>
    </row>
    <row r="76" spans="1:22" x14ac:dyDescent="0.15">
      <c r="A76" s="18">
        <v>37.5</v>
      </c>
      <c r="B76" s="18">
        <v>74</v>
      </c>
      <c r="D76">
        <v>887.12292480468795</v>
      </c>
      <c r="E76">
        <v>653.02935791015602</v>
      </c>
      <c r="F76">
        <v>468.34646606445301</v>
      </c>
      <c r="G76">
        <v>468.54678344726602</v>
      </c>
      <c r="I76" s="19">
        <f t="shared" si="7"/>
        <v>418.77645874023494</v>
      </c>
      <c r="J76" s="19">
        <f t="shared" si="7"/>
        <v>184.48257446289</v>
      </c>
      <c r="K76" s="19">
        <f t="shared" si="8"/>
        <v>289.63865661621196</v>
      </c>
      <c r="L76" s="20">
        <f t="shared" si="9"/>
        <v>1.5700055002998392</v>
      </c>
      <c r="M76" s="20">
        <f t="shared" si="5"/>
        <v>1.7826724757015922</v>
      </c>
      <c r="P76" s="18">
        <f t="shared" si="10"/>
        <v>-0.12273675595074041</v>
      </c>
      <c r="U76" s="18">
        <v>18.5</v>
      </c>
      <c r="V76" s="20">
        <f t="shared" si="6"/>
        <v>1.6863825134313897</v>
      </c>
    </row>
    <row r="77" spans="1:22" x14ac:dyDescent="0.15">
      <c r="A77" s="18">
        <v>38</v>
      </c>
      <c r="B77" s="18">
        <v>75</v>
      </c>
      <c r="D77">
        <v>894.83447265625</v>
      </c>
      <c r="E77">
        <v>656.83404541015602</v>
      </c>
      <c r="F77">
        <v>468.027099609375</v>
      </c>
      <c r="G77">
        <v>468.24176025390602</v>
      </c>
      <c r="I77" s="19">
        <f t="shared" si="7"/>
        <v>426.807373046875</v>
      </c>
      <c r="J77" s="19">
        <f t="shared" si="7"/>
        <v>188.59228515625</v>
      </c>
      <c r="K77" s="19">
        <f t="shared" si="8"/>
        <v>294.79277343750005</v>
      </c>
      <c r="L77" s="20">
        <f t="shared" si="9"/>
        <v>1.5631221244986888</v>
      </c>
      <c r="M77" s="20">
        <f t="shared" si="5"/>
        <v>1.7786246595724651</v>
      </c>
      <c r="P77" s="18">
        <f t="shared" si="10"/>
        <v>-0.34952255233390533</v>
      </c>
      <c r="U77" s="18">
        <v>19</v>
      </c>
      <c r="V77" s="20">
        <f t="shared" si="6"/>
        <v>1.6439413434050019</v>
      </c>
    </row>
    <row r="78" spans="1:22" x14ac:dyDescent="0.15">
      <c r="A78" s="18">
        <v>38.5</v>
      </c>
      <c r="B78" s="18">
        <v>76</v>
      </c>
      <c r="D78">
        <v>891.72235107421898</v>
      </c>
      <c r="E78">
        <v>656.8740234375</v>
      </c>
      <c r="F78">
        <v>467.30389404296898</v>
      </c>
      <c r="G78">
        <v>467.47076416015602</v>
      </c>
      <c r="I78" s="19">
        <f t="shared" si="7"/>
        <v>424.41845703125</v>
      </c>
      <c r="J78" s="19">
        <f t="shared" si="7"/>
        <v>189.40325927734398</v>
      </c>
      <c r="K78" s="19">
        <f t="shared" si="8"/>
        <v>291.83617553710923</v>
      </c>
      <c r="L78" s="20">
        <f t="shared" si="9"/>
        <v>1.5408191846887509</v>
      </c>
      <c r="M78" s="20">
        <f t="shared" si="5"/>
        <v>1.7591572794345505</v>
      </c>
      <c r="P78" s="18">
        <f t="shared" si="10"/>
        <v>-1.440215698275507</v>
      </c>
      <c r="U78" s="18">
        <v>19.5</v>
      </c>
      <c r="V78" s="20">
        <f t="shared" si="6"/>
        <v>1.6375536126690837</v>
      </c>
    </row>
    <row r="79" spans="1:22" x14ac:dyDescent="0.15">
      <c r="A79" s="18">
        <v>39</v>
      </c>
      <c r="B79" s="18">
        <v>77</v>
      </c>
      <c r="D79">
        <v>894.111328125</v>
      </c>
      <c r="E79">
        <v>657.51129150390602</v>
      </c>
      <c r="F79">
        <v>467.84613037109398</v>
      </c>
      <c r="G79">
        <v>467.81515502929699</v>
      </c>
      <c r="I79" s="19">
        <f t="shared" si="7"/>
        <v>426.26519775390602</v>
      </c>
      <c r="J79" s="19">
        <f t="shared" si="7"/>
        <v>189.69613647460903</v>
      </c>
      <c r="K79" s="19">
        <f t="shared" si="8"/>
        <v>293.4779022216797</v>
      </c>
      <c r="L79" s="20">
        <f t="shared" si="9"/>
        <v>1.5470947783955629</v>
      </c>
      <c r="M79" s="20">
        <f t="shared" si="5"/>
        <v>1.768268432813386</v>
      </c>
      <c r="P79" s="18">
        <f t="shared" si="10"/>
        <v>-0.92974780421284564</v>
      </c>
      <c r="U79" s="18">
        <v>20</v>
      </c>
      <c r="V79" s="20">
        <f t="shared" si="6"/>
        <v>1.6738739378820633</v>
      </c>
    </row>
    <row r="80" spans="1:22" x14ac:dyDescent="0.15">
      <c r="A80" s="18">
        <v>39.5</v>
      </c>
      <c r="B80" s="18">
        <v>78</v>
      </c>
      <c r="D80">
        <v>873.7763671875</v>
      </c>
      <c r="E80">
        <v>650.896240234375</v>
      </c>
      <c r="F80">
        <v>468.619384765625</v>
      </c>
      <c r="G80">
        <v>468.72274780273398</v>
      </c>
      <c r="I80" s="19">
        <f t="shared" si="7"/>
        <v>405.156982421875</v>
      </c>
      <c r="J80" s="19">
        <f t="shared" si="7"/>
        <v>182.17349243164102</v>
      </c>
      <c r="K80" s="19">
        <f t="shared" si="8"/>
        <v>277.6355377197263</v>
      </c>
      <c r="L80" s="20">
        <f t="shared" si="9"/>
        <v>1.5240172102640375</v>
      </c>
      <c r="M80" s="20">
        <f t="shared" si="5"/>
        <v>1.7480264243538839</v>
      </c>
      <c r="P80" s="18">
        <f t="shared" si="10"/>
        <v>-2.0638408218897415</v>
      </c>
      <c r="U80" s="18">
        <v>20.5</v>
      </c>
      <c r="V80" s="20">
        <f t="shared" si="6"/>
        <v>1.6678231500843412</v>
      </c>
    </row>
    <row r="81" spans="1:22" x14ac:dyDescent="0.15">
      <c r="A81" s="18">
        <v>40</v>
      </c>
      <c r="B81" s="18">
        <v>79</v>
      </c>
      <c r="D81">
        <v>871.26971435546898</v>
      </c>
      <c r="E81">
        <v>650.74719238281295</v>
      </c>
      <c r="F81">
        <v>467.67312622070301</v>
      </c>
      <c r="G81">
        <v>467.72366333007801</v>
      </c>
      <c r="I81" s="19">
        <f t="shared" si="7"/>
        <v>403.59658813476597</v>
      </c>
      <c r="J81" s="19">
        <f t="shared" si="7"/>
        <v>183.02352905273494</v>
      </c>
      <c r="K81" s="19">
        <f t="shared" si="8"/>
        <v>275.48011779785151</v>
      </c>
      <c r="L81" s="20">
        <f t="shared" si="9"/>
        <v>1.5051623101337799</v>
      </c>
      <c r="M81" s="20">
        <f t="shared" si="5"/>
        <v>1.7320070838956496</v>
      </c>
      <c r="P81" s="18">
        <f t="shared" si="10"/>
        <v>-2.9613516690875294</v>
      </c>
      <c r="U81" s="18">
        <v>21</v>
      </c>
      <c r="V81" s="20">
        <f t="shared" si="6"/>
        <v>1.6852704809883681</v>
      </c>
    </row>
    <row r="82" spans="1:22" x14ac:dyDescent="0.15">
      <c r="A82" s="18">
        <v>40.5</v>
      </c>
      <c r="B82" s="18">
        <v>80</v>
      </c>
      <c r="D82">
        <v>832.03570556640602</v>
      </c>
      <c r="E82">
        <v>632.21221923828102</v>
      </c>
      <c r="F82">
        <v>467.14840698242199</v>
      </c>
      <c r="G82">
        <v>467.11975097656301</v>
      </c>
      <c r="I82" s="19">
        <f t="shared" si="7"/>
        <v>364.88729858398403</v>
      </c>
      <c r="J82" s="19">
        <f t="shared" si="7"/>
        <v>165.09246826171801</v>
      </c>
      <c r="K82" s="19">
        <f t="shared" si="8"/>
        <v>249.32257080078142</v>
      </c>
      <c r="L82" s="20">
        <f t="shared" si="9"/>
        <v>1.5101995471140148</v>
      </c>
      <c r="M82" s="20">
        <f t="shared" si="5"/>
        <v>1.7398798805479079</v>
      </c>
      <c r="P82" s="18">
        <f t="shared" si="10"/>
        <v>-2.5202648208738632</v>
      </c>
      <c r="U82" s="18">
        <v>21.5</v>
      </c>
      <c r="V82" s="20">
        <f t="shared" si="6"/>
        <v>1.6812320742933797</v>
      </c>
    </row>
    <row r="83" spans="1:22" x14ac:dyDescent="0.15">
      <c r="A83" s="18">
        <v>41</v>
      </c>
      <c r="B83" s="18">
        <v>81</v>
      </c>
      <c r="D83">
        <v>825.52111816406295</v>
      </c>
      <c r="E83">
        <v>630.65344238281295</v>
      </c>
      <c r="F83">
        <v>468.43453979492199</v>
      </c>
      <c r="G83">
        <v>468.384033203125</v>
      </c>
      <c r="I83" s="19">
        <f t="shared" si="7"/>
        <v>357.08657836914097</v>
      </c>
      <c r="J83" s="19">
        <f t="shared" si="7"/>
        <v>162.26940917968795</v>
      </c>
      <c r="K83" s="19">
        <f t="shared" si="8"/>
        <v>243.49799194335941</v>
      </c>
      <c r="L83" s="20">
        <f t="shared" si="9"/>
        <v>1.5005785327887866</v>
      </c>
      <c r="M83" s="20">
        <f t="shared" si="5"/>
        <v>1.7330944258947032</v>
      </c>
      <c r="P83" s="18">
        <f t="shared" si="10"/>
        <v>-2.9004314806872209</v>
      </c>
      <c r="U83" s="18">
        <v>22</v>
      </c>
      <c r="V83" s="20">
        <f t="shared" si="6"/>
        <v>1.6841068242381079</v>
      </c>
    </row>
    <row r="84" spans="1:22" x14ac:dyDescent="0.15">
      <c r="A84" s="18">
        <v>41.5</v>
      </c>
      <c r="B84" s="18">
        <v>82</v>
      </c>
      <c r="D84">
        <v>831.47766113281295</v>
      </c>
      <c r="E84">
        <v>633.61712646484398</v>
      </c>
      <c r="F84">
        <v>468.19393920898398</v>
      </c>
      <c r="G84">
        <v>468.19302368164102</v>
      </c>
      <c r="I84" s="19">
        <f t="shared" si="7"/>
        <v>363.28372192382898</v>
      </c>
      <c r="J84" s="19">
        <f t="shared" si="7"/>
        <v>165.42410278320295</v>
      </c>
      <c r="K84" s="19">
        <f t="shared" si="8"/>
        <v>247.48684997558692</v>
      </c>
      <c r="L84" s="20">
        <f t="shared" si="9"/>
        <v>1.4960749117674317</v>
      </c>
      <c r="M84" s="20">
        <f t="shared" si="5"/>
        <v>1.7314263645453716</v>
      </c>
      <c r="P84" s="18">
        <f t="shared" si="10"/>
        <v>-2.9938874602713841</v>
      </c>
      <c r="U84" s="18">
        <v>65</v>
      </c>
      <c r="V84" s="20">
        <f t="shared" ref="V84:V104" si="11">L131</f>
        <v>1.3804752155526148</v>
      </c>
    </row>
    <row r="85" spans="1:22" x14ac:dyDescent="0.15">
      <c r="A85" s="18">
        <v>42</v>
      </c>
      <c r="B85" s="18">
        <v>83</v>
      </c>
      <c r="D85">
        <v>842.01776123046898</v>
      </c>
      <c r="E85">
        <v>639.11071777343795</v>
      </c>
      <c r="F85">
        <v>467.28408813476602</v>
      </c>
      <c r="G85">
        <v>467.31527709960898</v>
      </c>
      <c r="I85" s="19">
        <f t="shared" si="7"/>
        <v>374.73367309570295</v>
      </c>
      <c r="J85" s="19">
        <f t="shared" si="7"/>
        <v>171.79544067382898</v>
      </c>
      <c r="K85" s="19">
        <f t="shared" si="8"/>
        <v>254.47686462402268</v>
      </c>
      <c r="L85" s="20">
        <f t="shared" si="9"/>
        <v>1.4812783367584985</v>
      </c>
      <c r="M85" s="20">
        <f t="shared" si="5"/>
        <v>1.7194653492084617</v>
      </c>
      <c r="P85" s="18">
        <f t="shared" si="10"/>
        <v>-3.664023726890127</v>
      </c>
      <c r="U85" s="18">
        <v>65.5</v>
      </c>
      <c r="V85" s="20">
        <f t="shared" si="11"/>
        <v>1.3725423884240806</v>
      </c>
    </row>
    <row r="86" spans="1:22" x14ac:dyDescent="0.15">
      <c r="A86" s="18">
        <v>42.5</v>
      </c>
      <c r="B86" s="18">
        <v>84</v>
      </c>
      <c r="D86">
        <v>852.97979736328102</v>
      </c>
      <c r="E86">
        <v>643.25567626953102</v>
      </c>
      <c r="F86">
        <v>467.42453002929699</v>
      </c>
      <c r="G86">
        <v>467.41564941406301</v>
      </c>
      <c r="I86" s="19">
        <f t="shared" si="7"/>
        <v>385.55526733398403</v>
      </c>
      <c r="J86" s="19">
        <f t="shared" si="7"/>
        <v>175.84002685546801</v>
      </c>
      <c r="K86" s="19">
        <f t="shared" si="8"/>
        <v>262.46724853515644</v>
      </c>
      <c r="L86" s="20">
        <f t="shared" si="9"/>
        <v>1.4926479097440757</v>
      </c>
      <c r="M86" s="20">
        <f t="shared" si="5"/>
        <v>1.7336704818660622</v>
      </c>
      <c r="P86" s="18">
        <f t="shared" si="10"/>
        <v>-2.8681569632540129</v>
      </c>
      <c r="U86" s="18">
        <v>66</v>
      </c>
      <c r="V86" s="20">
        <f t="shared" si="11"/>
        <v>1.3720567157739127</v>
      </c>
    </row>
    <row r="87" spans="1:22" ht="15" x14ac:dyDescent="0.2">
      <c r="A87" s="18">
        <v>43</v>
      </c>
      <c r="B87" s="18">
        <v>85</v>
      </c>
      <c r="C87" s="26" t="s">
        <v>30</v>
      </c>
      <c r="D87">
        <v>855.50823974609398</v>
      </c>
      <c r="E87">
        <v>643.12091064453102</v>
      </c>
      <c r="F87">
        <v>468.198486328125</v>
      </c>
      <c r="G87">
        <v>468.01889038085898</v>
      </c>
      <c r="I87" s="19">
        <f t="shared" si="7"/>
        <v>387.30975341796898</v>
      </c>
      <c r="J87" s="19">
        <f t="shared" si="7"/>
        <v>175.10202026367205</v>
      </c>
      <c r="K87" s="19">
        <f t="shared" si="8"/>
        <v>264.73833923339856</v>
      </c>
      <c r="L87" s="20">
        <f t="shared" si="9"/>
        <v>1.5119091078146922</v>
      </c>
      <c r="M87" s="20">
        <f t="shared" si="5"/>
        <v>1.7557672396087023</v>
      </c>
      <c r="P87" s="18">
        <f t="shared" si="10"/>
        <v>-1.6301484563727531</v>
      </c>
      <c r="U87" s="18">
        <v>66.5</v>
      </c>
      <c r="V87" s="20">
        <f t="shared" si="11"/>
        <v>1.3743737838211352</v>
      </c>
    </row>
    <row r="88" spans="1:22" x14ac:dyDescent="0.15">
      <c r="A88" s="18">
        <v>43.5</v>
      </c>
      <c r="B88" s="18">
        <v>86</v>
      </c>
      <c r="D88">
        <v>832.82995605468795</v>
      </c>
      <c r="E88">
        <v>632.43835449218795</v>
      </c>
      <c r="F88">
        <v>467.89370727539102</v>
      </c>
      <c r="G88">
        <v>468.26861572265602</v>
      </c>
      <c r="I88" s="19">
        <f t="shared" si="7"/>
        <v>364.93624877929693</v>
      </c>
      <c r="J88" s="19">
        <f t="shared" si="7"/>
        <v>164.16973876953193</v>
      </c>
      <c r="K88" s="19">
        <f t="shared" si="8"/>
        <v>250.01743164062458</v>
      </c>
      <c r="L88" s="20">
        <f t="shared" si="9"/>
        <v>1.5229203232857005</v>
      </c>
      <c r="M88" s="20">
        <f t="shared" ref="M88:M151" si="12">L88+ABS($N$2)*A88</f>
        <v>1.7696140147517339</v>
      </c>
      <c r="P88" s="18">
        <f t="shared" si="10"/>
        <v>-0.85435928315548348</v>
      </c>
      <c r="U88" s="18">
        <v>67</v>
      </c>
      <c r="V88" s="20">
        <f t="shared" si="11"/>
        <v>1.3708039631494549</v>
      </c>
    </row>
    <row r="89" spans="1:22" x14ac:dyDescent="0.15">
      <c r="A89" s="18">
        <v>44</v>
      </c>
      <c r="B89" s="18">
        <v>87</v>
      </c>
      <c r="D89">
        <v>829.81488037109398</v>
      </c>
      <c r="E89">
        <v>631.03179931640602</v>
      </c>
      <c r="F89">
        <v>467.14410400390602</v>
      </c>
      <c r="G89">
        <v>467.14205932617199</v>
      </c>
      <c r="I89" s="19">
        <f t="shared" si="7"/>
        <v>362.67077636718795</v>
      </c>
      <c r="J89" s="19">
        <f t="shared" si="7"/>
        <v>163.88973999023403</v>
      </c>
      <c r="K89" s="19">
        <f t="shared" si="8"/>
        <v>247.94795837402415</v>
      </c>
      <c r="L89" s="20">
        <f t="shared" si="9"/>
        <v>1.5128949401518303</v>
      </c>
      <c r="M89" s="20">
        <f t="shared" si="12"/>
        <v>1.762424191289887</v>
      </c>
      <c r="P89" s="18">
        <f t="shared" si="10"/>
        <v>-1.2571813945444528</v>
      </c>
      <c r="U89" s="18">
        <v>67.5</v>
      </c>
      <c r="V89" s="20">
        <f t="shared" si="11"/>
        <v>1.380148219655587</v>
      </c>
    </row>
    <row r="90" spans="1:22" x14ac:dyDescent="0.15">
      <c r="A90" s="18">
        <v>44.5</v>
      </c>
      <c r="B90" s="18">
        <v>88</v>
      </c>
      <c r="D90">
        <v>833.57897949218795</v>
      </c>
      <c r="E90">
        <v>633.21691894531295</v>
      </c>
      <c r="F90">
        <v>467.84201049804699</v>
      </c>
      <c r="G90">
        <v>467.86273193359398</v>
      </c>
      <c r="I90" s="19">
        <f t="shared" si="7"/>
        <v>365.73696899414097</v>
      </c>
      <c r="J90" s="19">
        <f t="shared" si="7"/>
        <v>165.35418701171898</v>
      </c>
      <c r="K90" s="19">
        <f t="shared" si="8"/>
        <v>249.98903808593769</v>
      </c>
      <c r="L90" s="20">
        <f t="shared" si="9"/>
        <v>1.5118397822500889</v>
      </c>
      <c r="M90" s="20">
        <f t="shared" si="12"/>
        <v>1.7642045930601689</v>
      </c>
      <c r="P90" s="18">
        <f t="shared" si="10"/>
        <v>-1.1574313514409795</v>
      </c>
      <c r="U90" s="18">
        <v>68</v>
      </c>
      <c r="V90" s="20">
        <f t="shared" si="11"/>
        <v>1.3733219897589453</v>
      </c>
    </row>
    <row r="91" spans="1:22" x14ac:dyDescent="0.15">
      <c r="A91" s="18">
        <v>45</v>
      </c>
      <c r="B91" s="18">
        <v>89</v>
      </c>
      <c r="D91">
        <v>827.9208984375</v>
      </c>
      <c r="E91">
        <v>629.353515625</v>
      </c>
      <c r="F91">
        <v>467.46301269531301</v>
      </c>
      <c r="G91">
        <v>467.69973754882801</v>
      </c>
      <c r="I91" s="19">
        <f t="shared" si="7"/>
        <v>360.45788574218699</v>
      </c>
      <c r="J91" s="19">
        <f t="shared" si="7"/>
        <v>161.65377807617199</v>
      </c>
      <c r="K91" s="19">
        <f t="shared" si="8"/>
        <v>247.30024108886658</v>
      </c>
      <c r="L91" s="20">
        <f t="shared" si="9"/>
        <v>1.5298141746636915</v>
      </c>
      <c r="M91" s="20">
        <f t="shared" si="12"/>
        <v>1.7850145451457951</v>
      </c>
      <c r="P91" s="18">
        <f t="shared" si="10"/>
        <v>8.4816757033609799E-3</v>
      </c>
      <c r="U91" s="18">
        <v>68.5</v>
      </c>
      <c r="V91" s="20">
        <f t="shared" si="11"/>
        <v>1.3931860347005569</v>
      </c>
    </row>
    <row r="92" spans="1:22" x14ac:dyDescent="0.15">
      <c r="A92" s="18">
        <v>45.5</v>
      </c>
      <c r="B92" s="18">
        <v>90</v>
      </c>
      <c r="D92">
        <v>818.35247802734398</v>
      </c>
      <c r="E92">
        <v>627.031982421875</v>
      </c>
      <c r="F92">
        <v>467.41656494140602</v>
      </c>
      <c r="G92">
        <v>467.24197387695301</v>
      </c>
      <c r="I92" s="19">
        <f t="shared" si="7"/>
        <v>350.93591308593795</v>
      </c>
      <c r="J92" s="19">
        <f t="shared" si="7"/>
        <v>159.79000854492199</v>
      </c>
      <c r="K92" s="19">
        <f t="shared" si="8"/>
        <v>239.08290710449256</v>
      </c>
      <c r="L92" s="20">
        <f t="shared" si="9"/>
        <v>1.4962318938563599</v>
      </c>
      <c r="M92" s="20">
        <f t="shared" si="12"/>
        <v>1.7542678240104868</v>
      </c>
      <c r="P92" s="18">
        <f t="shared" si="10"/>
        <v>-1.7141557703670232</v>
      </c>
      <c r="U92" s="18">
        <v>69</v>
      </c>
      <c r="V92" s="20">
        <f t="shared" si="11"/>
        <v>1.4457744004223996</v>
      </c>
    </row>
    <row r="93" spans="1:22" x14ac:dyDescent="0.15">
      <c r="A93" s="18">
        <v>46</v>
      </c>
      <c r="B93" s="18">
        <v>91</v>
      </c>
      <c r="D93">
        <v>813.17004394531295</v>
      </c>
      <c r="E93">
        <v>626.35412597656295</v>
      </c>
      <c r="F93">
        <v>468.07580566406301</v>
      </c>
      <c r="G93">
        <v>468.31640625</v>
      </c>
      <c r="I93" s="19">
        <f t="shared" si="7"/>
        <v>345.09423828124994</v>
      </c>
      <c r="J93" s="19">
        <f t="shared" si="7"/>
        <v>158.03771972656295</v>
      </c>
      <c r="K93" s="19">
        <f t="shared" si="8"/>
        <v>234.46783447265588</v>
      </c>
      <c r="L93" s="20">
        <f t="shared" si="9"/>
        <v>1.4836194478022866</v>
      </c>
      <c r="M93" s="20">
        <f t="shared" si="12"/>
        <v>1.7444909376284368</v>
      </c>
      <c r="P93" s="18">
        <f t="shared" si="10"/>
        <v>-2.2619224903882422</v>
      </c>
      <c r="U93" s="18">
        <v>69.5</v>
      </c>
      <c r="V93" s="20">
        <f t="shared" si="11"/>
        <v>1.4365993824591967</v>
      </c>
    </row>
    <row r="94" spans="1:22" x14ac:dyDescent="0.15">
      <c r="A94" s="18">
        <v>46.5</v>
      </c>
      <c r="B94" s="18">
        <v>92</v>
      </c>
      <c r="D94">
        <v>814.27117919921898</v>
      </c>
      <c r="E94">
        <v>625.39532470703102</v>
      </c>
      <c r="F94">
        <v>467.38742065429699</v>
      </c>
      <c r="G94">
        <v>467.6162109375</v>
      </c>
      <c r="I94" s="19">
        <f t="shared" si="7"/>
        <v>346.88375854492199</v>
      </c>
      <c r="J94" s="19">
        <f t="shared" si="7"/>
        <v>157.77911376953102</v>
      </c>
      <c r="K94" s="19">
        <f t="shared" si="8"/>
        <v>236.43837890625028</v>
      </c>
      <c r="L94" s="20">
        <f t="shared" si="9"/>
        <v>1.4985404167728902</v>
      </c>
      <c r="M94" s="20">
        <f t="shared" si="12"/>
        <v>1.7622474662710639</v>
      </c>
      <c r="P94" s="18">
        <f t="shared" si="10"/>
        <v>-1.2670827148752462</v>
      </c>
      <c r="U94" s="18">
        <v>70</v>
      </c>
      <c r="V94" s="20">
        <f t="shared" si="11"/>
        <v>1.4381182393709258</v>
      </c>
    </row>
    <row r="95" spans="1:22" x14ac:dyDescent="0.15">
      <c r="A95" s="18">
        <v>47</v>
      </c>
      <c r="B95" s="18">
        <v>93</v>
      </c>
      <c r="D95">
        <v>817.85137939453102</v>
      </c>
      <c r="E95">
        <v>626.36370849609398</v>
      </c>
      <c r="F95">
        <v>467.17346191406301</v>
      </c>
      <c r="G95">
        <v>467.44866943359398</v>
      </c>
      <c r="I95" s="19">
        <f t="shared" si="7"/>
        <v>350.67791748046801</v>
      </c>
      <c r="J95" s="19">
        <f t="shared" si="7"/>
        <v>158.9150390625</v>
      </c>
      <c r="K95" s="19">
        <f t="shared" si="8"/>
        <v>239.43739013671802</v>
      </c>
      <c r="L95" s="20">
        <f t="shared" si="9"/>
        <v>1.5067006341832081</v>
      </c>
      <c r="M95" s="20">
        <f t="shared" si="12"/>
        <v>1.7732432433534051</v>
      </c>
      <c r="P95" s="18">
        <f t="shared" si="10"/>
        <v>-0.6510255662991129</v>
      </c>
      <c r="U95" s="18">
        <v>70.5</v>
      </c>
      <c r="V95" s="20">
        <f t="shared" si="11"/>
        <v>1.4166558511186491</v>
      </c>
    </row>
    <row r="96" spans="1:22" x14ac:dyDescent="0.15">
      <c r="A96" s="18">
        <v>47.5</v>
      </c>
      <c r="B96" s="18">
        <v>94</v>
      </c>
      <c r="D96">
        <v>820.81384277343795</v>
      </c>
      <c r="E96">
        <v>628.74066162109398</v>
      </c>
      <c r="F96">
        <v>468.12747192382801</v>
      </c>
      <c r="G96">
        <v>467.84567260742199</v>
      </c>
      <c r="I96" s="19">
        <f t="shared" si="7"/>
        <v>352.68637084960994</v>
      </c>
      <c r="J96" s="19">
        <f t="shared" si="7"/>
        <v>160.89498901367199</v>
      </c>
      <c r="K96" s="19">
        <f t="shared" si="8"/>
        <v>240.05987854003956</v>
      </c>
      <c r="L96" s="20">
        <f t="shared" si="9"/>
        <v>1.4920283099658285</v>
      </c>
      <c r="M96" s="20">
        <f t="shared" si="12"/>
        <v>1.7614064788080488</v>
      </c>
      <c r="P96" s="18">
        <f t="shared" si="10"/>
        <v>-1.3142004705894277</v>
      </c>
      <c r="U96" s="18">
        <v>71</v>
      </c>
      <c r="V96" s="20">
        <f t="shared" si="11"/>
        <v>1.422137058547984</v>
      </c>
    </row>
    <row r="97" spans="1:22" x14ac:dyDescent="0.15">
      <c r="A97" s="18">
        <v>48</v>
      </c>
      <c r="B97" s="18">
        <v>95</v>
      </c>
      <c r="D97">
        <v>809.228759765625</v>
      </c>
      <c r="E97">
        <v>622.72698974609398</v>
      </c>
      <c r="F97">
        <v>468.02890014648398</v>
      </c>
      <c r="G97">
        <v>468.01388549804699</v>
      </c>
      <c r="I97" s="19">
        <f t="shared" si="7"/>
        <v>341.19985961914102</v>
      </c>
      <c r="J97" s="19">
        <f t="shared" si="7"/>
        <v>154.71310424804699</v>
      </c>
      <c r="K97" s="19">
        <f t="shared" si="8"/>
        <v>232.90068664550813</v>
      </c>
      <c r="L97" s="20">
        <f t="shared" si="9"/>
        <v>1.505371427827505</v>
      </c>
      <c r="M97" s="20">
        <f t="shared" si="12"/>
        <v>1.7775851563417486</v>
      </c>
      <c r="P97" s="18">
        <f t="shared" si="10"/>
        <v>-0.4077624922176718</v>
      </c>
      <c r="U97" s="18">
        <v>71.5</v>
      </c>
      <c r="V97" s="20">
        <f t="shared" si="11"/>
        <v>1.408668019246458</v>
      </c>
    </row>
    <row r="98" spans="1:22" x14ac:dyDescent="0.15">
      <c r="A98" s="18">
        <v>48.5</v>
      </c>
      <c r="B98" s="18">
        <v>96</v>
      </c>
      <c r="D98">
        <v>809.66424560546898</v>
      </c>
      <c r="E98">
        <v>623.66705322265602</v>
      </c>
      <c r="F98">
        <v>467.38107299804699</v>
      </c>
      <c r="G98">
        <v>467.45184326171898</v>
      </c>
      <c r="I98" s="19">
        <f t="shared" si="7"/>
        <v>342.28317260742199</v>
      </c>
      <c r="J98" s="19">
        <f t="shared" si="7"/>
        <v>156.21520996093705</v>
      </c>
      <c r="K98" s="19">
        <f t="shared" si="8"/>
        <v>232.93252563476608</v>
      </c>
      <c r="L98" s="20">
        <f t="shared" si="9"/>
        <v>1.4911001668340289</v>
      </c>
      <c r="M98" s="20">
        <f t="shared" si="12"/>
        <v>1.7661494550202961</v>
      </c>
      <c r="P98" s="18">
        <f t="shared" si="10"/>
        <v>-1.048467145950279</v>
      </c>
      <c r="U98" s="18">
        <v>72</v>
      </c>
      <c r="V98" s="20">
        <f t="shared" si="11"/>
        <v>1.3874697332796653</v>
      </c>
    </row>
    <row r="99" spans="1:22" x14ac:dyDescent="0.15">
      <c r="A99" s="18">
        <v>49</v>
      </c>
      <c r="B99" s="18">
        <v>97</v>
      </c>
      <c r="D99">
        <v>819.13641357421898</v>
      </c>
      <c r="E99">
        <v>629.40588378906295</v>
      </c>
      <c r="F99">
        <v>467.74551391601602</v>
      </c>
      <c r="G99">
        <v>467.72341918945301</v>
      </c>
      <c r="I99" s="19">
        <f t="shared" si="7"/>
        <v>351.39089965820295</v>
      </c>
      <c r="J99" s="19">
        <f t="shared" si="7"/>
        <v>161.68246459960994</v>
      </c>
      <c r="K99" s="19">
        <f t="shared" si="8"/>
        <v>238.21317443847602</v>
      </c>
      <c r="L99" s="20">
        <f t="shared" si="9"/>
        <v>1.4733395797026383</v>
      </c>
      <c r="M99" s="20">
        <f t="shared" si="12"/>
        <v>1.7512244275609288</v>
      </c>
      <c r="P99" s="18">
        <f t="shared" si="10"/>
        <v>-1.8846672426041642</v>
      </c>
      <c r="U99" s="18">
        <v>72.5</v>
      </c>
      <c r="V99" s="20">
        <f t="shared" si="11"/>
        <v>1.3774017410226169</v>
      </c>
    </row>
    <row r="100" spans="1:22" x14ac:dyDescent="0.15">
      <c r="A100" s="18">
        <v>49.5</v>
      </c>
      <c r="B100" s="18">
        <v>98</v>
      </c>
      <c r="D100">
        <v>806.6982421875</v>
      </c>
      <c r="E100">
        <v>624.60833740234398</v>
      </c>
      <c r="F100">
        <v>468.24221801757801</v>
      </c>
      <c r="G100">
        <v>468.31072998046898</v>
      </c>
      <c r="I100" s="19">
        <f t="shared" si="7"/>
        <v>338.45602416992199</v>
      </c>
      <c r="J100" s="19">
        <f t="shared" si="7"/>
        <v>156.297607421875</v>
      </c>
      <c r="K100" s="19">
        <f t="shared" si="8"/>
        <v>229.04769897460949</v>
      </c>
      <c r="L100" s="20">
        <f t="shared" si="9"/>
        <v>1.4654587664695919</v>
      </c>
      <c r="M100" s="20">
        <f t="shared" si="12"/>
        <v>1.7461791739999057</v>
      </c>
      <c r="P100" s="18">
        <f t="shared" si="10"/>
        <v>-2.1673361708092491</v>
      </c>
      <c r="U100" s="18">
        <v>73</v>
      </c>
      <c r="V100" s="20">
        <f t="shared" si="11"/>
        <v>1.3622404457853714</v>
      </c>
    </row>
    <row r="101" spans="1:22" x14ac:dyDescent="0.15">
      <c r="A101" s="18">
        <v>50</v>
      </c>
      <c r="B101" s="18">
        <v>99</v>
      </c>
      <c r="D101">
        <v>813.22711181640602</v>
      </c>
      <c r="E101">
        <v>629.28662109375</v>
      </c>
      <c r="F101">
        <v>467.63897705078102</v>
      </c>
      <c r="G101">
        <v>467.5791015625</v>
      </c>
      <c r="I101" s="19">
        <f t="shared" si="7"/>
        <v>345.588134765625</v>
      </c>
      <c r="J101" s="19">
        <f t="shared" si="7"/>
        <v>161.70751953125</v>
      </c>
      <c r="K101" s="19">
        <f t="shared" si="8"/>
        <v>232.39287109374999</v>
      </c>
      <c r="L101" s="20">
        <f t="shared" si="9"/>
        <v>1.4371185197039649</v>
      </c>
      <c r="M101" s="20">
        <f t="shared" si="12"/>
        <v>1.720674486906302</v>
      </c>
      <c r="P101" s="18">
        <f t="shared" si="10"/>
        <v>-3.5962797269172961</v>
      </c>
      <c r="U101" s="18">
        <v>73.5</v>
      </c>
      <c r="V101" s="20">
        <f t="shared" si="11"/>
        <v>1.3758798734346187</v>
      </c>
    </row>
    <row r="102" spans="1:22" x14ac:dyDescent="0.15">
      <c r="A102" s="18">
        <v>50.5</v>
      </c>
      <c r="B102" s="18">
        <v>100</v>
      </c>
      <c r="D102">
        <v>821.243408203125</v>
      </c>
      <c r="E102">
        <v>634.74822998046898</v>
      </c>
      <c r="F102">
        <v>468.08535766601602</v>
      </c>
      <c r="G102">
        <v>467.87457275390602</v>
      </c>
      <c r="I102" s="19">
        <f t="shared" si="7"/>
        <v>353.15805053710898</v>
      </c>
      <c r="J102" s="19">
        <f t="shared" si="7"/>
        <v>166.87365722656295</v>
      </c>
      <c r="K102" s="19">
        <f t="shared" si="8"/>
        <v>236.34649047851491</v>
      </c>
      <c r="L102" s="20">
        <f t="shared" si="9"/>
        <v>1.4163199537098254</v>
      </c>
      <c r="M102" s="20">
        <f t="shared" si="12"/>
        <v>1.7027114805841861</v>
      </c>
      <c r="P102" s="18">
        <f t="shared" si="10"/>
        <v>-4.6026877662753964</v>
      </c>
      <c r="U102" s="18">
        <v>74</v>
      </c>
      <c r="V102" s="20">
        <f t="shared" si="11"/>
        <v>1.3864526734744467</v>
      </c>
    </row>
    <row r="103" spans="1:22" x14ac:dyDescent="0.15">
      <c r="A103" s="18">
        <v>51</v>
      </c>
      <c r="B103" s="18">
        <v>101</v>
      </c>
      <c r="D103">
        <v>820.19366455078102</v>
      </c>
      <c r="E103">
        <v>635.77087402343795</v>
      </c>
      <c r="F103">
        <v>468.28591918945301</v>
      </c>
      <c r="G103">
        <v>468.33029174804699</v>
      </c>
      <c r="I103" s="19">
        <f t="shared" si="7"/>
        <v>351.90774536132801</v>
      </c>
      <c r="J103" s="19">
        <f t="shared" si="7"/>
        <v>167.44058227539097</v>
      </c>
      <c r="K103" s="19">
        <f t="shared" si="8"/>
        <v>234.69933776855436</v>
      </c>
      <c r="L103" s="20">
        <f t="shared" si="9"/>
        <v>1.4016873005287471</v>
      </c>
      <c r="M103" s="20">
        <f t="shared" si="12"/>
        <v>1.6909143870751311</v>
      </c>
      <c r="P103" s="18">
        <f t="shared" si="10"/>
        <v>-5.2636400331548368</v>
      </c>
      <c r="U103" s="18">
        <v>74.5</v>
      </c>
      <c r="V103" s="20">
        <f t="shared" si="11"/>
        <v>1.3730388712463011</v>
      </c>
    </row>
    <row r="104" spans="1:22" x14ac:dyDescent="0.15">
      <c r="A104" s="18">
        <v>51.5</v>
      </c>
      <c r="B104" s="18">
        <v>102</v>
      </c>
      <c r="D104">
        <v>825.43060302734398</v>
      </c>
      <c r="E104">
        <v>636.27606201171898</v>
      </c>
      <c r="F104">
        <v>467.111083984375</v>
      </c>
      <c r="G104">
        <v>467.46734619140602</v>
      </c>
      <c r="I104" s="19">
        <f t="shared" si="7"/>
        <v>358.31951904296898</v>
      </c>
      <c r="J104" s="19">
        <f t="shared" si="7"/>
        <v>168.80871582031295</v>
      </c>
      <c r="K104" s="19">
        <f t="shared" si="8"/>
        <v>240.15341796874992</v>
      </c>
      <c r="L104" s="20">
        <f t="shared" si="9"/>
        <v>1.4226363656742655</v>
      </c>
      <c r="M104" s="20">
        <f t="shared" si="12"/>
        <v>1.7146990118926728</v>
      </c>
      <c r="P104" s="18">
        <f t="shared" si="10"/>
        <v>-3.931065897164074</v>
      </c>
      <c r="U104" s="18">
        <v>75</v>
      </c>
      <c r="V104" s="20">
        <f t="shared" si="11"/>
        <v>1.3858160901203307</v>
      </c>
    </row>
    <row r="105" spans="1:22" x14ac:dyDescent="0.15">
      <c r="A105" s="18">
        <v>52</v>
      </c>
      <c r="B105" s="18">
        <v>103</v>
      </c>
      <c r="D105">
        <v>826.29357910156295</v>
      </c>
      <c r="E105">
        <v>637.90417480468795</v>
      </c>
      <c r="F105">
        <v>467.6162109375</v>
      </c>
      <c r="G105">
        <v>467.74935913085898</v>
      </c>
      <c r="I105" s="19">
        <f t="shared" si="7"/>
        <v>358.67736816406295</v>
      </c>
      <c r="J105" s="19">
        <f t="shared" si="7"/>
        <v>170.15481567382898</v>
      </c>
      <c r="K105" s="19">
        <f t="shared" si="8"/>
        <v>239.56899719238268</v>
      </c>
      <c r="L105" s="20">
        <f t="shared" si="9"/>
        <v>1.4079472052769535</v>
      </c>
      <c r="M105" s="20">
        <f t="shared" si="12"/>
        <v>1.7028454111673841</v>
      </c>
      <c r="P105" s="18">
        <f t="shared" si="10"/>
        <v>-4.5951840771250767</v>
      </c>
      <c r="V105" s="20"/>
    </row>
    <row r="106" spans="1:22" x14ac:dyDescent="0.15">
      <c r="A106" s="18">
        <v>52.5</v>
      </c>
      <c r="B106" s="18">
        <v>104</v>
      </c>
      <c r="D106">
        <v>848.851806640625</v>
      </c>
      <c r="E106">
        <v>647.77838134765602</v>
      </c>
      <c r="F106">
        <v>468.47802734375</v>
      </c>
      <c r="G106">
        <v>468.47711181640602</v>
      </c>
      <c r="I106" s="19">
        <f t="shared" si="7"/>
        <v>380.373779296875</v>
      </c>
      <c r="J106" s="19">
        <f t="shared" si="7"/>
        <v>179.30126953125</v>
      </c>
      <c r="K106" s="19">
        <f t="shared" si="8"/>
        <v>254.86289062500001</v>
      </c>
      <c r="L106" s="20">
        <f t="shared" si="9"/>
        <v>1.4214226775487528</v>
      </c>
      <c r="M106" s="20">
        <f t="shared" si="12"/>
        <v>1.719156443111207</v>
      </c>
      <c r="P106" s="18">
        <f t="shared" si="10"/>
        <v>-3.6813307173854297</v>
      </c>
    </row>
    <row r="107" spans="1:22" x14ac:dyDescent="0.15">
      <c r="A107" s="18">
        <v>53</v>
      </c>
      <c r="B107" s="18">
        <v>105</v>
      </c>
      <c r="D107">
        <v>837.67767333984398</v>
      </c>
      <c r="E107">
        <v>643.42468261718795</v>
      </c>
      <c r="F107">
        <v>467.60095214843801</v>
      </c>
      <c r="G107">
        <v>467.74526977539102</v>
      </c>
      <c r="I107" s="19">
        <f t="shared" si="7"/>
        <v>370.07672119140597</v>
      </c>
      <c r="J107" s="19">
        <f t="shared" si="7"/>
        <v>175.67941284179693</v>
      </c>
      <c r="K107" s="19">
        <f t="shared" si="8"/>
        <v>247.10113220214811</v>
      </c>
      <c r="L107" s="20">
        <f t="shared" si="9"/>
        <v>1.4065457540245081</v>
      </c>
      <c r="M107" s="20">
        <f t="shared" si="12"/>
        <v>1.7071150792589855</v>
      </c>
      <c r="P107" s="18">
        <f t="shared" si="10"/>
        <v>-4.3559686464937357</v>
      </c>
    </row>
    <row r="108" spans="1:22" x14ac:dyDescent="0.15">
      <c r="A108" s="18">
        <v>53.5</v>
      </c>
      <c r="B108" s="18">
        <v>106</v>
      </c>
      <c r="D108">
        <v>830.5859375</v>
      </c>
      <c r="E108">
        <v>640.44891357421898</v>
      </c>
      <c r="F108">
        <v>467.4580078125</v>
      </c>
      <c r="G108">
        <v>467.47164916992199</v>
      </c>
      <c r="I108" s="19">
        <f t="shared" si="7"/>
        <v>363.1279296875</v>
      </c>
      <c r="J108" s="19">
        <f t="shared" si="7"/>
        <v>172.97726440429699</v>
      </c>
      <c r="K108" s="19">
        <f t="shared" si="8"/>
        <v>242.04384460449211</v>
      </c>
      <c r="L108" s="20">
        <f t="shared" si="9"/>
        <v>1.3992812606792469</v>
      </c>
      <c r="M108" s="20">
        <f t="shared" si="12"/>
        <v>1.7026861455857476</v>
      </c>
      <c r="P108" s="18">
        <f t="shared" si="10"/>
        <v>-4.6041072027354408</v>
      </c>
    </row>
    <row r="109" spans="1:22" x14ac:dyDescent="0.15">
      <c r="A109" s="18">
        <v>54</v>
      </c>
      <c r="B109" s="18">
        <v>107</v>
      </c>
      <c r="D109">
        <v>801.961669921875</v>
      </c>
      <c r="E109">
        <v>628.454833984375</v>
      </c>
      <c r="F109">
        <v>468.31118774414102</v>
      </c>
      <c r="G109">
        <v>468.41384887695301</v>
      </c>
      <c r="I109" s="19">
        <f t="shared" si="7"/>
        <v>333.65048217773398</v>
      </c>
      <c r="J109" s="19">
        <f t="shared" si="7"/>
        <v>160.04098510742199</v>
      </c>
      <c r="K109" s="19">
        <f t="shared" si="8"/>
        <v>221.62179260253859</v>
      </c>
      <c r="L109" s="20">
        <f t="shared" si="9"/>
        <v>1.384781482404539</v>
      </c>
      <c r="M109" s="20">
        <f t="shared" si="12"/>
        <v>1.6910219269830633</v>
      </c>
      <c r="P109" s="18">
        <f t="shared" si="10"/>
        <v>-5.2576149265577534</v>
      </c>
    </row>
    <row r="110" spans="1:22" x14ac:dyDescent="0.15">
      <c r="A110" s="18">
        <v>54.5</v>
      </c>
      <c r="B110" s="18">
        <v>108</v>
      </c>
      <c r="D110">
        <v>833.79309082031295</v>
      </c>
      <c r="E110">
        <v>641.69683837890602</v>
      </c>
      <c r="F110">
        <v>467.91305541992199</v>
      </c>
      <c r="G110">
        <v>468.03186035156301</v>
      </c>
      <c r="I110" s="19">
        <f t="shared" si="7"/>
        <v>365.88003540039097</v>
      </c>
      <c r="J110" s="19">
        <f t="shared" si="7"/>
        <v>173.66497802734301</v>
      </c>
      <c r="K110" s="19">
        <f t="shared" si="8"/>
        <v>244.31455078125089</v>
      </c>
      <c r="L110" s="20">
        <f t="shared" si="9"/>
        <v>1.4068153150762748</v>
      </c>
      <c r="M110" s="20">
        <f t="shared" si="12"/>
        <v>1.7158913193268224</v>
      </c>
      <c r="P110" s="18">
        <f t="shared" si="10"/>
        <v>-3.864264841394407</v>
      </c>
    </row>
    <row r="111" spans="1:22" x14ac:dyDescent="0.15">
      <c r="A111" s="18">
        <v>55</v>
      </c>
      <c r="B111" s="18">
        <v>109</v>
      </c>
      <c r="D111">
        <v>824.19732666015602</v>
      </c>
      <c r="E111">
        <v>635.66949462890602</v>
      </c>
      <c r="F111">
        <v>467.43820190429699</v>
      </c>
      <c r="G111">
        <v>467.4072265625</v>
      </c>
      <c r="I111" s="19">
        <f t="shared" si="7"/>
        <v>356.75912475585903</v>
      </c>
      <c r="J111" s="19">
        <f t="shared" si="7"/>
        <v>168.26226806640602</v>
      </c>
      <c r="K111" s="19">
        <f t="shared" si="8"/>
        <v>238.97553710937484</v>
      </c>
      <c r="L111" s="20">
        <f t="shared" si="9"/>
        <v>1.4202562455360537</v>
      </c>
      <c r="M111" s="20">
        <f t="shared" si="12"/>
        <v>1.7321678094586246</v>
      </c>
      <c r="P111" s="18">
        <f t="shared" si="10"/>
        <v>-2.9523467455347707</v>
      </c>
    </row>
    <row r="112" spans="1:22" x14ac:dyDescent="0.15">
      <c r="A112" s="18">
        <v>55.5</v>
      </c>
      <c r="B112" s="18">
        <v>110</v>
      </c>
      <c r="D112">
        <v>828.10400390625</v>
      </c>
      <c r="E112">
        <v>637.32781982421898</v>
      </c>
      <c r="F112">
        <v>468.31185913085898</v>
      </c>
      <c r="G112">
        <v>468.19760131835898</v>
      </c>
      <c r="I112" s="19">
        <f t="shared" si="7"/>
        <v>359.79214477539102</v>
      </c>
      <c r="J112" s="19">
        <f t="shared" si="7"/>
        <v>169.13021850586</v>
      </c>
      <c r="K112" s="19">
        <f t="shared" si="8"/>
        <v>241.40099182128904</v>
      </c>
      <c r="L112" s="20">
        <f t="shared" si="9"/>
        <v>1.4273084606280753</v>
      </c>
      <c r="M112" s="20">
        <f t="shared" si="12"/>
        <v>1.7420555842226695</v>
      </c>
      <c r="P112" s="18">
        <f t="shared" si="10"/>
        <v>-2.3983673149510838</v>
      </c>
    </row>
    <row r="113" spans="1:16" x14ac:dyDescent="0.15">
      <c r="A113" s="18">
        <v>56</v>
      </c>
      <c r="B113" s="18">
        <v>111</v>
      </c>
      <c r="D113">
        <v>850.819580078125</v>
      </c>
      <c r="E113">
        <v>649.10192871093795</v>
      </c>
      <c r="F113">
        <v>468.09786987304699</v>
      </c>
      <c r="G113">
        <v>468.07192993164102</v>
      </c>
      <c r="I113" s="19">
        <f t="shared" si="7"/>
        <v>382.72171020507801</v>
      </c>
      <c r="J113" s="19">
        <f t="shared" si="7"/>
        <v>181.02999877929693</v>
      </c>
      <c r="K113" s="19">
        <f t="shared" si="8"/>
        <v>256.00071105957016</v>
      </c>
      <c r="L113" s="20">
        <f t="shared" si="9"/>
        <v>1.4141341920444572</v>
      </c>
      <c r="M113" s="20">
        <f t="shared" si="12"/>
        <v>1.7317168753110748</v>
      </c>
      <c r="P113" s="18">
        <f t="shared" si="10"/>
        <v>-2.9776110995731306</v>
      </c>
    </row>
    <row r="114" spans="1:16" x14ac:dyDescent="0.15">
      <c r="A114" s="18">
        <v>56.5</v>
      </c>
      <c r="B114" s="18">
        <v>112</v>
      </c>
      <c r="D114">
        <v>877.25994873046898</v>
      </c>
      <c r="E114">
        <v>658.01263427734398</v>
      </c>
      <c r="F114">
        <v>467.25131225585898</v>
      </c>
      <c r="G114">
        <v>467.21945190429699</v>
      </c>
      <c r="I114" s="19">
        <f t="shared" si="7"/>
        <v>410.00863647461</v>
      </c>
      <c r="J114" s="19">
        <f t="shared" si="7"/>
        <v>190.79318237304699</v>
      </c>
      <c r="K114" s="19">
        <f t="shared" si="8"/>
        <v>276.45340881347715</v>
      </c>
      <c r="L114" s="20">
        <f t="shared" si="9"/>
        <v>1.448969011235127</v>
      </c>
      <c r="M114" s="20">
        <f t="shared" si="12"/>
        <v>1.7693872541737681</v>
      </c>
      <c r="P114" s="18">
        <f t="shared" si="10"/>
        <v>-0.86706393095117418</v>
      </c>
    </row>
    <row r="115" spans="1:16" x14ac:dyDescent="0.15">
      <c r="A115" s="18">
        <v>57</v>
      </c>
      <c r="B115" s="18">
        <v>113</v>
      </c>
      <c r="D115">
        <v>875.97369384765602</v>
      </c>
      <c r="E115">
        <v>659.81610107421898</v>
      </c>
      <c r="F115">
        <v>468.30139160156301</v>
      </c>
      <c r="G115">
        <v>468.42907714843801</v>
      </c>
      <c r="I115" s="19">
        <f t="shared" si="7"/>
        <v>407.67230224609301</v>
      </c>
      <c r="J115" s="19">
        <f t="shared" si="7"/>
        <v>191.38702392578097</v>
      </c>
      <c r="K115" s="19">
        <f t="shared" si="8"/>
        <v>273.70138549804631</v>
      </c>
      <c r="L115" s="20">
        <f t="shared" si="9"/>
        <v>1.4300937434723187</v>
      </c>
      <c r="M115" s="20">
        <f t="shared" si="12"/>
        <v>1.753347546082983</v>
      </c>
      <c r="P115" s="18">
        <f t="shared" si="10"/>
        <v>-1.7657159094704229</v>
      </c>
    </row>
    <row r="116" spans="1:16" x14ac:dyDescent="0.15">
      <c r="A116" s="18">
        <v>57.5</v>
      </c>
      <c r="B116" s="18">
        <v>114</v>
      </c>
      <c r="D116">
        <v>848.663818359375</v>
      </c>
      <c r="E116">
        <v>647.814697265625</v>
      </c>
      <c r="F116">
        <v>468.37014770507801</v>
      </c>
      <c r="G116">
        <v>468.53085327148398</v>
      </c>
      <c r="I116" s="19">
        <f t="shared" si="7"/>
        <v>380.29367065429699</v>
      </c>
      <c r="J116" s="19">
        <f t="shared" si="7"/>
        <v>179.28384399414102</v>
      </c>
      <c r="K116" s="19">
        <f t="shared" si="8"/>
        <v>254.79497985839828</v>
      </c>
      <c r="L116" s="20">
        <f t="shared" si="9"/>
        <v>1.4211820439700353</v>
      </c>
      <c r="M116" s="20">
        <f t="shared" si="12"/>
        <v>1.747271406252723</v>
      </c>
      <c r="P116" s="18">
        <f t="shared" si="10"/>
        <v>-2.1061419976085101</v>
      </c>
    </row>
    <row r="117" spans="1:16" x14ac:dyDescent="0.15">
      <c r="A117" s="18">
        <v>58</v>
      </c>
      <c r="B117" s="18">
        <v>115</v>
      </c>
      <c r="D117">
        <v>823.55517578125</v>
      </c>
      <c r="E117">
        <v>636.22912597656295</v>
      </c>
      <c r="F117">
        <v>467.25222778320301</v>
      </c>
      <c r="G117">
        <v>467.23379516601602</v>
      </c>
      <c r="I117" s="19">
        <f t="shared" si="7"/>
        <v>356.30294799804699</v>
      </c>
      <c r="J117" s="19">
        <f t="shared" si="7"/>
        <v>168.99533081054693</v>
      </c>
      <c r="K117" s="19">
        <f t="shared" si="8"/>
        <v>238.00621643066415</v>
      </c>
      <c r="L117" s="20">
        <f t="shared" si="9"/>
        <v>1.4083597179231078</v>
      </c>
      <c r="M117" s="20">
        <f t="shared" si="12"/>
        <v>1.737284639877819</v>
      </c>
      <c r="P117" s="18">
        <f t="shared" si="10"/>
        <v>-2.6656676018788907</v>
      </c>
    </row>
    <row r="118" spans="1:16" x14ac:dyDescent="0.15">
      <c r="A118" s="18">
        <v>58.5</v>
      </c>
      <c r="B118" s="18">
        <v>116</v>
      </c>
      <c r="D118">
        <v>804.63708496093795</v>
      </c>
      <c r="E118">
        <v>627.37939453125</v>
      </c>
      <c r="F118">
        <v>468.20602416992199</v>
      </c>
      <c r="G118">
        <v>468.24014282226602</v>
      </c>
      <c r="I118" s="19">
        <f t="shared" si="7"/>
        <v>336.43106079101597</v>
      </c>
      <c r="J118" s="19">
        <f t="shared" si="7"/>
        <v>159.13925170898398</v>
      </c>
      <c r="K118" s="19">
        <f t="shared" si="8"/>
        <v>225.03358459472719</v>
      </c>
      <c r="L118" s="20">
        <f t="shared" si="9"/>
        <v>1.4140671278651189</v>
      </c>
      <c r="M118" s="20">
        <f t="shared" si="12"/>
        <v>1.7458276094918534</v>
      </c>
      <c r="P118" s="18">
        <f t="shared" si="10"/>
        <v>-2.1870331714622626</v>
      </c>
    </row>
    <row r="119" spans="1:16" x14ac:dyDescent="0.15">
      <c r="A119" s="18">
        <v>59</v>
      </c>
      <c r="B119" s="18">
        <v>117</v>
      </c>
      <c r="D119">
        <v>812.15374755859398</v>
      </c>
      <c r="E119">
        <v>630.32458496093795</v>
      </c>
      <c r="F119">
        <v>468.21624755859398</v>
      </c>
      <c r="G119">
        <v>468.42614746093801</v>
      </c>
      <c r="I119" s="19">
        <f t="shared" si="7"/>
        <v>343.9375</v>
      </c>
      <c r="J119" s="19">
        <f t="shared" si="7"/>
        <v>161.89843749999994</v>
      </c>
      <c r="K119" s="19">
        <f t="shared" si="8"/>
        <v>230.60859375000007</v>
      </c>
      <c r="L119" s="20">
        <f t="shared" si="9"/>
        <v>1.4244028374270143</v>
      </c>
      <c r="M119" s="20">
        <f t="shared" si="12"/>
        <v>1.7589988787257722</v>
      </c>
      <c r="P119" s="18">
        <f t="shared" si="10"/>
        <v>-1.4490903679101879</v>
      </c>
    </row>
    <row r="120" spans="1:16" x14ac:dyDescent="0.15">
      <c r="A120" s="18">
        <v>59.5</v>
      </c>
      <c r="B120" s="18">
        <v>118</v>
      </c>
      <c r="D120">
        <v>831.79571533203102</v>
      </c>
      <c r="E120">
        <v>639.133544921875</v>
      </c>
      <c r="F120">
        <v>467.821533203125</v>
      </c>
      <c r="G120">
        <v>467.88253784179699</v>
      </c>
      <c r="I120" s="19">
        <f t="shared" si="7"/>
        <v>363.97418212890602</v>
      </c>
      <c r="J120" s="19">
        <f t="shared" si="7"/>
        <v>171.25100708007801</v>
      </c>
      <c r="K120" s="19">
        <f t="shared" si="8"/>
        <v>244.0984771728514</v>
      </c>
      <c r="L120" s="20">
        <f t="shared" si="9"/>
        <v>1.4253841850910078</v>
      </c>
      <c r="M120" s="20">
        <f t="shared" si="12"/>
        <v>1.7628157860617892</v>
      </c>
      <c r="P120" s="18">
        <f t="shared" si="10"/>
        <v>-1.2352416301450069</v>
      </c>
    </row>
    <row r="121" spans="1:16" x14ac:dyDescent="0.15">
      <c r="A121" s="18">
        <v>60</v>
      </c>
      <c r="B121" s="18">
        <v>119</v>
      </c>
      <c r="D121">
        <v>876.48785400390602</v>
      </c>
      <c r="E121">
        <v>660.540283203125</v>
      </c>
      <c r="F121">
        <v>468.24130249023398</v>
      </c>
      <c r="G121">
        <v>468.60595703125</v>
      </c>
      <c r="I121" s="19">
        <f t="shared" si="7"/>
        <v>408.24655151367205</v>
      </c>
      <c r="J121" s="19">
        <f t="shared" si="7"/>
        <v>191.934326171875</v>
      </c>
      <c r="K121" s="19">
        <f t="shared" si="8"/>
        <v>273.89252319335958</v>
      </c>
      <c r="L121" s="20">
        <f t="shared" si="9"/>
        <v>1.4270116693357495</v>
      </c>
      <c r="M121" s="20">
        <f t="shared" si="12"/>
        <v>1.7672788299785542</v>
      </c>
      <c r="P121" s="18">
        <f t="shared" si="10"/>
        <v>-0.98519198938356678</v>
      </c>
    </row>
    <row r="122" spans="1:16" x14ac:dyDescent="0.15">
      <c r="A122" s="18">
        <v>60.5</v>
      </c>
      <c r="B122" s="18">
        <v>120</v>
      </c>
      <c r="D122">
        <v>899.57897949218795</v>
      </c>
      <c r="E122">
        <v>669.382080078125</v>
      </c>
      <c r="F122">
        <v>467.659912109375</v>
      </c>
      <c r="G122">
        <v>467.71820068359398</v>
      </c>
      <c r="I122" s="19">
        <f t="shared" si="7"/>
        <v>431.91906738281295</v>
      </c>
      <c r="J122" s="19">
        <f t="shared" si="7"/>
        <v>201.66387939453102</v>
      </c>
      <c r="K122" s="19">
        <f t="shared" si="8"/>
        <v>290.75435180664124</v>
      </c>
      <c r="L122" s="20">
        <f t="shared" si="9"/>
        <v>1.4417770434625801</v>
      </c>
      <c r="M122" s="20">
        <f t="shared" si="12"/>
        <v>1.7848797637774081</v>
      </c>
      <c r="P122" s="18">
        <f t="shared" si="10"/>
        <v>9.3031986303498797E-4</v>
      </c>
    </row>
    <row r="123" spans="1:16" x14ac:dyDescent="0.15">
      <c r="A123" s="18">
        <v>61</v>
      </c>
      <c r="B123" s="18">
        <v>121</v>
      </c>
      <c r="D123">
        <v>897.88952636718795</v>
      </c>
      <c r="E123">
        <v>668.01263427734398</v>
      </c>
      <c r="F123">
        <v>467.679931640625</v>
      </c>
      <c r="G123">
        <v>467.53973388671898</v>
      </c>
      <c r="I123" s="19">
        <f t="shared" si="7"/>
        <v>430.20959472656295</v>
      </c>
      <c r="J123" s="19">
        <f t="shared" si="7"/>
        <v>200.472900390625</v>
      </c>
      <c r="K123" s="19">
        <f t="shared" si="8"/>
        <v>289.87856445312548</v>
      </c>
      <c r="L123" s="20">
        <f t="shared" si="9"/>
        <v>1.4459738143574117</v>
      </c>
      <c r="M123" s="20">
        <f t="shared" si="12"/>
        <v>1.791912094344263</v>
      </c>
      <c r="P123" s="18">
        <f t="shared" si="10"/>
        <v>0.39492862343167995</v>
      </c>
    </row>
    <row r="124" spans="1:16" x14ac:dyDescent="0.15">
      <c r="A124" s="18">
        <v>61.5</v>
      </c>
      <c r="B124" s="18">
        <v>122</v>
      </c>
      <c r="D124">
        <v>888.30578613281295</v>
      </c>
      <c r="E124">
        <v>663.344970703125</v>
      </c>
      <c r="F124">
        <v>467.85043334960898</v>
      </c>
      <c r="G124">
        <v>467.91644287109398</v>
      </c>
      <c r="I124" s="19">
        <f t="shared" si="7"/>
        <v>420.45535278320398</v>
      </c>
      <c r="J124" s="19">
        <f t="shared" si="7"/>
        <v>195.42852783203102</v>
      </c>
      <c r="K124" s="19">
        <f t="shared" si="8"/>
        <v>283.65538330078226</v>
      </c>
      <c r="L124" s="20">
        <f t="shared" si="9"/>
        <v>1.4514533085189147</v>
      </c>
      <c r="M124" s="20">
        <f t="shared" si="12"/>
        <v>1.8002271481777896</v>
      </c>
      <c r="P124" s="18">
        <f t="shared" si="10"/>
        <v>0.86079368386165578</v>
      </c>
    </row>
    <row r="125" spans="1:16" x14ac:dyDescent="0.15">
      <c r="A125" s="18">
        <v>62</v>
      </c>
      <c r="B125" s="18">
        <v>123</v>
      </c>
      <c r="D125">
        <v>850.20037841796898</v>
      </c>
      <c r="E125">
        <v>646.73291015625</v>
      </c>
      <c r="F125">
        <v>467.61483764648398</v>
      </c>
      <c r="G125">
        <v>467.767822265625</v>
      </c>
      <c r="I125" s="19">
        <f t="shared" si="7"/>
        <v>382.585540771485</v>
      </c>
      <c r="J125" s="19">
        <f t="shared" si="7"/>
        <v>178.965087890625</v>
      </c>
      <c r="K125" s="19">
        <f t="shared" si="8"/>
        <v>257.30997924804751</v>
      </c>
      <c r="L125" s="20">
        <f t="shared" si="9"/>
        <v>1.4377663391270101</v>
      </c>
      <c r="M125" s="20">
        <f t="shared" si="12"/>
        <v>1.7893757384579083</v>
      </c>
      <c r="P125" s="18">
        <f t="shared" si="10"/>
        <v>0.25282496277896038</v>
      </c>
    </row>
    <row r="126" spans="1:16" x14ac:dyDescent="0.15">
      <c r="A126" s="18">
        <v>62.5</v>
      </c>
      <c r="B126" s="18">
        <v>124</v>
      </c>
      <c r="D126">
        <v>861.26867675781295</v>
      </c>
      <c r="E126">
        <v>653.64404296875</v>
      </c>
      <c r="F126">
        <v>468.32666015625</v>
      </c>
      <c r="G126">
        <v>468.29296875</v>
      </c>
      <c r="I126" s="19">
        <f t="shared" si="7"/>
        <v>392.94201660156295</v>
      </c>
      <c r="J126" s="19">
        <f t="shared" si="7"/>
        <v>185.35107421875</v>
      </c>
      <c r="K126" s="19">
        <f t="shared" si="8"/>
        <v>263.19626464843793</v>
      </c>
      <c r="L126" s="20">
        <f t="shared" si="9"/>
        <v>1.419987802918345</v>
      </c>
      <c r="M126" s="20">
        <f t="shared" si="12"/>
        <v>1.7744327619212665</v>
      </c>
      <c r="P126" s="18">
        <f t="shared" si="10"/>
        <v>-0.58438076151565288</v>
      </c>
    </row>
    <row r="127" spans="1:16" x14ac:dyDescent="0.15">
      <c r="A127" s="18">
        <v>63</v>
      </c>
      <c r="B127" s="18">
        <v>125</v>
      </c>
      <c r="D127">
        <v>850.503173828125</v>
      </c>
      <c r="E127">
        <v>647.88134765625</v>
      </c>
      <c r="F127">
        <v>467.00546264648398</v>
      </c>
      <c r="G127">
        <v>467.16049194335898</v>
      </c>
      <c r="I127" s="19">
        <f t="shared" si="7"/>
        <v>383.49771118164102</v>
      </c>
      <c r="J127" s="19">
        <f t="shared" si="7"/>
        <v>180.72085571289102</v>
      </c>
      <c r="K127" s="19">
        <f t="shared" si="8"/>
        <v>256.99311218261732</v>
      </c>
      <c r="L127" s="20">
        <f t="shared" si="9"/>
        <v>1.4220445734879603</v>
      </c>
      <c r="M127" s="20">
        <f t="shared" si="12"/>
        <v>1.7793250921629051</v>
      </c>
      <c r="P127" s="18">
        <f t="shared" si="10"/>
        <v>-0.31027962287062266</v>
      </c>
    </row>
    <row r="128" spans="1:16" x14ac:dyDescent="0.15">
      <c r="A128" s="18">
        <v>63.5</v>
      </c>
      <c r="B128" s="18">
        <v>126</v>
      </c>
      <c r="D128">
        <v>856.44079589843795</v>
      </c>
      <c r="E128">
        <v>652.14392089843795</v>
      </c>
      <c r="F128">
        <v>468.56204223632801</v>
      </c>
      <c r="G128">
        <v>468.76461791992199</v>
      </c>
      <c r="I128" s="19">
        <f t="shared" si="7"/>
        <v>387.87875366210994</v>
      </c>
      <c r="J128" s="19">
        <f t="shared" si="7"/>
        <v>183.37930297851597</v>
      </c>
      <c r="K128" s="19">
        <f t="shared" si="8"/>
        <v>259.51324157714873</v>
      </c>
      <c r="L128" s="20">
        <f t="shared" si="9"/>
        <v>1.4151719270497627</v>
      </c>
      <c r="M128" s="20">
        <f t="shared" si="12"/>
        <v>1.7752880053967308</v>
      </c>
      <c r="P128" s="18">
        <f t="shared" si="10"/>
        <v>-0.5364642884108084</v>
      </c>
    </row>
    <row r="129" spans="1:16" x14ac:dyDescent="0.15">
      <c r="A129" s="18">
        <v>64</v>
      </c>
      <c r="B129" s="18">
        <v>127</v>
      </c>
      <c r="D129">
        <v>843.79064941406295</v>
      </c>
      <c r="E129">
        <v>647.34637451171898</v>
      </c>
      <c r="F129">
        <v>467.05282592773398</v>
      </c>
      <c r="G129">
        <v>467.33758544921898</v>
      </c>
      <c r="I129" s="19">
        <f t="shared" si="7"/>
        <v>376.73782348632898</v>
      </c>
      <c r="J129" s="19">
        <f t="shared" si="7"/>
        <v>180.0087890625</v>
      </c>
      <c r="K129" s="19">
        <f t="shared" si="8"/>
        <v>250.73167114257899</v>
      </c>
      <c r="L129" s="20">
        <f t="shared" si="9"/>
        <v>1.3928857165720039</v>
      </c>
      <c r="M129" s="20">
        <f t="shared" si="12"/>
        <v>1.7558373545909955</v>
      </c>
      <c r="P129" s="18">
        <f t="shared" si="10"/>
        <v>-1.6262201450091642</v>
      </c>
    </row>
    <row r="130" spans="1:16" x14ac:dyDescent="0.15">
      <c r="A130" s="18">
        <v>64.5</v>
      </c>
      <c r="B130" s="18">
        <v>128</v>
      </c>
      <c r="D130">
        <v>853.20001220703102</v>
      </c>
      <c r="E130">
        <v>651.60491943359398</v>
      </c>
      <c r="F130">
        <v>467.77554321289102</v>
      </c>
      <c r="G130">
        <v>467.99453735351602</v>
      </c>
      <c r="I130" s="19">
        <f t="shared" ref="I130:J152" si="13">D130-F130</f>
        <v>385.42446899414</v>
      </c>
      <c r="J130" s="19">
        <f t="shared" si="13"/>
        <v>183.61038208007795</v>
      </c>
      <c r="K130" s="19">
        <f t="shared" ref="K130:K152" si="14">I130-0.7*J130</f>
        <v>256.89720153808543</v>
      </c>
      <c r="L130" s="20">
        <f t="shared" ref="L130:L152" si="15">K130/J130</f>
        <v>1.3991431128662697</v>
      </c>
      <c r="M130" s="20">
        <f t="shared" si="12"/>
        <v>1.7649303105572847</v>
      </c>
      <c r="P130" s="18">
        <f t="shared" si="10"/>
        <v>-1.1167717919940197</v>
      </c>
    </row>
    <row r="131" spans="1:16" x14ac:dyDescent="0.15">
      <c r="A131" s="18">
        <v>65</v>
      </c>
      <c r="B131" s="18">
        <v>129</v>
      </c>
      <c r="D131">
        <v>807.75006103515602</v>
      </c>
      <c r="E131">
        <v>631.129638671875</v>
      </c>
      <c r="F131">
        <v>467.36785888671898</v>
      </c>
      <c r="G131">
        <v>467.521728515625</v>
      </c>
      <c r="I131" s="19">
        <f t="shared" si="13"/>
        <v>340.38220214843705</v>
      </c>
      <c r="J131" s="19">
        <f t="shared" si="13"/>
        <v>163.60791015625</v>
      </c>
      <c r="K131" s="19">
        <f t="shared" si="14"/>
        <v>225.85666503906205</v>
      </c>
      <c r="L131" s="20">
        <f t="shared" si="15"/>
        <v>1.3804752155526148</v>
      </c>
      <c r="M131" s="20">
        <f t="shared" si="12"/>
        <v>1.7490979729156531</v>
      </c>
      <c r="P131" s="18">
        <f t="shared" si="10"/>
        <v>-2.0038054877263636</v>
      </c>
    </row>
    <row r="132" spans="1:16" x14ac:dyDescent="0.15">
      <c r="A132" s="18">
        <v>65.5</v>
      </c>
      <c r="B132" s="18">
        <v>130</v>
      </c>
      <c r="D132">
        <v>793.97021484375</v>
      </c>
      <c r="E132">
        <v>625.24139404296898</v>
      </c>
      <c r="F132">
        <v>468.42135620117199</v>
      </c>
      <c r="G132">
        <v>468.16433715820301</v>
      </c>
      <c r="I132" s="19">
        <f t="shared" si="13"/>
        <v>325.54885864257801</v>
      </c>
      <c r="J132" s="19">
        <f t="shared" si="13"/>
        <v>157.07705688476597</v>
      </c>
      <c r="K132" s="19">
        <f t="shared" si="14"/>
        <v>215.59491882324184</v>
      </c>
      <c r="L132" s="20">
        <f t="shared" si="15"/>
        <v>1.3725423884240806</v>
      </c>
      <c r="M132" s="20">
        <f t="shared" si="12"/>
        <v>1.7440007054591424</v>
      </c>
      <c r="P132" s="18">
        <f t="shared" si="10"/>
        <v>-2.2893885830612901</v>
      </c>
    </row>
    <row r="133" spans="1:16" x14ac:dyDescent="0.15">
      <c r="A133" s="18">
        <v>66</v>
      </c>
      <c r="B133" s="18">
        <v>131</v>
      </c>
      <c r="D133">
        <v>793.33270263671898</v>
      </c>
      <c r="E133">
        <v>625.08093261718795</v>
      </c>
      <c r="F133">
        <v>467.69268798828102</v>
      </c>
      <c r="G133">
        <v>467.92306518554699</v>
      </c>
      <c r="I133" s="19">
        <f t="shared" si="13"/>
        <v>325.64001464843795</v>
      </c>
      <c r="J133" s="19">
        <f t="shared" si="13"/>
        <v>157.15786743164097</v>
      </c>
      <c r="K133" s="19">
        <f t="shared" si="14"/>
        <v>215.62950744628927</v>
      </c>
      <c r="L133" s="20">
        <f t="shared" si="15"/>
        <v>1.3720567157739127</v>
      </c>
      <c r="M133" s="20">
        <f t="shared" si="12"/>
        <v>1.7463505924809979</v>
      </c>
      <c r="P133" s="18">
        <f t="shared" si="10"/>
        <v>-2.15773215829753</v>
      </c>
    </row>
    <row r="134" spans="1:16" x14ac:dyDescent="0.15">
      <c r="A134" s="18">
        <v>66.5</v>
      </c>
      <c r="B134" s="18">
        <v>132</v>
      </c>
      <c r="D134">
        <v>779.24017333984398</v>
      </c>
      <c r="E134">
        <v>618.07238769531295</v>
      </c>
      <c r="F134">
        <v>468.683349609375</v>
      </c>
      <c r="G134">
        <v>468.36126708984398</v>
      </c>
      <c r="I134" s="19">
        <f t="shared" si="13"/>
        <v>310.55682373046898</v>
      </c>
      <c r="J134" s="19">
        <f t="shared" si="13"/>
        <v>149.71112060546898</v>
      </c>
      <c r="K134" s="19">
        <f t="shared" si="14"/>
        <v>205.75903930664072</v>
      </c>
      <c r="L134" s="20">
        <f t="shared" si="15"/>
        <v>1.3743737838211352</v>
      </c>
      <c r="M134" s="20">
        <f t="shared" si="12"/>
        <v>1.7515032202002436</v>
      </c>
      <c r="P134" s="18">
        <f t="shared" ref="P134:P152" si="16">(M134-$O$2)/$O$2*100</f>
        <v>-1.8690474099052865</v>
      </c>
    </row>
    <row r="135" spans="1:16" x14ac:dyDescent="0.15">
      <c r="A135" s="18">
        <v>67</v>
      </c>
      <c r="B135" s="18">
        <v>133</v>
      </c>
      <c r="D135">
        <v>804.21429443359398</v>
      </c>
      <c r="E135">
        <v>630.52557373046898</v>
      </c>
      <c r="F135">
        <v>467.52651977539102</v>
      </c>
      <c r="G135">
        <v>467.93762207031301</v>
      </c>
      <c r="I135" s="19">
        <f t="shared" si="13"/>
        <v>336.68777465820295</v>
      </c>
      <c r="J135" s="19">
        <f t="shared" si="13"/>
        <v>162.58795166015597</v>
      </c>
      <c r="K135" s="19">
        <f t="shared" si="14"/>
        <v>222.8762084960938</v>
      </c>
      <c r="L135" s="20">
        <f t="shared" si="15"/>
        <v>1.3708039631494549</v>
      </c>
      <c r="M135" s="20">
        <f t="shared" si="12"/>
        <v>1.7507689592005866</v>
      </c>
      <c r="P135" s="18">
        <f t="shared" si="16"/>
        <v>-1.9101856336408158</v>
      </c>
    </row>
    <row r="136" spans="1:16" x14ac:dyDescent="0.15">
      <c r="A136" s="18">
        <v>67.5</v>
      </c>
      <c r="B136" s="18">
        <v>134</v>
      </c>
      <c r="D136">
        <v>820.86077880859398</v>
      </c>
      <c r="E136">
        <v>637.99304199218795</v>
      </c>
      <c r="F136">
        <v>468.25769042968801</v>
      </c>
      <c r="G136">
        <v>468.48440551757801</v>
      </c>
      <c r="I136" s="19">
        <f t="shared" si="13"/>
        <v>352.60308837890597</v>
      </c>
      <c r="J136" s="19">
        <f t="shared" si="13"/>
        <v>169.50863647460994</v>
      </c>
      <c r="K136" s="19">
        <f t="shared" si="14"/>
        <v>233.94704284667901</v>
      </c>
      <c r="L136" s="20">
        <f t="shared" si="15"/>
        <v>1.380148219655587</v>
      </c>
      <c r="M136" s="20">
        <f t="shared" si="12"/>
        <v>1.7629487753787423</v>
      </c>
      <c r="P136" s="18">
        <f t="shared" si="16"/>
        <v>-1.2277906770400411</v>
      </c>
    </row>
    <row r="137" spans="1:16" x14ac:dyDescent="0.15">
      <c r="A137" s="18">
        <v>68</v>
      </c>
      <c r="B137" s="18">
        <v>135</v>
      </c>
      <c r="D137">
        <v>817.345947265625</v>
      </c>
      <c r="E137">
        <v>636.16595458984398</v>
      </c>
      <c r="F137">
        <v>467.57751464843801</v>
      </c>
      <c r="G137">
        <v>467.46643066406301</v>
      </c>
      <c r="I137" s="19">
        <f t="shared" si="13"/>
        <v>349.76843261718699</v>
      </c>
      <c r="J137" s="19">
        <f t="shared" si="13"/>
        <v>168.69952392578097</v>
      </c>
      <c r="K137" s="19">
        <f t="shared" si="14"/>
        <v>231.67876586914031</v>
      </c>
      <c r="L137" s="20">
        <f t="shared" si="15"/>
        <v>1.3733219897589453</v>
      </c>
      <c r="M137" s="20">
        <f t="shared" si="12"/>
        <v>1.7589581051541239</v>
      </c>
      <c r="P137" s="18">
        <f t="shared" si="16"/>
        <v>-1.4513747767426728</v>
      </c>
    </row>
    <row r="138" spans="1:16" x14ac:dyDescent="0.15">
      <c r="A138" s="18">
        <v>68.5</v>
      </c>
      <c r="B138" s="18">
        <v>136</v>
      </c>
      <c r="D138">
        <v>836.24914550781295</v>
      </c>
      <c r="E138">
        <v>644.35986328125</v>
      </c>
      <c r="F138">
        <v>468.35260009765602</v>
      </c>
      <c r="G138">
        <v>468.60073852539102</v>
      </c>
      <c r="I138" s="19">
        <f t="shared" si="13"/>
        <v>367.89654541015693</v>
      </c>
      <c r="J138" s="19">
        <f t="shared" si="13"/>
        <v>175.75912475585898</v>
      </c>
      <c r="K138" s="19">
        <f t="shared" si="14"/>
        <v>244.86515808105565</v>
      </c>
      <c r="L138" s="20">
        <f t="shared" si="15"/>
        <v>1.3931860347005569</v>
      </c>
      <c r="M138" s="20">
        <f t="shared" si="12"/>
        <v>1.7816577097677588</v>
      </c>
      <c r="P138" s="18">
        <f t="shared" si="16"/>
        <v>-0.17959074662262497</v>
      </c>
    </row>
    <row r="139" spans="1:16" x14ac:dyDescent="0.15">
      <c r="A139" s="18">
        <v>69</v>
      </c>
      <c r="B139" s="18">
        <v>137</v>
      </c>
      <c r="D139">
        <v>866.7021484375</v>
      </c>
      <c r="E139">
        <v>654.125</v>
      </c>
      <c r="F139">
        <v>468.09698486328102</v>
      </c>
      <c r="G139">
        <v>468.36215209960898</v>
      </c>
      <c r="I139" s="19">
        <f t="shared" si="13"/>
        <v>398.60516357421898</v>
      </c>
      <c r="J139" s="19">
        <f t="shared" si="13"/>
        <v>185.76284790039102</v>
      </c>
      <c r="K139" s="19">
        <f t="shared" si="14"/>
        <v>268.57117004394524</v>
      </c>
      <c r="L139" s="20">
        <f t="shared" si="15"/>
        <v>1.4457744004223996</v>
      </c>
      <c r="M139" s="20">
        <f t="shared" si="12"/>
        <v>1.837081635161625</v>
      </c>
      <c r="P139" s="18">
        <f t="shared" si="16"/>
        <v>2.9256291196363877</v>
      </c>
    </row>
    <row r="140" spans="1:16" x14ac:dyDescent="0.15">
      <c r="A140" s="18">
        <v>69.5</v>
      </c>
      <c r="B140" s="18">
        <v>138</v>
      </c>
      <c r="D140">
        <v>832.9716796875</v>
      </c>
      <c r="E140">
        <v>638.88031005859398</v>
      </c>
      <c r="F140">
        <v>467.85430908203102</v>
      </c>
      <c r="G140">
        <v>467.9931640625</v>
      </c>
      <c r="I140" s="19">
        <f t="shared" si="13"/>
        <v>365.11737060546898</v>
      </c>
      <c r="J140" s="19">
        <f t="shared" si="13"/>
        <v>170.88714599609398</v>
      </c>
      <c r="K140" s="19">
        <f t="shared" si="14"/>
        <v>245.49636840820318</v>
      </c>
      <c r="L140" s="20">
        <f t="shared" si="15"/>
        <v>1.4365993824591967</v>
      </c>
      <c r="M140" s="20">
        <f t="shared" si="12"/>
        <v>1.8307421768704455</v>
      </c>
      <c r="P140" s="18">
        <f t="shared" si="16"/>
        <v>2.5704501660130537</v>
      </c>
    </row>
    <row r="141" spans="1:16" x14ac:dyDescent="0.15">
      <c r="A141" s="18">
        <v>70</v>
      </c>
      <c r="B141" s="18">
        <v>139</v>
      </c>
      <c r="D141">
        <v>824.26055908203102</v>
      </c>
      <c r="E141">
        <v>635.20123291015602</v>
      </c>
      <c r="F141">
        <v>468.29525756835898</v>
      </c>
      <c r="G141">
        <v>468.71591186523398</v>
      </c>
      <c r="I141" s="19">
        <f t="shared" si="13"/>
        <v>355.96530151367205</v>
      </c>
      <c r="J141" s="19">
        <f t="shared" si="13"/>
        <v>166.48532104492205</v>
      </c>
      <c r="K141" s="19">
        <f t="shared" si="14"/>
        <v>239.42557678222664</v>
      </c>
      <c r="L141" s="20">
        <f t="shared" si="15"/>
        <v>1.4381182393709258</v>
      </c>
      <c r="M141" s="20">
        <f t="shared" si="12"/>
        <v>1.8350965934541978</v>
      </c>
      <c r="P141" s="18">
        <f t="shared" si="16"/>
        <v>2.8144137753342355</v>
      </c>
    </row>
    <row r="142" spans="1:16" x14ac:dyDescent="0.15">
      <c r="A142" s="18">
        <v>70.5</v>
      </c>
      <c r="B142" s="18">
        <v>140</v>
      </c>
      <c r="D142">
        <v>815.623046875</v>
      </c>
      <c r="E142">
        <v>632.05889892578102</v>
      </c>
      <c r="F142">
        <v>467.72842407226602</v>
      </c>
      <c r="G142">
        <v>467.69839477539102</v>
      </c>
      <c r="I142" s="19">
        <f t="shared" si="13"/>
        <v>347.89462280273398</v>
      </c>
      <c r="J142" s="19">
        <f t="shared" si="13"/>
        <v>164.36050415039</v>
      </c>
      <c r="K142" s="19">
        <f t="shared" si="14"/>
        <v>232.84226989746099</v>
      </c>
      <c r="L142" s="20">
        <f t="shared" si="15"/>
        <v>1.4166558511186491</v>
      </c>
      <c r="M142" s="20">
        <f t="shared" si="12"/>
        <v>1.8164697648739445</v>
      </c>
      <c r="P142" s="18">
        <f t="shared" si="16"/>
        <v>1.7708139627665562</v>
      </c>
    </row>
    <row r="143" spans="1:16" x14ac:dyDescent="0.15">
      <c r="A143" s="18">
        <v>71</v>
      </c>
      <c r="B143" s="18">
        <v>141</v>
      </c>
      <c r="D143">
        <v>799.21893310546898</v>
      </c>
      <c r="E143">
        <v>624.88562011718795</v>
      </c>
      <c r="F143">
        <v>469.19326782226602</v>
      </c>
      <c r="G143">
        <v>469.36990356445301</v>
      </c>
      <c r="I143" s="19">
        <f t="shared" si="13"/>
        <v>330.02566528320295</v>
      </c>
      <c r="J143" s="19">
        <f t="shared" si="13"/>
        <v>155.51571655273494</v>
      </c>
      <c r="K143" s="19">
        <f t="shared" si="14"/>
        <v>221.1646636962885</v>
      </c>
      <c r="L143" s="20">
        <f t="shared" si="15"/>
        <v>1.422137058547984</v>
      </c>
      <c r="M143" s="20">
        <f t="shared" si="12"/>
        <v>1.8247865319753029</v>
      </c>
      <c r="P143" s="18">
        <f t="shared" si="16"/>
        <v>2.236775011946333</v>
      </c>
    </row>
    <row r="144" spans="1:16" x14ac:dyDescent="0.15">
      <c r="A144" s="18">
        <v>71.5</v>
      </c>
      <c r="B144" s="18">
        <v>142</v>
      </c>
      <c r="D144">
        <v>816.21038818359398</v>
      </c>
      <c r="E144">
        <v>633.302978515625</v>
      </c>
      <c r="F144">
        <v>467.85293579101602</v>
      </c>
      <c r="G144">
        <v>468.10037231445301</v>
      </c>
      <c r="I144" s="19">
        <f t="shared" si="13"/>
        <v>348.35745239257795</v>
      </c>
      <c r="J144" s="19">
        <f t="shared" si="13"/>
        <v>165.20260620117199</v>
      </c>
      <c r="K144" s="19">
        <f t="shared" si="14"/>
        <v>232.71562805175756</v>
      </c>
      <c r="L144" s="20">
        <f t="shared" si="15"/>
        <v>1.408668019246458</v>
      </c>
      <c r="M144" s="20">
        <f t="shared" si="12"/>
        <v>1.8141530523458003</v>
      </c>
      <c r="P144" s="18">
        <f t="shared" si="16"/>
        <v>1.6410161955445182</v>
      </c>
    </row>
    <row r="145" spans="1:16" x14ac:dyDescent="0.15">
      <c r="A145" s="18">
        <v>72</v>
      </c>
      <c r="B145" s="18">
        <v>143</v>
      </c>
      <c r="D145">
        <v>826.53576660156295</v>
      </c>
      <c r="E145">
        <v>639.97857666015602</v>
      </c>
      <c r="F145">
        <v>468.06692504882801</v>
      </c>
      <c r="G145">
        <v>468.25448608398398</v>
      </c>
      <c r="I145" s="19">
        <f t="shared" si="13"/>
        <v>358.46884155273494</v>
      </c>
      <c r="J145" s="19">
        <f t="shared" si="13"/>
        <v>171.72409057617205</v>
      </c>
      <c r="K145" s="19">
        <f t="shared" si="14"/>
        <v>238.26197814941452</v>
      </c>
      <c r="L145" s="20">
        <f t="shared" si="15"/>
        <v>1.3874697332796653</v>
      </c>
      <c r="M145" s="20">
        <f t="shared" si="12"/>
        <v>1.7957903260510308</v>
      </c>
      <c r="P145" s="18">
        <f t="shared" si="16"/>
        <v>0.61221316356899425</v>
      </c>
    </row>
    <row r="146" spans="1:16" x14ac:dyDescent="0.15">
      <c r="A146" s="18">
        <v>72.5</v>
      </c>
      <c r="B146" s="18">
        <v>144</v>
      </c>
      <c r="D146">
        <v>825.5205078125</v>
      </c>
      <c r="E146">
        <v>640.85095214843795</v>
      </c>
      <c r="F146">
        <v>468.67971801757801</v>
      </c>
      <c r="G146">
        <v>469.07830810546898</v>
      </c>
      <c r="I146" s="19">
        <f t="shared" si="13"/>
        <v>356.84078979492199</v>
      </c>
      <c r="J146" s="19">
        <f t="shared" si="13"/>
        <v>171.77264404296898</v>
      </c>
      <c r="K146" s="19">
        <f t="shared" si="14"/>
        <v>236.59993896484372</v>
      </c>
      <c r="L146" s="20">
        <f t="shared" si="15"/>
        <v>1.3774017410226169</v>
      </c>
      <c r="M146" s="20">
        <f t="shared" si="12"/>
        <v>1.7885578934660058</v>
      </c>
      <c r="P146" s="18">
        <f t="shared" si="16"/>
        <v>0.20700380344517577</v>
      </c>
    </row>
    <row r="147" spans="1:16" x14ac:dyDescent="0.15">
      <c r="A147" s="18">
        <v>73</v>
      </c>
      <c r="B147" s="18">
        <v>145</v>
      </c>
      <c r="D147">
        <v>826.99102783203102</v>
      </c>
      <c r="E147">
        <v>641.97509765625</v>
      </c>
      <c r="F147">
        <v>467.81448364257801</v>
      </c>
      <c r="G147">
        <v>467.80697631835898</v>
      </c>
      <c r="I147" s="19">
        <f t="shared" si="13"/>
        <v>359.17654418945301</v>
      </c>
      <c r="J147" s="19">
        <f t="shared" si="13"/>
        <v>174.16812133789102</v>
      </c>
      <c r="K147" s="19">
        <f t="shared" si="14"/>
        <v>237.25885925292931</v>
      </c>
      <c r="L147" s="20">
        <f t="shared" si="15"/>
        <v>1.3622404457853714</v>
      </c>
      <c r="M147" s="20">
        <f t="shared" si="12"/>
        <v>1.7762321579007838</v>
      </c>
      <c r="P147" s="18">
        <f t="shared" si="16"/>
        <v>-0.483566535472363</v>
      </c>
    </row>
    <row r="148" spans="1:16" x14ac:dyDescent="0.15">
      <c r="A148" s="18">
        <v>73.5</v>
      </c>
      <c r="B148" s="18">
        <v>146</v>
      </c>
      <c r="D148">
        <v>841.42712402343795</v>
      </c>
      <c r="E148">
        <v>648.47869873046898</v>
      </c>
      <c r="F148">
        <v>468.92648315429699</v>
      </c>
      <c r="G148">
        <v>469.03640747070301</v>
      </c>
      <c r="I148" s="19">
        <f t="shared" si="13"/>
        <v>372.50064086914097</v>
      </c>
      <c r="J148" s="19">
        <f t="shared" si="13"/>
        <v>179.44229125976597</v>
      </c>
      <c r="K148" s="19">
        <f t="shared" si="14"/>
        <v>246.8910369873048</v>
      </c>
      <c r="L148" s="20">
        <f t="shared" si="15"/>
        <v>1.3758798734346187</v>
      </c>
      <c r="M148" s="20">
        <f t="shared" si="12"/>
        <v>1.7927071452220544</v>
      </c>
      <c r="P148" s="18">
        <f t="shared" si="16"/>
        <v>0.43947270367969843</v>
      </c>
    </row>
    <row r="149" spans="1:16" x14ac:dyDescent="0.15">
      <c r="A149" s="18">
        <v>74</v>
      </c>
      <c r="B149" s="18">
        <v>147</v>
      </c>
      <c r="D149">
        <v>828.22570800781295</v>
      </c>
      <c r="E149">
        <v>640.43811035156295</v>
      </c>
      <c r="F149">
        <v>467.22921752929699</v>
      </c>
      <c r="G149">
        <v>467.41885375976602</v>
      </c>
      <c r="I149" s="19">
        <f t="shared" si="13"/>
        <v>360.99649047851597</v>
      </c>
      <c r="J149" s="19">
        <f t="shared" si="13"/>
        <v>173.01925659179693</v>
      </c>
      <c r="K149" s="19">
        <f t="shared" si="14"/>
        <v>239.88301086425813</v>
      </c>
      <c r="L149" s="20">
        <f t="shared" si="15"/>
        <v>1.3864526734744467</v>
      </c>
      <c r="M149" s="20">
        <f t="shared" si="12"/>
        <v>1.8061155049339057</v>
      </c>
      <c r="P149" s="18">
        <f t="shared" si="16"/>
        <v>1.1906989052759398</v>
      </c>
    </row>
    <row r="150" spans="1:16" x14ac:dyDescent="0.15">
      <c r="A150" s="18">
        <v>74.5</v>
      </c>
      <c r="B150" s="18">
        <v>148</v>
      </c>
      <c r="D150">
        <v>819.31597900390602</v>
      </c>
      <c r="E150">
        <v>637.93701171875</v>
      </c>
      <c r="F150">
        <v>468.53765869140602</v>
      </c>
      <c r="G150">
        <v>468.727294921875</v>
      </c>
      <c r="I150" s="19">
        <f t="shared" si="13"/>
        <v>350.7783203125</v>
      </c>
      <c r="J150" s="19">
        <f t="shared" si="13"/>
        <v>169.209716796875</v>
      </c>
      <c r="K150" s="19">
        <f t="shared" si="14"/>
        <v>232.33151855468751</v>
      </c>
      <c r="L150" s="20">
        <f t="shared" si="15"/>
        <v>1.3730388712463011</v>
      </c>
      <c r="M150" s="20">
        <f t="shared" si="12"/>
        <v>1.7955372623777834</v>
      </c>
      <c r="P150" s="18">
        <f t="shared" si="16"/>
        <v>0.59803484003792085</v>
      </c>
    </row>
    <row r="151" spans="1:16" x14ac:dyDescent="0.15">
      <c r="A151" s="18">
        <v>75</v>
      </c>
      <c r="B151" s="18">
        <v>149</v>
      </c>
      <c r="D151">
        <v>818.49053955078102</v>
      </c>
      <c r="E151">
        <v>635.81506347656295</v>
      </c>
      <c r="F151">
        <v>467.36331176757801</v>
      </c>
      <c r="G151">
        <v>467.474609375</v>
      </c>
      <c r="I151" s="19">
        <f t="shared" si="13"/>
        <v>351.12722778320301</v>
      </c>
      <c r="J151" s="19">
        <f t="shared" si="13"/>
        <v>168.34045410156295</v>
      </c>
      <c r="K151" s="19">
        <f t="shared" si="14"/>
        <v>233.28890991210895</v>
      </c>
      <c r="L151" s="20">
        <f t="shared" si="15"/>
        <v>1.3858160901203307</v>
      </c>
      <c r="M151" s="20">
        <f t="shared" si="12"/>
        <v>1.8111500409238364</v>
      </c>
      <c r="P151" s="18">
        <f t="shared" si="16"/>
        <v>1.4727673632971172</v>
      </c>
    </row>
    <row r="152" spans="1:16" x14ac:dyDescent="0.15">
      <c r="A152" s="18">
        <v>75.5</v>
      </c>
      <c r="B152" s="18">
        <v>150</v>
      </c>
      <c r="D152">
        <v>818.21630859375</v>
      </c>
      <c r="E152">
        <v>634.30987548828102</v>
      </c>
      <c r="F152">
        <v>468.45709228515602</v>
      </c>
      <c r="G152">
        <v>468.47189331054699</v>
      </c>
      <c r="I152" s="19">
        <f t="shared" si="13"/>
        <v>349.75921630859398</v>
      </c>
      <c r="J152" s="19">
        <f t="shared" si="13"/>
        <v>165.83798217773403</v>
      </c>
      <c r="K152" s="19">
        <f t="shared" si="14"/>
        <v>233.67262878418018</v>
      </c>
      <c r="L152" s="20">
        <f t="shared" si="15"/>
        <v>1.4090416786049984</v>
      </c>
      <c r="M152" s="20">
        <f t="shared" ref="M152" si="17">L152+ABS($N$2)*A152</f>
        <v>1.8372111890805276</v>
      </c>
      <c r="P152" s="18">
        <f t="shared" si="16"/>
        <v>2.932887598711428</v>
      </c>
    </row>
    <row r="153" spans="1:16" x14ac:dyDescent="0.15">
      <c r="D153">
        <v>831.98431396484398</v>
      </c>
      <c r="E153">
        <v>640.72027587890602</v>
      </c>
      <c r="F153">
        <v>467.48849487304699</v>
      </c>
      <c r="G153">
        <v>467.46276855468801</v>
      </c>
      <c r="I153" s="19"/>
      <c r="J153" s="19"/>
      <c r="K153" s="19"/>
      <c r="L153" s="20"/>
      <c r="M153" s="20"/>
    </row>
    <row r="154" spans="1:16" x14ac:dyDescent="0.15">
      <c r="D154">
        <v>841.302978515625</v>
      </c>
      <c r="E154">
        <v>643.58734130859398</v>
      </c>
      <c r="F154">
        <v>468.74914550781301</v>
      </c>
      <c r="G154">
        <v>468.74209594726602</v>
      </c>
      <c r="I154" s="19"/>
      <c r="J154" s="19"/>
      <c r="K154" s="19"/>
      <c r="L154" s="20"/>
      <c r="M154" s="20"/>
    </row>
    <row r="155" spans="1:16" x14ac:dyDescent="0.15">
      <c r="D155">
        <v>826.26483154296898</v>
      </c>
      <c r="E155">
        <v>637.27825927734398</v>
      </c>
      <c r="F155">
        <v>467.54357910156301</v>
      </c>
      <c r="G155">
        <v>467.53219604492199</v>
      </c>
      <c r="I155" s="19"/>
      <c r="J155" s="19"/>
      <c r="K155" s="19"/>
      <c r="L155" s="20"/>
      <c r="M155" s="20"/>
    </row>
    <row r="156" spans="1:16" x14ac:dyDescent="0.15">
      <c r="D156">
        <v>824.92663574218795</v>
      </c>
      <c r="E156">
        <v>635.96697998046898</v>
      </c>
      <c r="F156">
        <v>468.12225341796898</v>
      </c>
      <c r="G156">
        <v>468.17367553710898</v>
      </c>
      <c r="I156" s="19"/>
      <c r="J156" s="19"/>
      <c r="K156" s="19"/>
      <c r="L156" s="20"/>
      <c r="M156" s="20"/>
    </row>
    <row r="157" spans="1:16" x14ac:dyDescent="0.15">
      <c r="D157">
        <v>825.072998046875</v>
      </c>
      <c r="E157">
        <v>637.06481933593795</v>
      </c>
      <c r="F157">
        <v>468.454345703125</v>
      </c>
      <c r="G157">
        <v>468.8486328125</v>
      </c>
      <c r="I157" s="19"/>
      <c r="J157" s="19"/>
      <c r="K157" s="19"/>
      <c r="L157" s="20"/>
      <c r="M157" s="20"/>
    </row>
    <row r="158" spans="1:16" x14ac:dyDescent="0.15">
      <c r="D158">
        <v>823.50988769531295</v>
      </c>
      <c r="E158">
        <v>636.90557861328102</v>
      </c>
      <c r="F158">
        <v>467.68630981445301</v>
      </c>
      <c r="G158">
        <v>467.78646850585898</v>
      </c>
      <c r="I158" s="19"/>
      <c r="J158" s="19"/>
      <c r="K158" s="19"/>
      <c r="L158" s="20"/>
      <c r="M158" s="20"/>
    </row>
    <row r="159" spans="1:16" x14ac:dyDescent="0.15">
      <c r="D159">
        <v>818.01403808593795</v>
      </c>
      <c r="E159">
        <v>635.21813964843795</v>
      </c>
      <c r="F159">
        <v>468.69723510742199</v>
      </c>
      <c r="G159">
        <v>468.919189453125</v>
      </c>
      <c r="I159" s="19"/>
      <c r="J159" s="19"/>
      <c r="K159" s="19"/>
      <c r="L159" s="20"/>
      <c r="M159" s="20"/>
    </row>
    <row r="160" spans="1:16" x14ac:dyDescent="0.15">
      <c r="D160">
        <v>797.64178466796898</v>
      </c>
      <c r="E160">
        <v>626.09808349609398</v>
      </c>
      <c r="F160">
        <v>467.670166015625</v>
      </c>
      <c r="G160">
        <v>468.01113891601602</v>
      </c>
      <c r="I160" s="19"/>
      <c r="J160" s="19"/>
      <c r="K160" s="19"/>
      <c r="L160" s="20"/>
      <c r="M160" s="20"/>
    </row>
    <row r="161" spans="4:13" x14ac:dyDescent="0.15">
      <c r="D161">
        <v>810.5166015625</v>
      </c>
      <c r="E161">
        <v>634.562255859375</v>
      </c>
      <c r="F161">
        <v>469.03756713867199</v>
      </c>
      <c r="G161">
        <v>469.17825317382801</v>
      </c>
      <c r="I161" s="19"/>
      <c r="J161" s="19"/>
      <c r="K161" s="19"/>
      <c r="L161" s="20"/>
      <c r="M161" s="20"/>
    </row>
    <row r="162" spans="4:13" x14ac:dyDescent="0.15">
      <c r="D162">
        <v>816.37145996093795</v>
      </c>
      <c r="E162">
        <v>637.82385253906295</v>
      </c>
      <c r="F162">
        <v>467.80743408203102</v>
      </c>
      <c r="G162">
        <v>468.27178955078102</v>
      </c>
      <c r="I162" s="19"/>
      <c r="J162" s="19"/>
      <c r="K162" s="19"/>
      <c r="L162" s="20"/>
      <c r="M162" s="20"/>
    </row>
    <row r="163" spans="4:13" x14ac:dyDescent="0.15">
      <c r="D163">
        <v>825.631591796875</v>
      </c>
      <c r="E163">
        <v>642.12780761718795</v>
      </c>
      <c r="F163">
        <v>469.26223754882801</v>
      </c>
      <c r="G163">
        <v>469.279541015625</v>
      </c>
      <c r="I163" s="19"/>
      <c r="J163" s="19"/>
      <c r="K163" s="19"/>
      <c r="L163" s="20"/>
      <c r="M163" s="20"/>
    </row>
    <row r="164" spans="4:13" x14ac:dyDescent="0.15">
      <c r="D164">
        <v>825.65155029296898</v>
      </c>
      <c r="E164">
        <v>640.82897949218795</v>
      </c>
      <c r="F164">
        <v>468.21737670898398</v>
      </c>
      <c r="G164">
        <v>468.16775512695301</v>
      </c>
      <c r="I164" s="19"/>
      <c r="J164" s="19"/>
      <c r="K164" s="19"/>
      <c r="L164" s="20"/>
      <c r="M164" s="20"/>
    </row>
    <row r="165" spans="4:13" x14ac:dyDescent="0.15">
      <c r="D165">
        <v>826.74517822265602</v>
      </c>
      <c r="E165">
        <v>640.93597412109398</v>
      </c>
      <c r="F165">
        <v>469.39154052734398</v>
      </c>
      <c r="G165">
        <v>469.48577880859398</v>
      </c>
      <c r="I165" s="19"/>
      <c r="J165" s="19"/>
      <c r="K165" s="19"/>
      <c r="L165" s="20"/>
      <c r="M165" s="20"/>
    </row>
    <row r="166" spans="4:13" x14ac:dyDescent="0.15">
      <c r="D166">
        <v>828.08728027343795</v>
      </c>
      <c r="E166">
        <v>643.73986816406295</v>
      </c>
      <c r="F166">
        <v>468.18209838867199</v>
      </c>
      <c r="G166">
        <v>468.36489868164102</v>
      </c>
      <c r="I166" s="19"/>
      <c r="J166" s="19"/>
      <c r="K166" s="19"/>
      <c r="L166" s="20"/>
      <c r="M166" s="20"/>
    </row>
    <row r="167" spans="4:13" x14ac:dyDescent="0.15">
      <c r="D167">
        <v>828.88641357421898</v>
      </c>
      <c r="E167">
        <v>643.70501708984398</v>
      </c>
      <c r="F167">
        <v>469.03277587890602</v>
      </c>
      <c r="G167">
        <v>469.33621215820301</v>
      </c>
      <c r="I167" s="19"/>
      <c r="J167" s="19"/>
      <c r="K167" s="19"/>
      <c r="L167" s="20"/>
      <c r="M167" s="20"/>
    </row>
    <row r="168" spans="4:13" x14ac:dyDescent="0.15">
      <c r="D168">
        <v>823.09442138671898</v>
      </c>
      <c r="E168">
        <v>640.08441162109398</v>
      </c>
      <c r="F168">
        <v>467.64147949218801</v>
      </c>
      <c r="G168">
        <v>467.90643310546898</v>
      </c>
      <c r="I168" s="19"/>
      <c r="J168" s="19"/>
      <c r="K168" s="19"/>
      <c r="L168" s="20"/>
      <c r="M168" s="20"/>
    </row>
    <row r="169" spans="4:13" x14ac:dyDescent="0.15">
      <c r="D169">
        <v>824.693359375</v>
      </c>
      <c r="E169">
        <v>641.70928955078102</v>
      </c>
      <c r="F169">
        <v>468.93124389648398</v>
      </c>
      <c r="G169">
        <v>469.08355712890602</v>
      </c>
      <c r="I169" s="19"/>
      <c r="J169" s="19"/>
      <c r="K169" s="19"/>
      <c r="L169" s="20"/>
      <c r="M169" s="20"/>
    </row>
    <row r="170" spans="4:13" x14ac:dyDescent="0.15">
      <c r="D170">
        <v>822.79345703125</v>
      </c>
      <c r="E170">
        <v>642.15393066406295</v>
      </c>
      <c r="F170">
        <v>468.73162841796898</v>
      </c>
      <c r="G170">
        <v>468.74935913085898</v>
      </c>
      <c r="I170" s="19"/>
      <c r="J170" s="19"/>
      <c r="K170" s="19"/>
      <c r="L170" s="20"/>
      <c r="M170" s="20"/>
    </row>
    <row r="171" spans="4:13" x14ac:dyDescent="0.15">
      <c r="D171">
        <v>817.83282470703102</v>
      </c>
      <c r="E171">
        <v>639.579833984375</v>
      </c>
      <c r="F171">
        <v>468.44296264648398</v>
      </c>
      <c r="G171">
        <v>468.86932373046898</v>
      </c>
      <c r="I171" s="19"/>
      <c r="J171" s="19"/>
      <c r="K171" s="19"/>
      <c r="L171" s="20"/>
      <c r="M171" s="20"/>
    </row>
    <row r="172" spans="4:13" x14ac:dyDescent="0.15">
      <c r="D172">
        <v>823.30804443359398</v>
      </c>
      <c r="E172">
        <v>643.01159667968795</v>
      </c>
      <c r="F172">
        <v>468.33438110351602</v>
      </c>
      <c r="G172">
        <v>468.51309204101602</v>
      </c>
      <c r="I172" s="19"/>
      <c r="J172" s="19"/>
      <c r="K172" s="19"/>
      <c r="L172" s="20"/>
      <c r="M172" s="20"/>
    </row>
    <row r="173" spans="4:13" x14ac:dyDescent="0.15">
      <c r="D173">
        <v>813.06115722656295</v>
      </c>
      <c r="E173">
        <v>639.49499511718795</v>
      </c>
      <c r="F173">
        <v>468.66650390625</v>
      </c>
      <c r="G173">
        <v>468.77920532226602</v>
      </c>
      <c r="I173" s="19"/>
      <c r="J173" s="19"/>
      <c r="K173" s="19"/>
      <c r="L173" s="20"/>
      <c r="M173" s="20"/>
    </row>
    <row r="174" spans="4:13" x14ac:dyDescent="0.15">
      <c r="D174">
        <v>811.046875</v>
      </c>
      <c r="E174">
        <v>638.63732910156295</v>
      </c>
      <c r="F174">
        <v>468.29592895507801</v>
      </c>
      <c r="G174">
        <v>468.30047607421898</v>
      </c>
      <c r="I174" s="19"/>
      <c r="J174" s="19"/>
      <c r="K174" s="19"/>
      <c r="L174" s="20"/>
      <c r="M174" s="20"/>
    </row>
    <row r="175" spans="4:13" x14ac:dyDescent="0.15">
      <c r="D175">
        <v>811.16271972656295</v>
      </c>
      <c r="E175">
        <v>640.28521728515602</v>
      </c>
      <c r="F175">
        <v>468.45892333984398</v>
      </c>
      <c r="G175">
        <v>468.76257324218801</v>
      </c>
      <c r="I175" s="19"/>
      <c r="J175" s="19"/>
      <c r="K175" s="19"/>
      <c r="L175" s="20"/>
      <c r="M175" s="20"/>
    </row>
    <row r="176" spans="4:13" x14ac:dyDescent="0.15">
      <c r="D176">
        <v>810.85382080078102</v>
      </c>
      <c r="E176">
        <v>641.20935058593795</v>
      </c>
      <c r="F176">
        <v>468.72412109375</v>
      </c>
      <c r="G176">
        <v>469.13885498046898</v>
      </c>
      <c r="I176" s="19"/>
      <c r="J176" s="19"/>
      <c r="K176" s="19"/>
      <c r="L176" s="20"/>
      <c r="M176" s="20"/>
    </row>
    <row r="177" spans="4:13" x14ac:dyDescent="0.15">
      <c r="D177">
        <v>809.45098876953102</v>
      </c>
      <c r="E177">
        <v>639.22833251953102</v>
      </c>
      <c r="F177">
        <v>468.00067138671898</v>
      </c>
      <c r="G177">
        <v>467.96539306640602</v>
      </c>
      <c r="I177" s="19"/>
      <c r="J177" s="19"/>
      <c r="K177" s="19"/>
      <c r="L177" s="20"/>
      <c r="M177" s="20"/>
    </row>
    <row r="178" spans="4:13" x14ac:dyDescent="0.15">
      <c r="D178">
        <v>811.85729980468795</v>
      </c>
      <c r="E178">
        <v>641.84197998046898</v>
      </c>
      <c r="F178">
        <v>469.16641235351602</v>
      </c>
      <c r="G178">
        <v>468.94537353515602</v>
      </c>
      <c r="I178" s="19"/>
      <c r="J178" s="19"/>
      <c r="K178" s="19"/>
      <c r="L178" s="19"/>
    </row>
    <row r="179" spans="4:13" x14ac:dyDescent="0.15">
      <c r="D179">
        <v>808.61346435546898</v>
      </c>
      <c r="E179">
        <v>641.79187011718795</v>
      </c>
      <c r="F179">
        <v>468.13247680664102</v>
      </c>
      <c r="G179">
        <v>468.36148071289102</v>
      </c>
      <c r="I179" s="19"/>
      <c r="J179" s="19"/>
      <c r="K179" s="19"/>
      <c r="L179" s="19"/>
    </row>
    <row r="180" spans="4:13" x14ac:dyDescent="0.15">
      <c r="D180">
        <v>804.78472900390602</v>
      </c>
      <c r="E180">
        <v>639.46807861328102</v>
      </c>
      <c r="F180">
        <v>469.16845703125</v>
      </c>
      <c r="G180">
        <v>469.2861328125</v>
      </c>
      <c r="I180" s="19"/>
      <c r="J180" s="19"/>
      <c r="K180" s="19"/>
      <c r="L180" s="19"/>
    </row>
    <row r="181" spans="4:13" x14ac:dyDescent="0.15">
      <c r="D181">
        <v>804.35552978515602</v>
      </c>
      <c r="E181">
        <v>639.71398925781295</v>
      </c>
      <c r="F181">
        <v>468.06829833984398</v>
      </c>
      <c r="G181">
        <v>468.12634277343801</v>
      </c>
      <c r="I181" s="19"/>
      <c r="J181" s="19"/>
      <c r="K181" s="19"/>
      <c r="L181" s="19"/>
    </row>
    <row r="182" spans="4:13" x14ac:dyDescent="0.15">
      <c r="D182">
        <v>804.135986328125</v>
      </c>
      <c r="E182">
        <v>639.84814453125</v>
      </c>
      <c r="F182">
        <v>468.98565673828102</v>
      </c>
      <c r="G182">
        <v>468.986572265625</v>
      </c>
      <c r="I182" s="19"/>
      <c r="J182" s="19"/>
      <c r="K182" s="19"/>
      <c r="L182" s="19"/>
    </row>
    <row r="183" spans="4:13" x14ac:dyDescent="0.15">
      <c r="D183">
        <v>799.12170410156295</v>
      </c>
      <c r="E183">
        <v>637.52966308593795</v>
      </c>
      <c r="F183">
        <v>468.64694213867199</v>
      </c>
      <c r="G183">
        <v>468.83087158203102</v>
      </c>
      <c r="I183" s="19"/>
      <c r="J183" s="19"/>
      <c r="K183" s="19"/>
      <c r="L183" s="19"/>
    </row>
    <row r="184" spans="4:13" x14ac:dyDescent="0.15">
      <c r="D184">
        <v>801.84912109375</v>
      </c>
      <c r="E184">
        <v>638.9765625</v>
      </c>
      <c r="F184">
        <v>468.69589233398398</v>
      </c>
      <c r="G184">
        <v>468.59890747070301</v>
      </c>
      <c r="I184" s="19"/>
      <c r="J184" s="19"/>
      <c r="K184" s="19"/>
      <c r="L184" s="19"/>
    </row>
    <row r="185" spans="4:13" x14ac:dyDescent="0.15">
      <c r="D185">
        <v>799.01550292968795</v>
      </c>
      <c r="E185">
        <v>637.543701171875</v>
      </c>
      <c r="F185">
        <v>468.59185791015602</v>
      </c>
      <c r="G185">
        <v>468.84133911132801</v>
      </c>
      <c r="I185" s="19"/>
      <c r="J185" s="19"/>
      <c r="K185" s="19"/>
      <c r="L185" s="19"/>
    </row>
    <row r="186" spans="4:13" x14ac:dyDescent="0.15">
      <c r="D186">
        <v>795.51458740234398</v>
      </c>
      <c r="E186">
        <v>636.22814941406295</v>
      </c>
      <c r="F186">
        <v>468.53811645507801</v>
      </c>
      <c r="G186">
        <v>468.75939941406301</v>
      </c>
      <c r="I186" s="19"/>
      <c r="J186" s="19"/>
      <c r="K186" s="19"/>
      <c r="L186" s="19"/>
    </row>
    <row r="187" spans="4:13" x14ac:dyDescent="0.15">
      <c r="D187">
        <v>794.33843994140602</v>
      </c>
      <c r="E187">
        <v>635.92663574218795</v>
      </c>
      <c r="F187">
        <v>469.15594482421898</v>
      </c>
      <c r="G187">
        <v>469.31253051757801</v>
      </c>
      <c r="I187" s="19"/>
      <c r="J187" s="19"/>
      <c r="K187" s="19"/>
      <c r="L187" s="19"/>
    </row>
    <row r="188" spans="4:13" x14ac:dyDescent="0.15">
      <c r="D188">
        <v>791.51251220703102</v>
      </c>
      <c r="E188">
        <v>634.772705078125</v>
      </c>
      <c r="F188">
        <v>468.13201904296898</v>
      </c>
      <c r="G188">
        <v>468.32870483398398</v>
      </c>
      <c r="I188" s="19"/>
      <c r="J188" s="19"/>
      <c r="K188" s="19"/>
      <c r="L188" s="19"/>
    </row>
    <row r="189" spans="4:13" x14ac:dyDescent="0.15">
      <c r="D189">
        <v>790.59997558593795</v>
      </c>
      <c r="E189">
        <v>635.096435546875</v>
      </c>
      <c r="F189">
        <v>469.43524169921898</v>
      </c>
      <c r="G189">
        <v>469.50921630859398</v>
      </c>
      <c r="I189" s="19"/>
      <c r="J189" s="19"/>
      <c r="K189" s="19"/>
      <c r="L189" s="19"/>
    </row>
    <row r="190" spans="4:13" x14ac:dyDescent="0.15">
      <c r="D190">
        <v>783.43157958984398</v>
      </c>
      <c r="E190">
        <v>631.75354003906295</v>
      </c>
      <c r="F190">
        <v>468.00524902343801</v>
      </c>
      <c r="G190">
        <v>467.90051269531301</v>
      </c>
      <c r="I190" s="19"/>
      <c r="J190" s="19"/>
      <c r="K190" s="19"/>
      <c r="L190" s="19"/>
    </row>
    <row r="191" spans="4:13" x14ac:dyDescent="0.15">
      <c r="D191">
        <v>775.81506347656295</v>
      </c>
      <c r="E191">
        <v>629.44299316406295</v>
      </c>
      <c r="F191">
        <v>469.29638671875</v>
      </c>
      <c r="G191">
        <v>469.58819580078102</v>
      </c>
      <c r="I191" s="19"/>
      <c r="J191" s="19"/>
      <c r="K191" s="19"/>
      <c r="L191" s="19"/>
    </row>
    <row r="192" spans="4:13" x14ac:dyDescent="0.15">
      <c r="I192" s="19"/>
      <c r="J192" s="19"/>
      <c r="K192" s="19"/>
      <c r="L192" s="19"/>
    </row>
    <row r="193" spans="9:12" x14ac:dyDescent="0.15">
      <c r="I193" s="19"/>
      <c r="J193" s="19"/>
      <c r="K193" s="19"/>
      <c r="L193" s="19"/>
    </row>
    <row r="194" spans="9:12" x14ac:dyDescent="0.15">
      <c r="I194" s="19"/>
      <c r="J194" s="19"/>
      <c r="K194" s="19"/>
      <c r="L194" s="19"/>
    </row>
    <row r="195" spans="9:12" x14ac:dyDescent="0.15">
      <c r="I195" s="19"/>
      <c r="J195" s="19"/>
      <c r="K195" s="19"/>
      <c r="L195" s="19"/>
    </row>
    <row r="196" spans="9:12" x14ac:dyDescent="0.15">
      <c r="I196" s="19"/>
      <c r="J196" s="19"/>
      <c r="K196" s="19"/>
      <c r="L196" s="19"/>
    </row>
    <row r="197" spans="9:12" x14ac:dyDescent="0.15">
      <c r="I197" s="19"/>
      <c r="J197" s="19"/>
      <c r="K197" s="19"/>
      <c r="L197" s="19"/>
    </row>
    <row r="198" spans="9:12" x14ac:dyDescent="0.15">
      <c r="I198" s="19"/>
      <c r="J198" s="19"/>
      <c r="K198" s="19"/>
      <c r="L198" s="19"/>
    </row>
    <row r="199" spans="9:12" x14ac:dyDescent="0.15">
      <c r="I199" s="19"/>
      <c r="J199" s="19"/>
      <c r="K199" s="19"/>
      <c r="L199" s="19"/>
    </row>
    <row r="200" spans="9:12" x14ac:dyDescent="0.15">
      <c r="I200" s="19"/>
      <c r="J200" s="19"/>
      <c r="K200" s="19"/>
      <c r="L200" s="19"/>
    </row>
    <row r="201" spans="9:12" x14ac:dyDescent="0.15">
      <c r="I201" s="19"/>
      <c r="J201" s="19"/>
      <c r="K201" s="19"/>
      <c r="L201" s="19"/>
    </row>
    <row r="202" spans="9:12" x14ac:dyDescent="0.15">
      <c r="I202" s="19"/>
      <c r="J202" s="19"/>
      <c r="K202" s="19"/>
      <c r="L202" s="19"/>
    </row>
    <row r="203" spans="9:12" x14ac:dyDescent="0.15">
      <c r="I203" s="19"/>
      <c r="J203" s="19"/>
      <c r="K203" s="19"/>
      <c r="L203" s="19"/>
    </row>
    <row r="204" spans="9:12" x14ac:dyDescent="0.15">
      <c r="I204" s="19"/>
      <c r="J204" s="19"/>
      <c r="K204" s="19"/>
      <c r="L204" s="19"/>
    </row>
    <row r="205" spans="9:12" x14ac:dyDescent="0.15">
      <c r="I205" s="19"/>
      <c r="J205" s="19"/>
      <c r="K205" s="19"/>
      <c r="L205" s="19"/>
    </row>
    <row r="206" spans="9:12" x14ac:dyDescent="0.15">
      <c r="I206" s="19"/>
      <c r="J206" s="19"/>
      <c r="K206" s="19"/>
      <c r="L206" s="19"/>
    </row>
    <row r="207" spans="9:12" x14ac:dyDescent="0.15">
      <c r="I207" s="19"/>
      <c r="J207" s="19"/>
      <c r="K207" s="19"/>
      <c r="L207" s="19"/>
    </row>
    <row r="208" spans="9:12" x14ac:dyDescent="0.15">
      <c r="I208" s="19"/>
      <c r="J208" s="19"/>
      <c r="K208" s="19"/>
      <c r="L208" s="19"/>
    </row>
    <row r="209" spans="9:12" x14ac:dyDescent="0.15">
      <c r="I209" s="19"/>
      <c r="J209" s="19"/>
      <c r="K209" s="19"/>
      <c r="L209" s="19"/>
    </row>
    <row r="210" spans="9:12" x14ac:dyDescent="0.15">
      <c r="I210" s="19"/>
      <c r="J210" s="19"/>
      <c r="K210" s="19"/>
      <c r="L210" s="19"/>
    </row>
    <row r="211" spans="9:12" x14ac:dyDescent="0.15">
      <c r="I211" s="19"/>
      <c r="J211" s="19"/>
      <c r="K211" s="19"/>
      <c r="L211" s="19"/>
    </row>
    <row r="212" spans="9:12" x14ac:dyDescent="0.15">
      <c r="I212" s="19"/>
      <c r="J212" s="19"/>
      <c r="K212" s="19"/>
      <c r="L212" s="19"/>
    </row>
    <row r="213" spans="9:12" x14ac:dyDescent="0.15">
      <c r="I213" s="19"/>
      <c r="J213" s="19"/>
      <c r="K213" s="19"/>
      <c r="L213" s="19"/>
    </row>
    <row r="214" spans="9:12" x14ac:dyDescent="0.15">
      <c r="I214" s="19"/>
      <c r="J214" s="19"/>
      <c r="K214" s="19"/>
      <c r="L214" s="19"/>
    </row>
    <row r="215" spans="9:12" x14ac:dyDescent="0.15">
      <c r="I215" s="19"/>
      <c r="J215" s="19"/>
      <c r="K215" s="19"/>
      <c r="L215" s="19"/>
    </row>
    <row r="216" spans="9:12" x14ac:dyDescent="0.15">
      <c r="I216" s="19"/>
      <c r="J216" s="19"/>
      <c r="K216" s="19"/>
      <c r="L216" s="19"/>
    </row>
    <row r="217" spans="9:12" x14ac:dyDescent="0.15">
      <c r="I217" s="19"/>
      <c r="J217" s="19"/>
      <c r="K217" s="19"/>
      <c r="L217" s="19"/>
    </row>
    <row r="218" spans="9:12" x14ac:dyDescent="0.15">
      <c r="I218" s="19"/>
      <c r="J218" s="19"/>
      <c r="K218" s="19"/>
      <c r="L218" s="19"/>
    </row>
    <row r="219" spans="9:12" x14ac:dyDescent="0.15">
      <c r="I219" s="19"/>
      <c r="J219" s="19"/>
      <c r="K219" s="19"/>
      <c r="L219" s="19"/>
    </row>
    <row r="220" spans="9:12" x14ac:dyDescent="0.15">
      <c r="I220" s="19"/>
      <c r="J220" s="19"/>
      <c r="K220" s="19"/>
      <c r="L220" s="19"/>
    </row>
    <row r="221" spans="9:12" x14ac:dyDescent="0.15">
      <c r="I221" s="19"/>
      <c r="J221" s="19"/>
      <c r="K221" s="19"/>
      <c r="L221" s="19"/>
    </row>
    <row r="222" spans="9:12" x14ac:dyDescent="0.15">
      <c r="I222" s="19"/>
      <c r="J222" s="19"/>
      <c r="K222" s="19"/>
      <c r="L222" s="19"/>
    </row>
    <row r="223" spans="9:12" x14ac:dyDescent="0.15">
      <c r="I223" s="19"/>
      <c r="J223" s="19"/>
      <c r="K223" s="19"/>
      <c r="L223" s="19"/>
    </row>
    <row r="224" spans="9:12" x14ac:dyDescent="0.15">
      <c r="I224" s="19"/>
      <c r="J224" s="19"/>
      <c r="K224" s="19"/>
      <c r="L224" s="19"/>
    </row>
    <row r="225" spans="9:12" x14ac:dyDescent="0.15">
      <c r="I225" s="19"/>
      <c r="J225" s="19"/>
      <c r="K225" s="19"/>
      <c r="L225" s="19"/>
    </row>
    <row r="226" spans="9:12" x14ac:dyDescent="0.15">
      <c r="I226" s="19"/>
      <c r="J226" s="19"/>
      <c r="K226" s="19"/>
      <c r="L226" s="19"/>
    </row>
    <row r="227" spans="9:12" x14ac:dyDescent="0.15">
      <c r="I227" s="19"/>
      <c r="J227" s="19"/>
      <c r="K227" s="19"/>
      <c r="L227" s="19"/>
    </row>
    <row r="228" spans="9:12" x14ac:dyDescent="0.15">
      <c r="I228" s="19"/>
      <c r="J228" s="19"/>
      <c r="K228" s="19"/>
      <c r="L228" s="19"/>
    </row>
    <row r="229" spans="9:12" x14ac:dyDescent="0.15">
      <c r="I229" s="19"/>
      <c r="J229" s="19"/>
      <c r="K229" s="19"/>
      <c r="L229" s="19"/>
    </row>
    <row r="230" spans="9:12" x14ac:dyDescent="0.15">
      <c r="I230" s="19"/>
      <c r="J230" s="19"/>
      <c r="K230" s="19"/>
      <c r="L230" s="19"/>
    </row>
    <row r="231" spans="9:12" x14ac:dyDescent="0.15">
      <c r="I231" s="19"/>
      <c r="J231" s="19"/>
      <c r="K231" s="19"/>
      <c r="L231" s="19"/>
    </row>
    <row r="232" spans="9:12" x14ac:dyDescent="0.15">
      <c r="I232" s="19"/>
      <c r="J232" s="19"/>
      <c r="K232" s="19"/>
      <c r="L232" s="19"/>
    </row>
    <row r="233" spans="9:12" x14ac:dyDescent="0.15">
      <c r="I233" s="19"/>
      <c r="J233" s="19"/>
      <c r="K233" s="19"/>
      <c r="L233" s="19"/>
    </row>
    <row r="234" spans="9:12" x14ac:dyDescent="0.15">
      <c r="I234" s="19"/>
      <c r="J234" s="19"/>
      <c r="K234" s="19"/>
      <c r="L234" s="19"/>
    </row>
    <row r="235" spans="9:12" x14ac:dyDescent="0.15">
      <c r="I235" s="19"/>
      <c r="J235" s="19"/>
      <c r="K235" s="19"/>
      <c r="L235" s="19"/>
    </row>
    <row r="236" spans="9:12" x14ac:dyDescent="0.15">
      <c r="I236" s="19"/>
      <c r="J236" s="19"/>
      <c r="K236" s="19"/>
      <c r="L236" s="19"/>
    </row>
    <row r="237" spans="9:12" x14ac:dyDescent="0.15">
      <c r="I237" s="19"/>
      <c r="J237" s="19"/>
      <c r="K237" s="19"/>
      <c r="L237" s="19"/>
    </row>
    <row r="238" spans="9:12" x14ac:dyDescent="0.15">
      <c r="I238" s="19"/>
      <c r="J238" s="19"/>
      <c r="K238" s="19"/>
      <c r="L238" s="19"/>
    </row>
    <row r="239" spans="9:12" x14ac:dyDescent="0.15">
      <c r="I239" s="19"/>
      <c r="J239" s="19"/>
      <c r="K239" s="19"/>
      <c r="L239" s="19"/>
    </row>
    <row r="240" spans="9:12" x14ac:dyDescent="0.15">
      <c r="I240" s="19"/>
      <c r="J240" s="19"/>
      <c r="K240" s="19"/>
      <c r="L240" s="19"/>
    </row>
    <row r="241" spans="9:12" x14ac:dyDescent="0.15">
      <c r="I241" s="19"/>
      <c r="J241" s="19"/>
      <c r="K241" s="19"/>
      <c r="L241" s="19"/>
    </row>
    <row r="242" spans="9:12" x14ac:dyDescent="0.15">
      <c r="I242" s="19"/>
      <c r="J242" s="19"/>
      <c r="K242" s="19"/>
      <c r="L242" s="19"/>
    </row>
    <row r="243" spans="9:12" x14ac:dyDescent="0.15">
      <c r="I243" s="19"/>
      <c r="J243" s="19"/>
      <c r="K243" s="19"/>
      <c r="L243" s="19"/>
    </row>
    <row r="244" spans="9:12" x14ac:dyDescent="0.15">
      <c r="I244" s="19"/>
      <c r="J244" s="19"/>
      <c r="K244" s="19"/>
      <c r="L244" s="19"/>
    </row>
    <row r="245" spans="9:12" x14ac:dyDescent="0.15">
      <c r="I245" s="19"/>
      <c r="J245" s="19"/>
      <c r="K245" s="19"/>
      <c r="L245" s="19"/>
    </row>
    <row r="246" spans="9:12" x14ac:dyDescent="0.15">
      <c r="I246" s="19"/>
      <c r="J246" s="19"/>
      <c r="K246" s="19"/>
      <c r="L246" s="19"/>
    </row>
    <row r="247" spans="9:12" x14ac:dyDescent="0.15">
      <c r="I247" s="19"/>
      <c r="J247" s="19"/>
      <c r="K247" s="19"/>
      <c r="L247" s="19"/>
    </row>
    <row r="248" spans="9:12" x14ac:dyDescent="0.15">
      <c r="I248" s="19"/>
      <c r="J248" s="19"/>
      <c r="K248" s="19"/>
      <c r="L248" s="19"/>
    </row>
    <row r="249" spans="9:12" x14ac:dyDescent="0.15">
      <c r="I249" s="19"/>
      <c r="J249" s="19"/>
      <c r="K249" s="19"/>
      <c r="L249" s="19"/>
    </row>
    <row r="250" spans="9:12" x14ac:dyDescent="0.15">
      <c r="I250" s="19"/>
      <c r="J250" s="19"/>
      <c r="K250" s="19"/>
      <c r="L250" s="19"/>
    </row>
    <row r="251" spans="9:12" x14ac:dyDescent="0.15">
      <c r="I251" s="19"/>
      <c r="J251" s="19"/>
      <c r="K251" s="19"/>
      <c r="L251" s="19"/>
    </row>
    <row r="252" spans="9:12" x14ac:dyDescent="0.15">
      <c r="I252" s="19"/>
      <c r="J252" s="19"/>
      <c r="K252" s="19"/>
      <c r="L252" s="19"/>
    </row>
    <row r="253" spans="9:12" x14ac:dyDescent="0.15">
      <c r="I253" s="19"/>
      <c r="J253" s="19"/>
      <c r="K253" s="19"/>
      <c r="L253" s="19"/>
    </row>
    <row r="254" spans="9:12" x14ac:dyDescent="0.15">
      <c r="I254" s="19"/>
      <c r="J254" s="19"/>
      <c r="K254" s="19"/>
      <c r="L254" s="19"/>
    </row>
    <row r="255" spans="9:12" x14ac:dyDescent="0.15">
      <c r="I255" s="19"/>
      <c r="J255" s="19"/>
      <c r="K255" s="19"/>
      <c r="L255" s="19"/>
    </row>
    <row r="256" spans="9:12" x14ac:dyDescent="0.15">
      <c r="I256" s="19"/>
      <c r="J256" s="19"/>
      <c r="K256" s="19"/>
      <c r="L256" s="19"/>
    </row>
    <row r="257" spans="9:12" x14ac:dyDescent="0.15">
      <c r="I257" s="19"/>
      <c r="J257" s="19"/>
      <c r="K257" s="19"/>
      <c r="L257" s="19"/>
    </row>
    <row r="258" spans="9:12" x14ac:dyDescent="0.15">
      <c r="I258" s="19"/>
      <c r="J258" s="19"/>
      <c r="K258" s="19"/>
      <c r="L258" s="19"/>
    </row>
    <row r="259" spans="9:12" x14ac:dyDescent="0.15">
      <c r="I259" s="19"/>
      <c r="J259" s="19"/>
      <c r="K259" s="19"/>
      <c r="L259" s="19"/>
    </row>
    <row r="260" spans="9:12" x14ac:dyDescent="0.15">
      <c r="I260" s="19"/>
      <c r="J260" s="19"/>
      <c r="K260" s="19"/>
      <c r="L260" s="19"/>
    </row>
    <row r="261" spans="9:12" x14ac:dyDescent="0.15">
      <c r="I261" s="19"/>
      <c r="J261" s="19"/>
      <c r="K261" s="19"/>
      <c r="L261" s="19"/>
    </row>
    <row r="262" spans="9:12" x14ac:dyDescent="0.15">
      <c r="I262" s="19"/>
      <c r="J262" s="19"/>
      <c r="K262" s="19"/>
      <c r="L262" s="19"/>
    </row>
    <row r="263" spans="9:12" x14ac:dyDescent="0.15">
      <c r="I263" s="19"/>
      <c r="J263" s="19"/>
      <c r="K263" s="19"/>
      <c r="L263" s="19"/>
    </row>
    <row r="264" spans="9:12" x14ac:dyDescent="0.15">
      <c r="I264" s="19"/>
      <c r="J264" s="19"/>
      <c r="K264" s="19"/>
      <c r="L264" s="19"/>
    </row>
    <row r="265" spans="9:12" x14ac:dyDescent="0.15">
      <c r="I265" s="19"/>
      <c r="J265" s="19"/>
      <c r="K265" s="19"/>
      <c r="L265" s="19"/>
    </row>
    <row r="266" spans="9:12" x14ac:dyDescent="0.15">
      <c r="I266" s="19"/>
      <c r="J266" s="19"/>
      <c r="K266" s="19"/>
      <c r="L266" s="19"/>
    </row>
    <row r="267" spans="9:12" x14ac:dyDescent="0.15">
      <c r="I267" s="19"/>
      <c r="J267" s="19"/>
      <c r="K267" s="19"/>
      <c r="L267" s="19"/>
    </row>
    <row r="268" spans="9:12" x14ac:dyDescent="0.15">
      <c r="I268" s="19"/>
      <c r="J268" s="19"/>
      <c r="K268" s="19"/>
      <c r="L268" s="19"/>
    </row>
    <row r="269" spans="9:12" x14ac:dyDescent="0.15">
      <c r="I269" s="19"/>
      <c r="J269" s="19"/>
      <c r="K269" s="19"/>
      <c r="L269" s="19"/>
    </row>
    <row r="270" spans="9:12" x14ac:dyDescent="0.15">
      <c r="I270" s="19"/>
      <c r="J270" s="19"/>
      <c r="K270" s="19"/>
      <c r="L270" s="19"/>
    </row>
    <row r="271" spans="9:12" x14ac:dyDescent="0.15">
      <c r="I271" s="19"/>
      <c r="J271" s="19"/>
      <c r="K271" s="19"/>
      <c r="L271" s="19"/>
    </row>
    <row r="272" spans="9:12" x14ac:dyDescent="0.15">
      <c r="I272" s="19"/>
      <c r="J272" s="19"/>
      <c r="K272" s="19"/>
      <c r="L272" s="19"/>
    </row>
    <row r="273" spans="9:12" x14ac:dyDescent="0.15">
      <c r="I273" s="19"/>
      <c r="J273" s="19"/>
      <c r="K273" s="19"/>
      <c r="L273" s="19"/>
    </row>
    <row r="274" spans="9:12" x14ac:dyDescent="0.15">
      <c r="I274" s="19"/>
      <c r="J274" s="19"/>
      <c r="K274" s="19"/>
      <c r="L274" s="19"/>
    </row>
    <row r="275" spans="9:12" x14ac:dyDescent="0.15">
      <c r="I275" s="19"/>
      <c r="J275" s="19"/>
      <c r="K275" s="19"/>
      <c r="L275" s="19"/>
    </row>
    <row r="276" spans="9:12" x14ac:dyDescent="0.15">
      <c r="I276" s="19"/>
      <c r="J276" s="19"/>
      <c r="K276" s="19"/>
      <c r="L276" s="19"/>
    </row>
    <row r="277" spans="9:12" x14ac:dyDescent="0.15">
      <c r="I277" s="19"/>
      <c r="J277" s="19"/>
      <c r="K277" s="19"/>
      <c r="L277" s="19"/>
    </row>
    <row r="278" spans="9:12" x14ac:dyDescent="0.15">
      <c r="I278" s="19"/>
      <c r="J278" s="19"/>
      <c r="K278" s="19"/>
      <c r="L278" s="19"/>
    </row>
    <row r="279" spans="9:12" x14ac:dyDescent="0.15">
      <c r="I279" s="19"/>
      <c r="J279" s="19"/>
      <c r="K279" s="19"/>
      <c r="L279" s="19"/>
    </row>
    <row r="280" spans="9:12" x14ac:dyDescent="0.15">
      <c r="I280" s="19"/>
      <c r="J280" s="19"/>
      <c r="K280" s="19"/>
      <c r="L280" s="19"/>
    </row>
    <row r="281" spans="9:12" x14ac:dyDescent="0.15">
      <c r="I281" s="19"/>
      <c r="J281" s="19"/>
      <c r="K281" s="19"/>
      <c r="L281" s="19"/>
    </row>
    <row r="282" spans="9:12" x14ac:dyDescent="0.15">
      <c r="I282" s="19"/>
      <c r="J282" s="19"/>
      <c r="K282" s="19"/>
      <c r="L282" s="19"/>
    </row>
    <row r="283" spans="9:12" x14ac:dyDescent="0.15">
      <c r="I283" s="19"/>
      <c r="J283" s="19"/>
      <c r="K283" s="19"/>
      <c r="L283" s="19"/>
    </row>
    <row r="284" spans="9:12" x14ac:dyDescent="0.15">
      <c r="I284" s="19"/>
      <c r="J284" s="19"/>
      <c r="K284" s="19"/>
      <c r="L284" s="19"/>
    </row>
    <row r="285" spans="9:12" x14ac:dyDescent="0.15">
      <c r="I285" s="19"/>
      <c r="J285" s="19"/>
      <c r="K285" s="19"/>
      <c r="L285" s="19"/>
    </row>
    <row r="286" spans="9:12" x14ac:dyDescent="0.15">
      <c r="I286" s="19"/>
      <c r="J286" s="19"/>
      <c r="K286" s="19"/>
      <c r="L286" s="19"/>
    </row>
    <row r="287" spans="9:12" x14ac:dyDescent="0.15">
      <c r="I287" s="19"/>
      <c r="J287" s="19"/>
      <c r="K287" s="19"/>
      <c r="L287" s="19"/>
    </row>
    <row r="288" spans="9:12" x14ac:dyDescent="0.15">
      <c r="I288" s="19"/>
      <c r="J288" s="19"/>
      <c r="K288" s="19"/>
      <c r="L288" s="19"/>
    </row>
    <row r="289" spans="9:12" x14ac:dyDescent="0.15">
      <c r="I289" s="19"/>
      <c r="J289" s="19"/>
      <c r="K289" s="19"/>
      <c r="L289" s="19"/>
    </row>
    <row r="290" spans="9:12" x14ac:dyDescent="0.15">
      <c r="I290" s="19"/>
      <c r="J290" s="19"/>
      <c r="K290" s="19"/>
      <c r="L290" s="19"/>
    </row>
    <row r="291" spans="9:12" x14ac:dyDescent="0.15">
      <c r="I291" s="19"/>
      <c r="J291" s="19"/>
      <c r="K291" s="19"/>
      <c r="L291" s="19"/>
    </row>
    <row r="292" spans="9:12" x14ac:dyDescent="0.15">
      <c r="I292" s="19"/>
      <c r="J292" s="19"/>
      <c r="K292" s="19"/>
      <c r="L292" s="19"/>
    </row>
    <row r="293" spans="9:12" x14ac:dyDescent="0.15">
      <c r="I293" s="19"/>
      <c r="J293" s="19"/>
      <c r="K293" s="19"/>
      <c r="L293" s="19"/>
    </row>
    <row r="294" spans="9:12" x14ac:dyDescent="0.15">
      <c r="I294" s="19"/>
      <c r="J294" s="19"/>
      <c r="K294" s="19"/>
      <c r="L294" s="19"/>
    </row>
    <row r="295" spans="9:12" x14ac:dyDescent="0.15">
      <c r="I295" s="19"/>
      <c r="J295" s="19"/>
      <c r="K295" s="19"/>
      <c r="L295" s="19"/>
    </row>
    <row r="296" spans="9:12" x14ac:dyDescent="0.15">
      <c r="I296" s="19"/>
      <c r="J296" s="19"/>
      <c r="K296" s="19"/>
      <c r="L296" s="19"/>
    </row>
    <row r="297" spans="9:12" x14ac:dyDescent="0.15">
      <c r="I297" s="19"/>
      <c r="J297" s="19"/>
      <c r="K297" s="19"/>
      <c r="L297" s="19"/>
    </row>
    <row r="298" spans="9:12" x14ac:dyDescent="0.15">
      <c r="I298" s="19"/>
      <c r="J298" s="19"/>
      <c r="K298" s="19"/>
      <c r="L298" s="19"/>
    </row>
    <row r="299" spans="9:12" x14ac:dyDescent="0.15">
      <c r="I299" s="19"/>
      <c r="J299" s="19"/>
      <c r="K299" s="19"/>
      <c r="L299" s="19"/>
    </row>
    <row r="300" spans="9:12" x14ac:dyDescent="0.15">
      <c r="I300" s="19"/>
      <c r="J300" s="19"/>
      <c r="K300" s="19"/>
      <c r="L300" s="19"/>
    </row>
    <row r="301" spans="9:12" x14ac:dyDescent="0.15">
      <c r="I301" s="19"/>
      <c r="J301" s="19"/>
      <c r="K301" s="19"/>
      <c r="L301" s="19"/>
    </row>
    <row r="302" spans="9:12" x14ac:dyDescent="0.15">
      <c r="I302" s="19"/>
      <c r="J302" s="19"/>
      <c r="K302" s="19"/>
      <c r="L302" s="19"/>
    </row>
    <row r="303" spans="9:12" x14ac:dyDescent="0.15">
      <c r="I303" s="19"/>
      <c r="J303" s="19"/>
      <c r="K303" s="19"/>
      <c r="L303" s="19"/>
    </row>
    <row r="304" spans="9:12" x14ac:dyDescent="0.15">
      <c r="I304" s="19"/>
      <c r="J304" s="19"/>
      <c r="K304" s="19"/>
      <c r="L304" s="19"/>
    </row>
    <row r="305" spans="9:12" x14ac:dyDescent="0.15">
      <c r="I305" s="19"/>
      <c r="J305" s="19"/>
      <c r="K305" s="19"/>
      <c r="L305" s="19"/>
    </row>
    <row r="306" spans="9:12" x14ac:dyDescent="0.15">
      <c r="I306" s="19"/>
      <c r="J306" s="19"/>
      <c r="K306" s="19"/>
      <c r="L306" s="19"/>
    </row>
    <row r="307" spans="9:12" x14ac:dyDescent="0.15">
      <c r="I307" s="19"/>
      <c r="J307" s="19"/>
      <c r="K307" s="19"/>
      <c r="L307" s="19"/>
    </row>
    <row r="308" spans="9:12" x14ac:dyDescent="0.15">
      <c r="I308" s="19"/>
      <c r="J308" s="19"/>
      <c r="K308" s="19"/>
      <c r="L308" s="19"/>
    </row>
    <row r="309" spans="9:12" x14ac:dyDescent="0.15">
      <c r="I309" s="19"/>
      <c r="J309" s="19"/>
      <c r="K309" s="19"/>
      <c r="L309" s="19"/>
    </row>
    <row r="310" spans="9:12" x14ac:dyDescent="0.15">
      <c r="I310" s="19"/>
      <c r="J310" s="19"/>
      <c r="K310" s="19"/>
      <c r="L310" s="19"/>
    </row>
    <row r="311" spans="9:12" x14ac:dyDescent="0.15">
      <c r="I311" s="19"/>
      <c r="J311" s="19"/>
      <c r="K311" s="19"/>
      <c r="L311" s="19"/>
    </row>
    <row r="312" spans="9:12" x14ac:dyDescent="0.15">
      <c r="I312" s="19"/>
      <c r="J312" s="19"/>
      <c r="K312" s="19"/>
      <c r="L312" s="19"/>
    </row>
    <row r="313" spans="9:12" x14ac:dyDescent="0.15">
      <c r="I313" s="19"/>
      <c r="J313" s="19"/>
      <c r="K313" s="19"/>
      <c r="L313" s="19"/>
    </row>
    <row r="314" spans="9:12" x14ac:dyDescent="0.15">
      <c r="I314" s="19"/>
      <c r="J314" s="19"/>
      <c r="K314" s="19"/>
      <c r="L314" s="19"/>
    </row>
    <row r="315" spans="9:12" x14ac:dyDescent="0.15">
      <c r="I315" s="19"/>
      <c r="J315" s="19"/>
      <c r="K315" s="19"/>
      <c r="L315" s="19"/>
    </row>
    <row r="316" spans="9:12" x14ac:dyDescent="0.15">
      <c r="I316" s="19"/>
      <c r="J316" s="19"/>
      <c r="K316" s="19"/>
      <c r="L316" s="19"/>
    </row>
    <row r="317" spans="9:12" x14ac:dyDescent="0.15">
      <c r="I317" s="19"/>
      <c r="J317" s="19"/>
      <c r="K317" s="19"/>
      <c r="L317" s="19"/>
    </row>
    <row r="318" spans="9:12" x14ac:dyDescent="0.15">
      <c r="I318" s="19"/>
      <c r="J318" s="19"/>
      <c r="K318" s="19"/>
      <c r="L318" s="19"/>
    </row>
    <row r="319" spans="9:12" x14ac:dyDescent="0.15">
      <c r="I319" s="19"/>
      <c r="J319" s="19"/>
      <c r="K319" s="19"/>
      <c r="L319" s="19"/>
    </row>
    <row r="320" spans="9:12" x14ac:dyDescent="0.15">
      <c r="I320" s="19"/>
      <c r="J320" s="19"/>
      <c r="K320" s="19"/>
      <c r="L320" s="19"/>
    </row>
    <row r="321" spans="9:12" x14ac:dyDescent="0.15">
      <c r="I321" s="19"/>
      <c r="J321" s="19"/>
      <c r="K321" s="19"/>
      <c r="L321" s="19"/>
    </row>
    <row r="322" spans="9:12" x14ac:dyDescent="0.15">
      <c r="I322" s="19"/>
      <c r="J322" s="19"/>
      <c r="K322" s="19"/>
      <c r="L322" s="19"/>
    </row>
    <row r="323" spans="9:12" x14ac:dyDescent="0.15">
      <c r="I323" s="19"/>
      <c r="J323" s="19"/>
      <c r="K323" s="19"/>
      <c r="L323" s="19"/>
    </row>
    <row r="324" spans="9:12" x14ac:dyDescent="0.15">
      <c r="I324" s="19"/>
      <c r="J324" s="19"/>
      <c r="K324" s="19"/>
      <c r="L324" s="19"/>
    </row>
    <row r="325" spans="9:12" x14ac:dyDescent="0.15">
      <c r="I325" s="19"/>
      <c r="J325" s="19"/>
      <c r="K325" s="19"/>
      <c r="L325" s="19"/>
    </row>
    <row r="326" spans="9:12" x14ac:dyDescent="0.15">
      <c r="I326" s="19"/>
      <c r="J326" s="19"/>
      <c r="K326" s="19"/>
      <c r="L326" s="19"/>
    </row>
    <row r="327" spans="9:12" x14ac:dyDescent="0.15">
      <c r="I327" s="19"/>
      <c r="J327" s="19"/>
      <c r="K327" s="19"/>
      <c r="L327" s="19"/>
    </row>
    <row r="328" spans="9:12" x14ac:dyDescent="0.15">
      <c r="I328" s="19"/>
      <c r="J328" s="19"/>
      <c r="K328" s="19"/>
      <c r="L328" s="19"/>
    </row>
    <row r="329" spans="9:12" x14ac:dyDescent="0.15">
      <c r="I329" s="19"/>
      <c r="J329" s="19"/>
      <c r="K329" s="19"/>
      <c r="L329" s="19"/>
    </row>
    <row r="330" spans="9:12" x14ac:dyDescent="0.15">
      <c r="I330" s="19"/>
      <c r="J330" s="19"/>
      <c r="K330" s="19"/>
      <c r="L330" s="19"/>
    </row>
    <row r="331" spans="9:12" x14ac:dyDescent="0.15">
      <c r="I331" s="19"/>
      <c r="J331" s="19"/>
      <c r="K331" s="19"/>
      <c r="L331" s="19"/>
    </row>
    <row r="332" spans="9:12" x14ac:dyDescent="0.15">
      <c r="I332" s="19"/>
      <c r="J332" s="19"/>
      <c r="K332" s="19"/>
      <c r="L332" s="19"/>
    </row>
    <row r="333" spans="9:12" x14ac:dyDescent="0.15">
      <c r="I333" s="19"/>
      <c r="J333" s="19"/>
      <c r="K333" s="19"/>
      <c r="L333" s="19"/>
    </row>
    <row r="334" spans="9:12" x14ac:dyDescent="0.15">
      <c r="I334" s="19"/>
      <c r="J334" s="19"/>
      <c r="K334" s="19"/>
      <c r="L334" s="19"/>
    </row>
    <row r="335" spans="9:12" x14ac:dyDescent="0.15">
      <c r="I335" s="19"/>
      <c r="J335" s="19"/>
      <c r="K335" s="19"/>
      <c r="L335" s="19"/>
    </row>
    <row r="336" spans="9:12" x14ac:dyDescent="0.15">
      <c r="I336" s="19"/>
      <c r="J336" s="19"/>
      <c r="K336" s="19"/>
      <c r="L336" s="19"/>
    </row>
    <row r="337" spans="9:12" x14ac:dyDescent="0.15">
      <c r="I337" s="19"/>
      <c r="J337" s="19"/>
      <c r="K337" s="19"/>
      <c r="L337" s="19"/>
    </row>
    <row r="338" spans="9:12" x14ac:dyDescent="0.15">
      <c r="I338" s="19"/>
      <c r="J338" s="19"/>
      <c r="K338" s="19"/>
      <c r="L338" s="19"/>
    </row>
    <row r="339" spans="9:12" x14ac:dyDescent="0.15">
      <c r="I339" s="19"/>
      <c r="J339" s="19"/>
      <c r="K339" s="19"/>
      <c r="L339" s="19"/>
    </row>
    <row r="340" spans="9:12" x14ac:dyDescent="0.15">
      <c r="I340" s="19"/>
      <c r="J340" s="19"/>
      <c r="K340" s="19"/>
      <c r="L340" s="19"/>
    </row>
    <row r="341" spans="9:12" x14ac:dyDescent="0.15">
      <c r="I341" s="19"/>
      <c r="J341" s="19"/>
      <c r="K341" s="19"/>
      <c r="L341" s="19"/>
    </row>
    <row r="342" spans="9:12" x14ac:dyDescent="0.15">
      <c r="I342" s="19"/>
      <c r="J342" s="19"/>
      <c r="K342" s="19"/>
      <c r="L342" s="19"/>
    </row>
    <row r="343" spans="9:12" x14ac:dyDescent="0.15">
      <c r="I343" s="19"/>
      <c r="J343" s="19"/>
      <c r="K343" s="19"/>
      <c r="L343" s="19"/>
    </row>
    <row r="344" spans="9:12" x14ac:dyDescent="0.15">
      <c r="I344" s="19"/>
      <c r="J344" s="19"/>
      <c r="K344" s="19"/>
      <c r="L344" s="19"/>
    </row>
    <row r="345" spans="9:12" x14ac:dyDescent="0.15">
      <c r="I345" s="19"/>
      <c r="J345" s="19"/>
      <c r="K345" s="19"/>
      <c r="L345" s="19"/>
    </row>
    <row r="346" spans="9:12" x14ac:dyDescent="0.15">
      <c r="I346" s="19"/>
      <c r="J346" s="19"/>
      <c r="K346" s="19"/>
      <c r="L346" s="19"/>
    </row>
    <row r="347" spans="9:12" x14ac:dyDescent="0.15">
      <c r="I347" s="19"/>
      <c r="J347" s="19"/>
      <c r="K347" s="19"/>
      <c r="L347" s="19"/>
    </row>
    <row r="348" spans="9:12" x14ac:dyDescent="0.15">
      <c r="I348" s="19"/>
      <c r="J348" s="19"/>
      <c r="K348" s="19"/>
      <c r="L348" s="19"/>
    </row>
    <row r="349" spans="9:12" x14ac:dyDescent="0.15">
      <c r="I349" s="19"/>
      <c r="J349" s="19"/>
      <c r="K349" s="19"/>
      <c r="L349" s="19"/>
    </row>
    <row r="350" spans="9:12" x14ac:dyDescent="0.15">
      <c r="I350" s="19"/>
      <c r="J350" s="19"/>
      <c r="K350" s="19"/>
      <c r="L350" s="19"/>
    </row>
    <row r="351" spans="9:12" x14ac:dyDescent="0.15">
      <c r="I351" s="19"/>
      <c r="J351" s="19"/>
      <c r="K351" s="19"/>
      <c r="L351" s="19"/>
    </row>
    <row r="352" spans="9:12" x14ac:dyDescent="0.15">
      <c r="I352" s="19"/>
      <c r="J352" s="19"/>
      <c r="K352" s="19"/>
      <c r="L352" s="19"/>
    </row>
    <row r="353" spans="9:12" x14ac:dyDescent="0.15">
      <c r="I353" s="19"/>
      <c r="J353" s="19"/>
      <c r="K353" s="19"/>
      <c r="L353" s="19"/>
    </row>
    <row r="354" spans="9:12" x14ac:dyDescent="0.15">
      <c r="I354" s="19"/>
      <c r="J354" s="19"/>
      <c r="K354" s="19"/>
      <c r="L354" s="19"/>
    </row>
    <row r="355" spans="9:12" x14ac:dyDescent="0.15">
      <c r="I355" s="19"/>
      <c r="J355" s="19"/>
      <c r="K355" s="19"/>
      <c r="L355" s="19"/>
    </row>
    <row r="356" spans="9:12" x14ac:dyDescent="0.15">
      <c r="I356" s="19"/>
      <c r="J356" s="19"/>
      <c r="K356" s="19"/>
      <c r="L356" s="19"/>
    </row>
    <row r="357" spans="9:12" x14ac:dyDescent="0.15">
      <c r="I357" s="19"/>
      <c r="J357" s="19"/>
      <c r="K357" s="19"/>
      <c r="L357" s="19"/>
    </row>
    <row r="358" spans="9:12" x14ac:dyDescent="0.15">
      <c r="I358" s="19"/>
      <c r="J358" s="19"/>
      <c r="K358" s="19"/>
      <c r="L358" s="19"/>
    </row>
    <row r="359" spans="9:12" x14ac:dyDescent="0.15">
      <c r="I359" s="19"/>
      <c r="J359" s="19"/>
      <c r="K359" s="19"/>
      <c r="L359" s="19"/>
    </row>
    <row r="360" spans="9:12" x14ac:dyDescent="0.15">
      <c r="I360" s="19"/>
      <c r="J360" s="19"/>
      <c r="K360" s="19"/>
      <c r="L360" s="19"/>
    </row>
    <row r="361" spans="9:12" x14ac:dyDescent="0.15">
      <c r="I361" s="19"/>
      <c r="J361" s="19"/>
      <c r="K361" s="19"/>
      <c r="L361" s="19"/>
    </row>
    <row r="362" spans="9:12" x14ac:dyDescent="0.15">
      <c r="I362" s="19"/>
      <c r="J362" s="19"/>
      <c r="K362" s="19"/>
      <c r="L362" s="19"/>
    </row>
    <row r="363" spans="9:12" x14ac:dyDescent="0.15">
      <c r="I363" s="19"/>
      <c r="J363" s="19"/>
      <c r="K363" s="19"/>
      <c r="L363" s="19"/>
    </row>
    <row r="364" spans="9:12" x14ac:dyDescent="0.15">
      <c r="I364" s="19"/>
      <c r="J364" s="19"/>
      <c r="K364" s="19"/>
      <c r="L364" s="19"/>
    </row>
    <row r="365" spans="9:12" x14ac:dyDescent="0.15">
      <c r="I365" s="19"/>
      <c r="J365" s="19"/>
      <c r="K365" s="19"/>
      <c r="L365" s="19"/>
    </row>
    <row r="366" spans="9:12" x14ac:dyDescent="0.15">
      <c r="I366" s="19"/>
      <c r="J366" s="19"/>
      <c r="K366" s="19"/>
      <c r="L366" s="19"/>
    </row>
    <row r="367" spans="9:12" x14ac:dyDescent="0.15">
      <c r="I367" s="19"/>
      <c r="J367" s="19"/>
      <c r="K367" s="19"/>
      <c r="L367" s="19"/>
    </row>
    <row r="368" spans="9:12" x14ac:dyDescent="0.15">
      <c r="I368" s="19"/>
      <c r="J368" s="19"/>
      <c r="K368" s="19"/>
      <c r="L368" s="19"/>
    </row>
    <row r="369" spans="9:12" x14ac:dyDescent="0.15">
      <c r="I369" s="19"/>
      <c r="J369" s="19"/>
      <c r="K369" s="19"/>
      <c r="L369" s="19"/>
    </row>
    <row r="370" spans="9:12" x14ac:dyDescent="0.15">
      <c r="I370" s="19"/>
      <c r="J370" s="19"/>
      <c r="K370" s="19"/>
      <c r="L370" s="19"/>
    </row>
    <row r="371" spans="9:12" x14ac:dyDescent="0.15">
      <c r="I371" s="19"/>
      <c r="J371" s="19"/>
      <c r="K371" s="19"/>
      <c r="L371" s="19"/>
    </row>
    <row r="372" spans="9:12" x14ac:dyDescent="0.15">
      <c r="I372" s="19"/>
      <c r="J372" s="19"/>
      <c r="K372" s="19"/>
      <c r="L372" s="19"/>
    </row>
    <row r="373" spans="9:12" x14ac:dyDescent="0.15">
      <c r="I373" s="19"/>
      <c r="J373" s="19"/>
      <c r="K373" s="19"/>
      <c r="L373" s="19"/>
    </row>
    <row r="374" spans="9:12" x14ac:dyDescent="0.15">
      <c r="I374" s="19"/>
      <c r="J374" s="19"/>
      <c r="K374" s="19"/>
      <c r="L374" s="19"/>
    </row>
    <row r="375" spans="9:12" x14ac:dyDescent="0.15">
      <c r="I375" s="19"/>
      <c r="J375" s="19"/>
      <c r="K375" s="19"/>
      <c r="L375" s="19"/>
    </row>
    <row r="376" spans="9:12" x14ac:dyDescent="0.15">
      <c r="I376" s="19"/>
      <c r="J376" s="19"/>
      <c r="K376" s="19"/>
      <c r="L376" s="19"/>
    </row>
    <row r="377" spans="9:12" x14ac:dyDescent="0.15">
      <c r="I377" s="19"/>
      <c r="J377" s="19"/>
      <c r="K377" s="19"/>
      <c r="L377" s="19"/>
    </row>
    <row r="378" spans="9:12" x14ac:dyDescent="0.15">
      <c r="I378" s="19"/>
      <c r="J378" s="19"/>
      <c r="K378" s="19"/>
      <c r="L378" s="19"/>
    </row>
    <row r="379" spans="9:12" x14ac:dyDescent="0.15">
      <c r="I379" s="19"/>
      <c r="J379" s="19"/>
      <c r="K379" s="19"/>
      <c r="L379" s="19"/>
    </row>
    <row r="380" spans="9:12" x14ac:dyDescent="0.15">
      <c r="I380" s="19"/>
      <c r="J380" s="19"/>
      <c r="K380" s="19"/>
      <c r="L380" s="19"/>
    </row>
    <row r="381" spans="9:12" x14ac:dyDescent="0.15">
      <c r="I381" s="19"/>
      <c r="J381" s="19"/>
      <c r="K381" s="19"/>
      <c r="L381" s="19"/>
    </row>
    <row r="382" spans="9:12" x14ac:dyDescent="0.15">
      <c r="I382" s="19"/>
      <c r="J382" s="19"/>
      <c r="K382" s="19"/>
      <c r="L382" s="19"/>
    </row>
    <row r="383" spans="9:12" x14ac:dyDescent="0.15">
      <c r="I383" s="19"/>
      <c r="J383" s="19"/>
      <c r="K383" s="19"/>
      <c r="L383" s="19"/>
    </row>
    <row r="384" spans="9:12" x14ac:dyDescent="0.15">
      <c r="I384" s="19"/>
      <c r="J384" s="19"/>
      <c r="K384" s="19"/>
      <c r="L384" s="19"/>
    </row>
    <row r="385" spans="9:12" x14ac:dyDescent="0.15">
      <c r="I385" s="19"/>
      <c r="J385" s="19"/>
      <c r="K385" s="19"/>
      <c r="L385" s="19"/>
    </row>
    <row r="386" spans="9:12" x14ac:dyDescent="0.15">
      <c r="I386" s="19"/>
      <c r="J386" s="19"/>
      <c r="K386" s="19"/>
      <c r="L386" s="19"/>
    </row>
    <row r="387" spans="9:12" x14ac:dyDescent="0.15">
      <c r="I387" s="19"/>
      <c r="J387" s="19"/>
      <c r="K387" s="19"/>
      <c r="L387" s="19"/>
    </row>
    <row r="388" spans="9:12" x14ac:dyDescent="0.15">
      <c r="I388" s="19"/>
      <c r="J388" s="19"/>
      <c r="K388" s="19"/>
      <c r="L388" s="19"/>
    </row>
    <row r="389" spans="9:12" x14ac:dyDescent="0.15">
      <c r="I389" s="19"/>
      <c r="J389" s="19"/>
      <c r="K389" s="19"/>
      <c r="L389" s="19"/>
    </row>
    <row r="390" spans="9:12" x14ac:dyDescent="0.15">
      <c r="I390" s="19"/>
      <c r="J390" s="19"/>
      <c r="K390" s="19"/>
      <c r="L390" s="19"/>
    </row>
    <row r="391" spans="9:12" x14ac:dyDescent="0.15">
      <c r="I391" s="19"/>
      <c r="J391" s="19"/>
      <c r="K391" s="19"/>
      <c r="L391" s="19"/>
    </row>
    <row r="392" spans="9:12" x14ac:dyDescent="0.15">
      <c r="I392" s="19"/>
      <c r="J392" s="19"/>
      <c r="K392" s="19"/>
      <c r="L392" s="19"/>
    </row>
    <row r="393" spans="9:12" x14ac:dyDescent="0.15">
      <c r="I393" s="19"/>
      <c r="J393" s="19"/>
      <c r="K393" s="19"/>
      <c r="L393" s="19"/>
    </row>
    <row r="394" spans="9:12" x14ac:dyDescent="0.15">
      <c r="I394" s="19"/>
      <c r="J394" s="19"/>
      <c r="K394" s="19"/>
      <c r="L394" s="19"/>
    </row>
    <row r="395" spans="9:12" x14ac:dyDescent="0.15">
      <c r="I395" s="19"/>
      <c r="J395" s="19"/>
      <c r="K395" s="19"/>
      <c r="L395" s="19"/>
    </row>
    <row r="396" spans="9:12" x14ac:dyDescent="0.15">
      <c r="I396" s="19"/>
      <c r="J396" s="19"/>
      <c r="K396" s="19"/>
      <c r="L396" s="19"/>
    </row>
    <row r="397" spans="9:12" x14ac:dyDescent="0.15">
      <c r="I397" s="19"/>
      <c r="J397" s="19"/>
      <c r="K397" s="19"/>
      <c r="L397" s="19"/>
    </row>
    <row r="398" spans="9:12" x14ac:dyDescent="0.15">
      <c r="I398" s="19"/>
      <c r="J398" s="19"/>
      <c r="K398" s="19"/>
      <c r="L398" s="19"/>
    </row>
    <row r="399" spans="9:12" x14ac:dyDescent="0.15">
      <c r="I399" s="19"/>
      <c r="J399" s="19"/>
      <c r="K399" s="19"/>
      <c r="L399" s="19"/>
    </row>
    <row r="400" spans="9:12" x14ac:dyDescent="0.15">
      <c r="I400" s="19"/>
      <c r="J400" s="19"/>
      <c r="K400" s="19"/>
      <c r="L400" s="19"/>
    </row>
    <row r="401" spans="9:12" x14ac:dyDescent="0.15">
      <c r="I401" s="19"/>
      <c r="J401" s="19"/>
      <c r="K401" s="19"/>
      <c r="L401" s="19"/>
    </row>
    <row r="402" spans="9:12" x14ac:dyDescent="0.15">
      <c r="I402" s="19"/>
      <c r="J402" s="19"/>
      <c r="K402" s="19"/>
      <c r="L402" s="19"/>
    </row>
    <row r="403" spans="9:12" x14ac:dyDescent="0.15">
      <c r="I403" s="19"/>
      <c r="J403" s="19"/>
      <c r="K403" s="19"/>
      <c r="L403" s="19"/>
    </row>
    <row r="404" spans="9:12" x14ac:dyDescent="0.15">
      <c r="I404" s="19"/>
      <c r="J404" s="19"/>
      <c r="K404" s="19"/>
      <c r="L404" s="19"/>
    </row>
    <row r="405" spans="9:12" x14ac:dyDescent="0.15">
      <c r="I405" s="19"/>
      <c r="J405" s="19"/>
      <c r="K405" s="19"/>
      <c r="L405" s="19"/>
    </row>
    <row r="406" spans="9:12" x14ac:dyDescent="0.15">
      <c r="I406" s="19"/>
      <c r="J406" s="19"/>
      <c r="K406" s="19"/>
      <c r="L406" s="19"/>
    </row>
    <row r="407" spans="9:12" x14ac:dyDescent="0.15">
      <c r="I407" s="19"/>
      <c r="J407" s="19"/>
      <c r="K407" s="19"/>
      <c r="L407" s="19"/>
    </row>
    <row r="408" spans="9:12" x14ac:dyDescent="0.15">
      <c r="I408" s="19"/>
      <c r="J408" s="19"/>
      <c r="K408" s="19"/>
      <c r="L408" s="19"/>
    </row>
    <row r="409" spans="9:12" x14ac:dyDescent="0.15">
      <c r="I409" s="19"/>
      <c r="J409" s="19"/>
      <c r="K409" s="19"/>
      <c r="L409" s="19"/>
    </row>
    <row r="410" spans="9:12" x14ac:dyDescent="0.15">
      <c r="I410" s="19"/>
      <c r="J410" s="19"/>
      <c r="K410" s="19"/>
      <c r="L410" s="19"/>
    </row>
    <row r="411" spans="9:12" x14ac:dyDescent="0.15">
      <c r="I411" s="19"/>
      <c r="J411" s="19"/>
      <c r="K411" s="19"/>
      <c r="L411" s="19"/>
    </row>
    <row r="412" spans="9:12" x14ac:dyDescent="0.15">
      <c r="I412" s="19"/>
      <c r="J412" s="19"/>
      <c r="K412" s="19"/>
      <c r="L412" s="19"/>
    </row>
    <row r="413" spans="9:12" x14ac:dyDescent="0.15">
      <c r="I413" s="19"/>
      <c r="J413" s="19"/>
      <c r="K413" s="19"/>
      <c r="L413" s="19"/>
    </row>
    <row r="414" spans="9:12" x14ac:dyDescent="0.15">
      <c r="I414" s="19"/>
      <c r="J414" s="19"/>
      <c r="K414" s="19"/>
      <c r="L414" s="19"/>
    </row>
    <row r="415" spans="9:12" x14ac:dyDescent="0.15">
      <c r="I415" s="19"/>
      <c r="J415" s="19"/>
      <c r="K415" s="19"/>
      <c r="L415" s="19"/>
    </row>
    <row r="416" spans="9:12" x14ac:dyDescent="0.15">
      <c r="I416" s="19"/>
      <c r="J416" s="19"/>
      <c r="K416" s="19"/>
      <c r="L416" s="19"/>
    </row>
    <row r="417" spans="9:12" x14ac:dyDescent="0.15">
      <c r="I417" s="19"/>
      <c r="J417" s="19"/>
      <c r="K417" s="19"/>
      <c r="L417" s="19"/>
    </row>
    <row r="418" spans="9:12" x14ac:dyDescent="0.15">
      <c r="I418" s="19"/>
      <c r="J418" s="19"/>
      <c r="K418" s="19"/>
      <c r="L418" s="19"/>
    </row>
    <row r="419" spans="9:12" x14ac:dyDescent="0.15">
      <c r="I419" s="19"/>
      <c r="J419" s="19"/>
      <c r="K419" s="19"/>
      <c r="L419" s="19"/>
    </row>
    <row r="420" spans="9:12" x14ac:dyDescent="0.15">
      <c r="I420" s="19"/>
      <c r="J420" s="19"/>
      <c r="K420" s="19"/>
      <c r="L420" s="19"/>
    </row>
    <row r="421" spans="9:12" x14ac:dyDescent="0.15">
      <c r="I421" s="19"/>
      <c r="J421" s="19"/>
      <c r="K421" s="19"/>
      <c r="L421" s="19"/>
    </row>
    <row r="422" spans="9:12" x14ac:dyDescent="0.15">
      <c r="I422" s="19"/>
      <c r="J422" s="19"/>
      <c r="K422" s="19"/>
      <c r="L422" s="19"/>
    </row>
    <row r="423" spans="9:12" x14ac:dyDescent="0.15">
      <c r="I423" s="19"/>
      <c r="J423" s="19"/>
      <c r="K423" s="19"/>
      <c r="L423" s="19"/>
    </row>
    <row r="424" spans="9:12" x14ac:dyDescent="0.15">
      <c r="I424" s="19"/>
      <c r="J424" s="19"/>
      <c r="K424" s="19"/>
      <c r="L424" s="19"/>
    </row>
    <row r="425" spans="9:12" x14ac:dyDescent="0.15">
      <c r="I425" s="19"/>
      <c r="J425" s="19"/>
      <c r="K425" s="19"/>
      <c r="L425" s="19"/>
    </row>
    <row r="426" spans="9:12" x14ac:dyDescent="0.15">
      <c r="I426" s="19"/>
      <c r="J426" s="19"/>
      <c r="K426" s="19"/>
      <c r="L426" s="19"/>
    </row>
    <row r="427" spans="9:12" x14ac:dyDescent="0.15">
      <c r="I427" s="19"/>
      <c r="J427" s="19"/>
      <c r="K427" s="19"/>
      <c r="L427" s="19"/>
    </row>
    <row r="428" spans="9:12" x14ac:dyDescent="0.15">
      <c r="I428" s="19"/>
      <c r="J428" s="19"/>
      <c r="K428" s="19"/>
      <c r="L428" s="19"/>
    </row>
    <row r="429" spans="9:12" x14ac:dyDescent="0.15">
      <c r="I429" s="19"/>
      <c r="J429" s="19"/>
      <c r="K429" s="19"/>
      <c r="L429" s="19"/>
    </row>
    <row r="430" spans="9:12" x14ac:dyDescent="0.15">
      <c r="I430" s="19"/>
      <c r="J430" s="19"/>
      <c r="K430" s="19"/>
      <c r="L430" s="19"/>
    </row>
    <row r="431" spans="9:12" x14ac:dyDescent="0.15">
      <c r="I431" s="19"/>
      <c r="J431" s="19"/>
      <c r="K431" s="19"/>
      <c r="L431" s="19"/>
    </row>
    <row r="432" spans="9:12" x14ac:dyDescent="0.15">
      <c r="I432" s="19"/>
      <c r="J432" s="19"/>
      <c r="K432" s="19"/>
      <c r="L432" s="19"/>
    </row>
    <row r="433" spans="9:12" x14ac:dyDescent="0.15">
      <c r="I433" s="19"/>
      <c r="J433" s="19"/>
      <c r="K433" s="19"/>
      <c r="L433" s="19"/>
    </row>
    <row r="434" spans="9:12" x14ac:dyDescent="0.15">
      <c r="I434" s="19"/>
      <c r="J434" s="19"/>
      <c r="K434" s="19"/>
      <c r="L434" s="19"/>
    </row>
    <row r="435" spans="9:12" x14ac:dyDescent="0.15">
      <c r="I435" s="19"/>
      <c r="J435" s="19"/>
      <c r="K435" s="19"/>
      <c r="L435" s="19"/>
    </row>
    <row r="436" spans="9:12" x14ac:dyDescent="0.15">
      <c r="I436" s="19"/>
      <c r="J436" s="19"/>
      <c r="K436" s="19"/>
      <c r="L436" s="19"/>
    </row>
    <row r="437" spans="9:12" x14ac:dyDescent="0.15">
      <c r="I437" s="19"/>
      <c r="J437" s="19"/>
      <c r="K437" s="19"/>
      <c r="L437" s="19"/>
    </row>
    <row r="438" spans="9:12" x14ac:dyDescent="0.15">
      <c r="I438" s="19"/>
      <c r="J438" s="19"/>
      <c r="K438" s="19"/>
      <c r="L438" s="19"/>
    </row>
    <row r="439" spans="9:12" x14ac:dyDescent="0.15">
      <c r="I439" s="19"/>
      <c r="J439" s="19"/>
      <c r="K439" s="19"/>
      <c r="L439" s="19"/>
    </row>
    <row r="440" spans="9:12" x14ac:dyDescent="0.15">
      <c r="I440" s="19"/>
      <c r="J440" s="19"/>
      <c r="K440" s="19"/>
      <c r="L440" s="19"/>
    </row>
    <row r="441" spans="9:12" x14ac:dyDescent="0.15">
      <c r="I441" s="19"/>
      <c r="J441" s="19"/>
      <c r="K441" s="19"/>
      <c r="L441" s="19"/>
    </row>
    <row r="442" spans="9:12" x14ac:dyDescent="0.15">
      <c r="I442" s="19"/>
      <c r="J442" s="19"/>
      <c r="K442" s="19"/>
      <c r="L442" s="19"/>
    </row>
    <row r="443" spans="9:12" x14ac:dyDescent="0.15">
      <c r="I443" s="19"/>
      <c r="J443" s="19"/>
      <c r="K443" s="19"/>
      <c r="L443" s="19"/>
    </row>
    <row r="444" spans="9:12" x14ac:dyDescent="0.15">
      <c r="I444" s="19"/>
      <c r="J444" s="19"/>
      <c r="K444" s="19"/>
      <c r="L444" s="19"/>
    </row>
    <row r="445" spans="9:12" x14ac:dyDescent="0.15">
      <c r="I445" s="19"/>
      <c r="J445" s="19"/>
      <c r="K445" s="19"/>
      <c r="L445" s="19"/>
    </row>
    <row r="446" spans="9:12" x14ac:dyDescent="0.15">
      <c r="I446" s="19"/>
      <c r="J446" s="19"/>
      <c r="K446" s="19"/>
      <c r="L446" s="19"/>
    </row>
    <row r="447" spans="9:12" x14ac:dyDescent="0.15">
      <c r="I447" s="19"/>
      <c r="J447" s="19"/>
      <c r="K447" s="19"/>
      <c r="L447" s="19"/>
    </row>
    <row r="448" spans="9:12" x14ac:dyDescent="0.15">
      <c r="I448" s="19"/>
      <c r="J448" s="19"/>
      <c r="K448" s="19"/>
      <c r="L448" s="19"/>
    </row>
    <row r="449" spans="9:12" x14ac:dyDescent="0.15">
      <c r="I449" s="19"/>
      <c r="J449" s="19"/>
      <c r="K449" s="19"/>
      <c r="L449" s="19"/>
    </row>
    <row r="450" spans="9:12" x14ac:dyDescent="0.15">
      <c r="I450" s="19"/>
      <c r="J450" s="19"/>
      <c r="K450" s="19"/>
      <c r="L450" s="19"/>
    </row>
    <row r="451" spans="9:12" x14ac:dyDescent="0.15">
      <c r="I451" s="19"/>
      <c r="J451" s="19"/>
      <c r="K451" s="19"/>
      <c r="L451" s="19"/>
    </row>
    <row r="452" spans="9:12" x14ac:dyDescent="0.15">
      <c r="I452" s="19"/>
      <c r="J452" s="19"/>
      <c r="K452" s="19"/>
      <c r="L452" s="19"/>
    </row>
    <row r="453" spans="9:12" x14ac:dyDescent="0.15">
      <c r="I453" s="19"/>
      <c r="J453" s="19"/>
      <c r="K453" s="19"/>
      <c r="L453" s="19"/>
    </row>
    <row r="454" spans="9:12" x14ac:dyDescent="0.15">
      <c r="I454" s="19"/>
      <c r="J454" s="19"/>
      <c r="K454" s="19"/>
      <c r="L454" s="19"/>
    </row>
    <row r="455" spans="9:12" x14ac:dyDescent="0.15">
      <c r="I455" s="19"/>
      <c r="J455" s="19"/>
      <c r="K455" s="19"/>
      <c r="L455" s="19"/>
    </row>
    <row r="456" spans="9:12" x14ac:dyDescent="0.15">
      <c r="I456" s="19"/>
      <c r="J456" s="19"/>
      <c r="K456" s="19"/>
      <c r="L456" s="19"/>
    </row>
    <row r="457" spans="9:12" x14ac:dyDescent="0.15">
      <c r="I457" s="19"/>
      <c r="J457" s="19"/>
      <c r="K457" s="19"/>
      <c r="L457" s="19"/>
    </row>
    <row r="458" spans="9:12" x14ac:dyDescent="0.15">
      <c r="I458" s="19"/>
      <c r="J458" s="19"/>
      <c r="K458" s="19"/>
      <c r="L458" s="19"/>
    </row>
    <row r="459" spans="9:12" x14ac:dyDescent="0.15">
      <c r="I459" s="19"/>
      <c r="J459" s="19"/>
      <c r="K459" s="19"/>
      <c r="L459" s="19"/>
    </row>
    <row r="460" spans="9:12" x14ac:dyDescent="0.15">
      <c r="I460" s="19"/>
      <c r="J460" s="19"/>
      <c r="K460" s="19"/>
      <c r="L460" s="19"/>
    </row>
    <row r="461" spans="9:12" x14ac:dyDescent="0.15">
      <c r="I461" s="19"/>
      <c r="J461" s="19"/>
      <c r="K461" s="19"/>
      <c r="L461" s="19"/>
    </row>
    <row r="462" spans="9:12" x14ac:dyDescent="0.15">
      <c r="I462" s="19"/>
      <c r="J462" s="19"/>
      <c r="K462" s="19"/>
      <c r="L462" s="19"/>
    </row>
    <row r="463" spans="9:12" x14ac:dyDescent="0.15">
      <c r="I463" s="19"/>
      <c r="J463" s="19"/>
      <c r="K463" s="19"/>
      <c r="L463" s="19"/>
    </row>
    <row r="464" spans="9:12" x14ac:dyDescent="0.15">
      <c r="I464" s="19"/>
      <c r="J464" s="19"/>
      <c r="K464" s="19"/>
      <c r="L464" s="19"/>
    </row>
    <row r="465" spans="9:12" x14ac:dyDescent="0.15">
      <c r="I465" s="19"/>
      <c r="J465" s="19"/>
      <c r="K465" s="19"/>
      <c r="L465" s="19"/>
    </row>
    <row r="466" spans="9:12" x14ac:dyDescent="0.15">
      <c r="I466" s="19"/>
      <c r="J466" s="19"/>
      <c r="K466" s="19"/>
      <c r="L466" s="19"/>
    </row>
    <row r="467" spans="9:12" x14ac:dyDescent="0.15">
      <c r="I467" s="19"/>
      <c r="J467" s="19"/>
      <c r="K467" s="19"/>
      <c r="L467" s="19"/>
    </row>
    <row r="468" spans="9:12" x14ac:dyDescent="0.15">
      <c r="I468" s="19"/>
      <c r="J468" s="19"/>
      <c r="K468" s="19"/>
      <c r="L468" s="19"/>
    </row>
    <row r="469" spans="9:12" x14ac:dyDescent="0.15">
      <c r="I469" s="19"/>
      <c r="J469" s="19"/>
      <c r="K469" s="19"/>
      <c r="L469" s="19"/>
    </row>
    <row r="470" spans="9:12" x14ac:dyDescent="0.15">
      <c r="I470" s="19"/>
      <c r="J470" s="19"/>
      <c r="K470" s="19"/>
      <c r="L470" s="19"/>
    </row>
    <row r="471" spans="9:12" x14ac:dyDescent="0.15">
      <c r="I471" s="19"/>
      <c r="J471" s="19"/>
      <c r="K471" s="19"/>
      <c r="L471" s="19"/>
    </row>
    <row r="472" spans="9:12" x14ac:dyDescent="0.15">
      <c r="I472" s="19"/>
      <c r="J472" s="19"/>
      <c r="K472" s="19"/>
      <c r="L472" s="19"/>
    </row>
    <row r="473" spans="9:12" x14ac:dyDescent="0.15">
      <c r="I473" s="19"/>
      <c r="J473" s="19"/>
      <c r="K473" s="19"/>
      <c r="L473" s="19"/>
    </row>
    <row r="474" spans="9:12" x14ac:dyDescent="0.15">
      <c r="I474" s="19"/>
      <c r="J474" s="19"/>
      <c r="K474" s="19"/>
      <c r="L474" s="19"/>
    </row>
    <row r="475" spans="9:12" x14ac:dyDescent="0.15">
      <c r="I475" s="19"/>
      <c r="J475" s="19"/>
      <c r="K475" s="19"/>
      <c r="L475" s="19"/>
    </row>
    <row r="476" spans="9:12" x14ac:dyDescent="0.15">
      <c r="I476" s="19"/>
      <c r="J476" s="19"/>
      <c r="K476" s="19"/>
      <c r="L476" s="19"/>
    </row>
    <row r="477" spans="9:12" x14ac:dyDescent="0.15">
      <c r="I477" s="19"/>
      <c r="J477" s="19"/>
      <c r="K477" s="19"/>
      <c r="L477" s="19"/>
    </row>
    <row r="478" spans="9:12" x14ac:dyDescent="0.15">
      <c r="I478" s="19"/>
      <c r="J478" s="19"/>
      <c r="K478" s="19"/>
      <c r="L478" s="19"/>
    </row>
    <row r="479" spans="9:12" x14ac:dyDescent="0.15">
      <c r="I479" s="19"/>
      <c r="J479" s="19"/>
      <c r="K479" s="19"/>
      <c r="L479" s="19"/>
    </row>
    <row r="480" spans="9:12" x14ac:dyDescent="0.15">
      <c r="I480" s="19"/>
      <c r="J480" s="19"/>
      <c r="K480" s="19"/>
      <c r="L480" s="19"/>
    </row>
    <row r="481" spans="9:12" x14ac:dyDescent="0.15">
      <c r="I481" s="19"/>
      <c r="J481" s="19"/>
      <c r="K481" s="19"/>
      <c r="L481" s="19"/>
    </row>
    <row r="482" spans="9:12" x14ac:dyDescent="0.15">
      <c r="I482" s="19"/>
      <c r="J482" s="19"/>
      <c r="K482" s="19"/>
      <c r="L482" s="19"/>
    </row>
    <row r="483" spans="9:12" x14ac:dyDescent="0.15">
      <c r="I483" s="19"/>
      <c r="J483" s="19"/>
      <c r="K483" s="19"/>
      <c r="L483" s="19"/>
    </row>
    <row r="484" spans="9:12" x14ac:dyDescent="0.15">
      <c r="I484" s="19"/>
      <c r="J484" s="19"/>
      <c r="K484" s="19"/>
      <c r="L484" s="19"/>
    </row>
    <row r="485" spans="9:12" x14ac:dyDescent="0.15">
      <c r="I485" s="19"/>
      <c r="J485" s="19"/>
      <c r="K485" s="19"/>
      <c r="L485" s="19"/>
    </row>
    <row r="486" spans="9:12" x14ac:dyDescent="0.15">
      <c r="I486" s="19"/>
      <c r="J486" s="19"/>
      <c r="K486" s="19"/>
      <c r="L486" s="19"/>
    </row>
    <row r="487" spans="9:12" x14ac:dyDescent="0.15">
      <c r="I487" s="19"/>
      <c r="J487" s="19"/>
      <c r="K487" s="19"/>
      <c r="L487" s="19"/>
    </row>
    <row r="488" spans="9:12" x14ac:dyDescent="0.15">
      <c r="I488" s="19"/>
      <c r="J488" s="19"/>
      <c r="K488" s="19"/>
      <c r="L488" s="19"/>
    </row>
    <row r="489" spans="9:12" x14ac:dyDescent="0.15">
      <c r="I489" s="19"/>
      <c r="J489" s="19"/>
      <c r="K489" s="19"/>
      <c r="L489" s="19"/>
    </row>
    <row r="490" spans="9:12" x14ac:dyDescent="0.15">
      <c r="I490" s="19"/>
      <c r="J490" s="19"/>
      <c r="K490" s="19"/>
      <c r="L490" s="19"/>
    </row>
    <row r="491" spans="9:12" x14ac:dyDescent="0.15">
      <c r="I491" s="19"/>
      <c r="J491" s="19"/>
      <c r="K491" s="19"/>
      <c r="L491" s="19"/>
    </row>
    <row r="492" spans="9:12" x14ac:dyDescent="0.15">
      <c r="I492" s="19"/>
      <c r="J492" s="19"/>
      <c r="K492" s="19"/>
      <c r="L492" s="19"/>
    </row>
    <row r="493" spans="9:12" x14ac:dyDescent="0.15">
      <c r="I493" s="19"/>
      <c r="J493" s="19"/>
      <c r="K493" s="19"/>
      <c r="L493" s="19"/>
    </row>
    <row r="494" spans="9:12" x14ac:dyDescent="0.15">
      <c r="I494" s="19"/>
      <c r="J494" s="19"/>
      <c r="K494" s="19"/>
      <c r="L494" s="19"/>
    </row>
    <row r="495" spans="9:12" x14ac:dyDescent="0.15">
      <c r="I495" s="19"/>
      <c r="J495" s="19"/>
      <c r="K495" s="19"/>
      <c r="L495" s="19"/>
    </row>
    <row r="496" spans="9:12" x14ac:dyDescent="0.15">
      <c r="I496" s="19"/>
      <c r="J496" s="19"/>
      <c r="K496" s="19"/>
      <c r="L496" s="19"/>
    </row>
    <row r="497" spans="9:12" x14ac:dyDescent="0.15">
      <c r="I497" s="19"/>
      <c r="J497" s="19"/>
      <c r="K497" s="19"/>
      <c r="L497" s="19"/>
    </row>
    <row r="498" spans="9:12" x14ac:dyDescent="0.15">
      <c r="I498" s="19"/>
      <c r="J498" s="19"/>
      <c r="K498" s="19"/>
      <c r="L498" s="19"/>
    </row>
    <row r="499" spans="9:12" x14ac:dyDescent="0.15">
      <c r="I499" s="19"/>
      <c r="J499" s="19"/>
      <c r="K499" s="19"/>
      <c r="L499" s="19"/>
    </row>
    <row r="500" spans="9:12" x14ac:dyDescent="0.15">
      <c r="I500" s="19"/>
      <c r="J500" s="19"/>
      <c r="K500" s="19"/>
      <c r="L500" s="19"/>
    </row>
    <row r="501" spans="9:12" x14ac:dyDescent="0.15">
      <c r="I501" s="19"/>
      <c r="J501" s="19"/>
      <c r="K501" s="19"/>
      <c r="L501" s="19"/>
    </row>
    <row r="502" spans="9:12" x14ac:dyDescent="0.15">
      <c r="I502" s="19"/>
      <c r="J502" s="19"/>
      <c r="K502" s="19"/>
      <c r="L502" s="19"/>
    </row>
    <row r="503" spans="9:12" x14ac:dyDescent="0.15">
      <c r="I503" s="19"/>
      <c r="J503" s="19"/>
      <c r="K503" s="19"/>
      <c r="L503" s="19"/>
    </row>
    <row r="504" spans="9:12" x14ac:dyDescent="0.15">
      <c r="I504" s="19"/>
      <c r="J504" s="19"/>
      <c r="K504" s="19"/>
      <c r="L504" s="19"/>
    </row>
    <row r="505" spans="9:12" x14ac:dyDescent="0.15">
      <c r="I505" s="19"/>
      <c r="J505" s="19"/>
      <c r="K505" s="19"/>
      <c r="L505" s="19"/>
    </row>
    <row r="506" spans="9:12" x14ac:dyDescent="0.15">
      <c r="I506" s="19"/>
      <c r="J506" s="19"/>
      <c r="K506" s="19"/>
      <c r="L506" s="19"/>
    </row>
    <row r="507" spans="9:12" x14ac:dyDescent="0.15">
      <c r="I507" s="19"/>
      <c r="J507" s="19"/>
      <c r="K507" s="19"/>
      <c r="L507" s="19"/>
    </row>
    <row r="508" spans="9:12" x14ac:dyDescent="0.15">
      <c r="I508" s="19"/>
      <c r="J508" s="19"/>
      <c r="K508" s="19"/>
      <c r="L508" s="19"/>
    </row>
    <row r="509" spans="9:12" x14ac:dyDescent="0.15">
      <c r="I509" s="19"/>
      <c r="J509" s="19"/>
      <c r="K509" s="19"/>
      <c r="L509" s="19"/>
    </row>
    <row r="510" spans="9:12" x14ac:dyDescent="0.15">
      <c r="I510" s="19"/>
      <c r="J510" s="19"/>
      <c r="K510" s="19"/>
      <c r="L510" s="19"/>
    </row>
    <row r="511" spans="9:12" x14ac:dyDescent="0.15">
      <c r="I511" s="19"/>
      <c r="J511" s="19"/>
      <c r="K511" s="19"/>
      <c r="L511" s="19"/>
    </row>
    <row r="512" spans="9:12" x14ac:dyDescent="0.15">
      <c r="I512" s="19"/>
      <c r="J512" s="19"/>
      <c r="K512" s="19"/>
      <c r="L512" s="19"/>
    </row>
    <row r="513" spans="9:12" x14ac:dyDescent="0.15">
      <c r="I513" s="19"/>
      <c r="J513" s="19"/>
      <c r="K513" s="19"/>
      <c r="L513" s="19"/>
    </row>
    <row r="514" spans="9:12" x14ac:dyDescent="0.15">
      <c r="I514" s="19"/>
      <c r="J514" s="19"/>
      <c r="K514" s="19"/>
      <c r="L514" s="19"/>
    </row>
    <row r="515" spans="9:12" x14ac:dyDescent="0.15">
      <c r="I515" s="19"/>
      <c r="J515" s="19"/>
      <c r="K515" s="19"/>
      <c r="L515" s="19"/>
    </row>
    <row r="516" spans="9:12" x14ac:dyDescent="0.15">
      <c r="I516" s="19"/>
      <c r="J516" s="19"/>
      <c r="K516" s="19"/>
      <c r="L516" s="19"/>
    </row>
    <row r="517" spans="9:12" x14ac:dyDescent="0.15">
      <c r="I517" s="19"/>
      <c r="J517" s="19"/>
      <c r="K517" s="19"/>
      <c r="L517" s="19"/>
    </row>
    <row r="518" spans="9:12" x14ac:dyDescent="0.15">
      <c r="I518" s="19"/>
      <c r="J518" s="19"/>
      <c r="K518" s="19"/>
      <c r="L518" s="19"/>
    </row>
    <row r="519" spans="9:12" x14ac:dyDescent="0.15">
      <c r="I519" s="19"/>
      <c r="J519" s="19"/>
      <c r="K519" s="19"/>
      <c r="L519" s="19"/>
    </row>
    <row r="520" spans="9:12" x14ac:dyDescent="0.15">
      <c r="I520" s="19"/>
      <c r="J520" s="19"/>
      <c r="K520" s="19"/>
      <c r="L520" s="19"/>
    </row>
    <row r="521" spans="9:12" x14ac:dyDescent="0.15">
      <c r="I521" s="19"/>
      <c r="J521" s="19"/>
      <c r="K521" s="19"/>
      <c r="L521" s="19"/>
    </row>
    <row r="522" spans="9:12" x14ac:dyDescent="0.15">
      <c r="I522" s="19"/>
      <c r="J522" s="19"/>
      <c r="K522" s="19"/>
      <c r="L522" s="19"/>
    </row>
    <row r="523" spans="9:12" x14ac:dyDescent="0.15">
      <c r="I523" s="19"/>
      <c r="J523" s="19"/>
      <c r="K523" s="19"/>
      <c r="L523" s="19"/>
    </row>
    <row r="524" spans="9:12" x14ac:dyDescent="0.15">
      <c r="I524" s="19"/>
      <c r="J524" s="19"/>
      <c r="K524" s="19"/>
      <c r="L524" s="19"/>
    </row>
    <row r="525" spans="9:12" x14ac:dyDescent="0.15">
      <c r="I525" s="19"/>
      <c r="J525" s="19"/>
      <c r="K525" s="19"/>
      <c r="L525" s="19"/>
    </row>
    <row r="526" spans="9:12" x14ac:dyDescent="0.15">
      <c r="I526" s="19"/>
      <c r="J526" s="19"/>
      <c r="K526" s="19"/>
      <c r="L526" s="19"/>
    </row>
    <row r="527" spans="9:12" x14ac:dyDescent="0.15">
      <c r="I527" s="19"/>
      <c r="J527" s="19"/>
      <c r="K527" s="19"/>
      <c r="L527" s="19"/>
    </row>
    <row r="528" spans="9:12" x14ac:dyDescent="0.15">
      <c r="I528" s="19"/>
      <c r="J528" s="19"/>
      <c r="K528" s="19"/>
      <c r="L528" s="19"/>
    </row>
    <row r="529" spans="9:12" x14ac:dyDescent="0.15">
      <c r="I529" s="19"/>
      <c r="J529" s="19"/>
      <c r="K529" s="19"/>
      <c r="L529" s="19"/>
    </row>
    <row r="530" spans="9:12" x14ac:dyDescent="0.15">
      <c r="I530" s="19"/>
      <c r="J530" s="19"/>
      <c r="K530" s="19"/>
      <c r="L530" s="19"/>
    </row>
    <row r="531" spans="9:12" x14ac:dyDescent="0.15">
      <c r="I531" s="19"/>
      <c r="J531" s="19"/>
      <c r="K531" s="19"/>
      <c r="L531" s="19"/>
    </row>
    <row r="532" spans="9:12" x14ac:dyDescent="0.15">
      <c r="I532" s="19"/>
      <c r="J532" s="19"/>
      <c r="K532" s="19"/>
      <c r="L532" s="19"/>
    </row>
    <row r="533" spans="9:12" x14ac:dyDescent="0.15">
      <c r="I533" s="19"/>
      <c r="J533" s="19"/>
      <c r="K533" s="19"/>
      <c r="L533" s="19"/>
    </row>
    <row r="534" spans="9:12" x14ac:dyDescent="0.15">
      <c r="I534" s="19"/>
      <c r="J534" s="19"/>
      <c r="K534" s="19"/>
      <c r="L534" s="19"/>
    </row>
    <row r="535" spans="9:12" x14ac:dyDescent="0.15">
      <c r="I535" s="19"/>
      <c r="J535" s="19"/>
      <c r="K535" s="19"/>
      <c r="L535" s="19"/>
    </row>
    <row r="536" spans="9:12" x14ac:dyDescent="0.15">
      <c r="I536" s="19"/>
      <c r="J536" s="19"/>
      <c r="K536" s="19"/>
      <c r="L536" s="19"/>
    </row>
    <row r="537" spans="9:12" x14ac:dyDescent="0.15">
      <c r="I537" s="19"/>
      <c r="J537" s="19"/>
      <c r="K537" s="19"/>
      <c r="L537" s="19"/>
    </row>
    <row r="538" spans="9:12" x14ac:dyDescent="0.15">
      <c r="I538" s="19"/>
      <c r="J538" s="19"/>
      <c r="K538" s="19"/>
      <c r="L538" s="19"/>
    </row>
    <row r="539" spans="9:12" x14ac:dyDescent="0.15">
      <c r="I539" s="19"/>
      <c r="J539" s="19"/>
      <c r="K539" s="19"/>
      <c r="L539" s="19"/>
    </row>
    <row r="540" spans="9:12" x14ac:dyDescent="0.15">
      <c r="I540" s="19"/>
      <c r="J540" s="19"/>
      <c r="K540" s="19"/>
      <c r="L540" s="19"/>
    </row>
    <row r="541" spans="9:12" x14ac:dyDescent="0.15">
      <c r="I541" s="19"/>
      <c r="J541" s="19"/>
      <c r="K541" s="19"/>
      <c r="L541" s="19"/>
    </row>
    <row r="542" spans="9:12" x14ac:dyDescent="0.15">
      <c r="I542" s="19"/>
      <c r="J542" s="19"/>
      <c r="K542" s="19"/>
      <c r="L542" s="19"/>
    </row>
    <row r="543" spans="9:12" x14ac:dyDescent="0.15">
      <c r="I543" s="19"/>
      <c r="J543" s="19"/>
      <c r="K543" s="19"/>
      <c r="L543" s="19"/>
    </row>
    <row r="544" spans="9:12" x14ac:dyDescent="0.15">
      <c r="I544" s="19"/>
      <c r="J544" s="19"/>
      <c r="K544" s="19"/>
      <c r="L544" s="19"/>
    </row>
    <row r="545" spans="9:12" x14ac:dyDescent="0.15">
      <c r="I545" s="19"/>
      <c r="J545" s="19"/>
      <c r="K545" s="19"/>
      <c r="L545" s="19"/>
    </row>
    <row r="546" spans="9:12" x14ac:dyDescent="0.15">
      <c r="I546" s="19"/>
      <c r="J546" s="19"/>
      <c r="K546" s="19"/>
      <c r="L546" s="19"/>
    </row>
    <row r="547" spans="9:12" x14ac:dyDescent="0.15">
      <c r="I547" s="19"/>
      <c r="J547" s="19"/>
      <c r="K547" s="19"/>
      <c r="L547" s="19"/>
    </row>
    <row r="548" spans="9:12" x14ac:dyDescent="0.15">
      <c r="I548" s="19"/>
      <c r="J548" s="19"/>
      <c r="K548" s="19"/>
      <c r="L548" s="19"/>
    </row>
    <row r="549" spans="9:12" x14ac:dyDescent="0.15">
      <c r="I549" s="19"/>
      <c r="J549" s="19"/>
      <c r="K549" s="19"/>
      <c r="L549" s="19"/>
    </row>
    <row r="550" spans="9:12" x14ac:dyDescent="0.15">
      <c r="I550" s="19"/>
      <c r="J550" s="19"/>
      <c r="K550" s="19"/>
      <c r="L550" s="19"/>
    </row>
    <row r="551" spans="9:12" x14ac:dyDescent="0.15">
      <c r="I551" s="19"/>
      <c r="J551" s="19"/>
      <c r="K551" s="19"/>
      <c r="L551" s="19"/>
    </row>
    <row r="552" spans="9:12" x14ac:dyDescent="0.15">
      <c r="I552" s="19"/>
      <c r="J552" s="19"/>
      <c r="K552" s="19"/>
      <c r="L552" s="19"/>
    </row>
    <row r="553" spans="9:12" x14ac:dyDescent="0.15">
      <c r="I553" s="19"/>
      <c r="J553" s="19"/>
      <c r="K553" s="19"/>
      <c r="L553" s="19"/>
    </row>
    <row r="554" spans="9:12" x14ac:dyDescent="0.15">
      <c r="I554" s="19"/>
      <c r="J554" s="19"/>
      <c r="K554" s="19"/>
      <c r="L554" s="19"/>
    </row>
    <row r="555" spans="9:12" x14ac:dyDescent="0.15">
      <c r="I555" s="19"/>
      <c r="J555" s="19"/>
      <c r="K555" s="19"/>
      <c r="L555" s="19"/>
    </row>
    <row r="556" spans="9:12" x14ac:dyDescent="0.15">
      <c r="I556" s="19"/>
      <c r="J556" s="19"/>
      <c r="K556" s="19"/>
      <c r="L556" s="19"/>
    </row>
    <row r="557" spans="9:12" x14ac:dyDescent="0.15">
      <c r="I557" s="19"/>
      <c r="J557" s="19"/>
      <c r="K557" s="19"/>
      <c r="L557" s="19"/>
    </row>
    <row r="558" spans="9:12" x14ac:dyDescent="0.15">
      <c r="I558" s="19"/>
      <c r="J558" s="19"/>
      <c r="K558" s="19"/>
      <c r="L558" s="19"/>
    </row>
    <row r="559" spans="9:12" x14ac:dyDescent="0.15">
      <c r="I559" s="19"/>
      <c r="J559" s="19"/>
      <c r="K559" s="19"/>
      <c r="L559" s="19"/>
    </row>
    <row r="560" spans="9:12" x14ac:dyDescent="0.15">
      <c r="I560" s="19"/>
      <c r="J560" s="19"/>
      <c r="K560" s="19"/>
      <c r="L560" s="19"/>
    </row>
    <row r="561" spans="9:12" x14ac:dyDescent="0.15">
      <c r="I561" s="19"/>
      <c r="J561" s="19"/>
      <c r="K561" s="19"/>
      <c r="L561" s="19"/>
    </row>
    <row r="562" spans="9:12" x14ac:dyDescent="0.15">
      <c r="I562" s="19"/>
      <c r="J562" s="19"/>
      <c r="K562" s="19"/>
      <c r="L562" s="19"/>
    </row>
    <row r="563" spans="9:12" x14ac:dyDescent="0.15">
      <c r="I563" s="19"/>
      <c r="J563" s="19"/>
      <c r="K563" s="19"/>
      <c r="L563" s="19"/>
    </row>
    <row r="564" spans="9:12" x14ac:dyDescent="0.15">
      <c r="I564" s="19"/>
      <c r="J564" s="19"/>
      <c r="K564" s="19"/>
      <c r="L564" s="19"/>
    </row>
    <row r="565" spans="9:12" x14ac:dyDescent="0.15">
      <c r="I565" s="19"/>
      <c r="J565" s="19"/>
      <c r="K565" s="19"/>
      <c r="L565" s="19"/>
    </row>
    <row r="566" spans="9:12" x14ac:dyDescent="0.15">
      <c r="I566" s="19"/>
      <c r="J566" s="19"/>
      <c r="K566" s="19"/>
      <c r="L566" s="19"/>
    </row>
    <row r="567" spans="9:12" x14ac:dyDescent="0.15">
      <c r="I567" s="19"/>
      <c r="J567" s="19"/>
      <c r="K567" s="19"/>
      <c r="L567" s="19"/>
    </row>
    <row r="568" spans="9:12" x14ac:dyDescent="0.15">
      <c r="I568" s="19"/>
      <c r="J568" s="19"/>
      <c r="K568" s="19"/>
      <c r="L568" s="19"/>
    </row>
    <row r="569" spans="9:12" x14ac:dyDescent="0.15">
      <c r="I569" s="19"/>
      <c r="J569" s="19"/>
      <c r="K569" s="19"/>
      <c r="L569" s="19"/>
    </row>
    <row r="570" spans="9:12" x14ac:dyDescent="0.15">
      <c r="I570" s="19"/>
      <c r="J570" s="19"/>
      <c r="K570" s="19"/>
      <c r="L570" s="19"/>
    </row>
    <row r="571" spans="9:12" x14ac:dyDescent="0.15">
      <c r="I571" s="19"/>
      <c r="J571" s="19"/>
      <c r="K571" s="19"/>
      <c r="L571" s="19"/>
    </row>
    <row r="572" spans="9:12" x14ac:dyDescent="0.15">
      <c r="I572" s="19"/>
      <c r="J572" s="19"/>
      <c r="K572" s="19"/>
      <c r="L572" s="19"/>
    </row>
    <row r="573" spans="9:12" x14ac:dyDescent="0.15">
      <c r="I573" s="19"/>
      <c r="J573" s="19"/>
      <c r="K573" s="19"/>
      <c r="L573" s="19"/>
    </row>
    <row r="574" spans="9:12" x14ac:dyDescent="0.15">
      <c r="I574" s="19"/>
      <c r="J574" s="19"/>
      <c r="K574" s="19"/>
      <c r="L574" s="19"/>
    </row>
    <row r="575" spans="9:12" x14ac:dyDescent="0.15">
      <c r="I575" s="19"/>
      <c r="J575" s="19"/>
      <c r="K575" s="19"/>
      <c r="L575" s="19"/>
    </row>
    <row r="576" spans="9:12" x14ac:dyDescent="0.15">
      <c r="I576" s="19"/>
      <c r="J576" s="19"/>
      <c r="K576" s="19"/>
      <c r="L576" s="19"/>
    </row>
    <row r="577" spans="9:12" x14ac:dyDescent="0.15">
      <c r="I577" s="19"/>
      <c r="J577" s="19"/>
      <c r="K577" s="19"/>
      <c r="L577" s="19"/>
    </row>
    <row r="578" spans="9:12" x14ac:dyDescent="0.15">
      <c r="I578" s="19"/>
      <c r="J578" s="19"/>
      <c r="K578" s="19"/>
      <c r="L578" s="19"/>
    </row>
    <row r="579" spans="9:12" x14ac:dyDescent="0.15">
      <c r="I579" s="19"/>
      <c r="J579" s="19"/>
      <c r="K579" s="19"/>
      <c r="L579" s="19"/>
    </row>
    <row r="580" spans="9:12" x14ac:dyDescent="0.15">
      <c r="I580" s="19"/>
      <c r="J580" s="19"/>
      <c r="K580" s="19"/>
      <c r="L580" s="19"/>
    </row>
    <row r="581" spans="9:12" x14ac:dyDescent="0.15">
      <c r="I581" s="19"/>
      <c r="J581" s="19"/>
      <c r="K581" s="19"/>
      <c r="L581" s="19"/>
    </row>
    <row r="582" spans="9:12" x14ac:dyDescent="0.15">
      <c r="I582" s="19"/>
      <c r="J582" s="19"/>
      <c r="K582" s="19"/>
      <c r="L582" s="19"/>
    </row>
    <row r="583" spans="9:12" x14ac:dyDescent="0.15">
      <c r="I583" s="19"/>
      <c r="J583" s="19"/>
      <c r="K583" s="19"/>
      <c r="L583" s="19"/>
    </row>
    <row r="584" spans="9:12" x14ac:dyDescent="0.15">
      <c r="I584" s="19"/>
      <c r="J584" s="19"/>
      <c r="K584" s="19"/>
      <c r="L584" s="19"/>
    </row>
    <row r="585" spans="9:12" x14ac:dyDescent="0.15">
      <c r="I585" s="19"/>
      <c r="J585" s="19"/>
      <c r="K585" s="19"/>
      <c r="L585" s="19"/>
    </row>
    <row r="586" spans="9:12" x14ac:dyDescent="0.15">
      <c r="I586" s="19"/>
      <c r="J586" s="19"/>
      <c r="K586" s="19"/>
      <c r="L586" s="19"/>
    </row>
    <row r="587" spans="9:12" x14ac:dyDescent="0.15">
      <c r="I587" s="19"/>
      <c r="J587" s="19"/>
      <c r="K587" s="19"/>
      <c r="L587" s="19"/>
    </row>
    <row r="588" spans="9:12" x14ac:dyDescent="0.15">
      <c r="I588" s="19"/>
      <c r="J588" s="19"/>
      <c r="K588" s="19"/>
      <c r="L588" s="19"/>
    </row>
    <row r="589" spans="9:12" x14ac:dyDescent="0.15">
      <c r="I589" s="19"/>
      <c r="J589" s="19"/>
      <c r="K589" s="19"/>
      <c r="L589" s="19"/>
    </row>
    <row r="590" spans="9:12" x14ac:dyDescent="0.15">
      <c r="I590" s="19"/>
      <c r="J590" s="19"/>
      <c r="K590" s="19"/>
      <c r="L590" s="19"/>
    </row>
    <row r="591" spans="9:12" x14ac:dyDescent="0.15">
      <c r="I591" s="19"/>
      <c r="J591" s="19"/>
      <c r="K591" s="19"/>
      <c r="L591" s="19"/>
    </row>
    <row r="592" spans="9:12" x14ac:dyDescent="0.15">
      <c r="I592" s="19"/>
      <c r="J592" s="19"/>
      <c r="K592" s="19"/>
      <c r="L592" s="19"/>
    </row>
    <row r="593" spans="9:12" x14ac:dyDescent="0.15">
      <c r="I593" s="19"/>
      <c r="J593" s="19"/>
      <c r="K593" s="19"/>
      <c r="L593" s="19"/>
    </row>
    <row r="594" spans="9:12" x14ac:dyDescent="0.15">
      <c r="I594" s="19"/>
      <c r="J594" s="19"/>
      <c r="K594" s="19"/>
      <c r="L594" s="19"/>
    </row>
    <row r="595" spans="9:12" x14ac:dyDescent="0.15">
      <c r="I595" s="19"/>
      <c r="J595" s="19"/>
      <c r="K595" s="19"/>
      <c r="L595" s="19"/>
    </row>
    <row r="596" spans="9:12" x14ac:dyDescent="0.15">
      <c r="I596" s="19"/>
      <c r="J596" s="19"/>
      <c r="K596" s="19"/>
      <c r="L596" s="19"/>
    </row>
    <row r="597" spans="9:12" x14ac:dyDescent="0.15">
      <c r="I597" s="19"/>
      <c r="J597" s="19"/>
      <c r="K597" s="19"/>
      <c r="L597" s="19"/>
    </row>
    <row r="598" spans="9:12" x14ac:dyDescent="0.15">
      <c r="I598" s="19"/>
      <c r="J598" s="19"/>
      <c r="K598" s="19"/>
      <c r="L598" s="19"/>
    </row>
    <row r="599" spans="9:12" x14ac:dyDescent="0.15">
      <c r="I599" s="19"/>
      <c r="J599" s="19"/>
      <c r="K599" s="19"/>
      <c r="L599" s="19"/>
    </row>
    <row r="600" spans="9:12" x14ac:dyDescent="0.15">
      <c r="I600" s="19"/>
      <c r="J600" s="19"/>
      <c r="K600" s="19"/>
      <c r="L600" s="19"/>
    </row>
    <row r="601" spans="9:12" x14ac:dyDescent="0.15">
      <c r="I601" s="19"/>
      <c r="J601" s="19"/>
      <c r="K601" s="19"/>
      <c r="L601" s="19"/>
    </row>
    <row r="602" spans="9:12" x14ac:dyDescent="0.15">
      <c r="I602" s="19"/>
      <c r="J602" s="19"/>
      <c r="K602" s="19"/>
      <c r="L602" s="19"/>
    </row>
    <row r="603" spans="9:12" x14ac:dyDescent="0.15">
      <c r="I603" s="19"/>
      <c r="J603" s="19"/>
      <c r="K603" s="19"/>
      <c r="L603" s="19"/>
    </row>
    <row r="604" spans="9:12" x14ac:dyDescent="0.15">
      <c r="I604" s="19"/>
      <c r="J604" s="19"/>
      <c r="K604" s="19"/>
      <c r="L604" s="19"/>
    </row>
    <row r="605" spans="9:12" x14ac:dyDescent="0.15">
      <c r="I605" s="19"/>
      <c r="J605" s="19"/>
      <c r="K605" s="19"/>
      <c r="L605" s="19"/>
    </row>
    <row r="606" spans="9:12" x14ac:dyDescent="0.15">
      <c r="I606" s="19"/>
      <c r="J606" s="19"/>
      <c r="K606" s="19"/>
      <c r="L606" s="19"/>
    </row>
    <row r="607" spans="9:12" x14ac:dyDescent="0.15">
      <c r="I607" s="19"/>
      <c r="J607" s="19"/>
      <c r="K607" s="19"/>
      <c r="L607" s="19"/>
    </row>
    <row r="608" spans="9:12" x14ac:dyDescent="0.15">
      <c r="I608" s="19"/>
      <c r="J608" s="19"/>
      <c r="K608" s="19"/>
      <c r="L608" s="19"/>
    </row>
    <row r="609" spans="9:12" x14ac:dyDescent="0.15">
      <c r="I609" s="19"/>
      <c r="J609" s="19"/>
      <c r="K609" s="19"/>
      <c r="L609" s="19"/>
    </row>
    <row r="610" spans="9:12" x14ac:dyDescent="0.15">
      <c r="I610" s="19"/>
      <c r="J610" s="19"/>
      <c r="K610" s="19"/>
      <c r="L610" s="19"/>
    </row>
    <row r="611" spans="9:12" x14ac:dyDescent="0.15">
      <c r="I611" s="19"/>
      <c r="J611" s="19"/>
      <c r="K611" s="19"/>
      <c r="L611" s="19"/>
    </row>
    <row r="612" spans="9:12" x14ac:dyDescent="0.15">
      <c r="I612" s="19"/>
      <c r="J612" s="19"/>
      <c r="K612" s="19"/>
      <c r="L612" s="19"/>
    </row>
    <row r="613" spans="9:12" x14ac:dyDescent="0.15">
      <c r="I613" s="19"/>
      <c r="J613" s="19"/>
      <c r="K613" s="19"/>
      <c r="L613" s="19"/>
    </row>
    <row r="614" spans="9:12" x14ac:dyDescent="0.15">
      <c r="I614" s="19"/>
      <c r="J614" s="19"/>
      <c r="K614" s="19"/>
      <c r="L614" s="19"/>
    </row>
    <row r="615" spans="9:12" x14ac:dyDescent="0.15">
      <c r="I615" s="19"/>
      <c r="J615" s="19"/>
      <c r="K615" s="19"/>
      <c r="L615" s="19"/>
    </row>
    <row r="616" spans="9:12" x14ac:dyDescent="0.15">
      <c r="I616" s="19"/>
      <c r="J616" s="19"/>
      <c r="K616" s="19"/>
      <c r="L616" s="19"/>
    </row>
    <row r="617" spans="9:12" x14ac:dyDescent="0.15">
      <c r="I617" s="19"/>
      <c r="J617" s="19"/>
      <c r="K617" s="19"/>
      <c r="L617" s="19"/>
    </row>
    <row r="618" spans="9:12" x14ac:dyDescent="0.15">
      <c r="I618" s="19"/>
      <c r="J618" s="19"/>
      <c r="K618" s="19"/>
      <c r="L618" s="19"/>
    </row>
    <row r="619" spans="9:12" x14ac:dyDescent="0.15">
      <c r="I619" s="19"/>
      <c r="J619" s="19"/>
      <c r="K619" s="19"/>
      <c r="L619" s="19"/>
    </row>
    <row r="620" spans="9:12" x14ac:dyDescent="0.15">
      <c r="I620" s="19"/>
      <c r="J620" s="19"/>
      <c r="K620" s="19"/>
      <c r="L620" s="19"/>
    </row>
    <row r="621" spans="9:12" x14ac:dyDescent="0.15">
      <c r="I621" s="19"/>
      <c r="J621" s="19"/>
      <c r="K621" s="19"/>
      <c r="L621" s="19"/>
    </row>
    <row r="622" spans="9:12" x14ac:dyDescent="0.15">
      <c r="I622" s="19"/>
      <c r="J622" s="19"/>
      <c r="K622" s="19"/>
      <c r="L622" s="19"/>
    </row>
    <row r="623" spans="9:12" x14ac:dyDescent="0.15">
      <c r="I623" s="19"/>
      <c r="J623" s="19"/>
      <c r="K623" s="19"/>
      <c r="L623" s="19"/>
    </row>
    <row r="624" spans="9:12" x14ac:dyDescent="0.15">
      <c r="I624" s="19"/>
      <c r="J624" s="19"/>
      <c r="K624" s="19"/>
      <c r="L624" s="19"/>
    </row>
    <row r="625" spans="9:12" x14ac:dyDescent="0.15">
      <c r="I625" s="19"/>
      <c r="J625" s="19"/>
      <c r="K625" s="19"/>
      <c r="L625" s="19"/>
    </row>
    <row r="626" spans="9:12" x14ac:dyDescent="0.15">
      <c r="I626" s="19"/>
      <c r="J626" s="19"/>
      <c r="K626" s="19"/>
      <c r="L626" s="19"/>
    </row>
    <row r="627" spans="9:12" x14ac:dyDescent="0.15">
      <c r="I627" s="19"/>
      <c r="J627" s="19"/>
      <c r="K627" s="19"/>
      <c r="L627" s="19"/>
    </row>
    <row r="628" spans="9:12" x14ac:dyDescent="0.15">
      <c r="I628" s="19"/>
      <c r="J628" s="19"/>
      <c r="K628" s="19"/>
      <c r="L628" s="19"/>
    </row>
    <row r="629" spans="9:12" x14ac:dyDescent="0.15">
      <c r="I629" s="19"/>
      <c r="J629" s="19"/>
      <c r="K629" s="19"/>
      <c r="L629" s="19"/>
    </row>
    <row r="630" spans="9:12" x14ac:dyDescent="0.15">
      <c r="I630" s="19"/>
      <c r="J630" s="19"/>
      <c r="K630" s="19"/>
      <c r="L630" s="19"/>
    </row>
    <row r="631" spans="9:12" x14ac:dyDescent="0.15">
      <c r="I631" s="19"/>
      <c r="J631" s="19"/>
      <c r="K631" s="19"/>
      <c r="L631" s="19"/>
    </row>
    <row r="632" spans="9:12" x14ac:dyDescent="0.15">
      <c r="I632" s="19"/>
      <c r="J632" s="19"/>
      <c r="K632" s="19"/>
      <c r="L632" s="19"/>
    </row>
    <row r="633" spans="9:12" x14ac:dyDescent="0.15">
      <c r="I633" s="19"/>
      <c r="J633" s="19"/>
      <c r="K633" s="19"/>
      <c r="L633" s="19"/>
    </row>
    <row r="634" spans="9:12" x14ac:dyDescent="0.15">
      <c r="I634" s="19"/>
      <c r="J634" s="19"/>
      <c r="K634" s="19"/>
      <c r="L634" s="19"/>
    </row>
    <row r="635" spans="9:12" x14ac:dyDescent="0.15">
      <c r="I635" s="19"/>
      <c r="J635" s="19"/>
      <c r="K635" s="19"/>
      <c r="L635" s="19"/>
    </row>
    <row r="636" spans="9:12" x14ac:dyDescent="0.15">
      <c r="I636" s="19"/>
      <c r="J636" s="19"/>
      <c r="K636" s="19"/>
      <c r="L636" s="19"/>
    </row>
    <row r="637" spans="9:12" x14ac:dyDescent="0.15">
      <c r="I637" s="19"/>
      <c r="J637" s="19"/>
      <c r="K637" s="19"/>
      <c r="L637" s="19"/>
    </row>
    <row r="638" spans="9:12" x14ac:dyDescent="0.15">
      <c r="I638" s="19"/>
      <c r="J638" s="19"/>
      <c r="K638" s="19"/>
      <c r="L638" s="19"/>
    </row>
    <row r="639" spans="9:12" x14ac:dyDescent="0.15">
      <c r="I639" s="19"/>
      <c r="J639" s="19"/>
      <c r="K639" s="19"/>
      <c r="L639" s="19"/>
    </row>
    <row r="640" spans="9:12" x14ac:dyDescent="0.15">
      <c r="I640" s="19"/>
      <c r="J640" s="19"/>
      <c r="K640" s="19"/>
      <c r="L640" s="19"/>
    </row>
    <row r="641" spans="9:12" x14ac:dyDescent="0.15">
      <c r="I641" s="19"/>
      <c r="J641" s="19"/>
      <c r="K641" s="19"/>
      <c r="L641" s="19"/>
    </row>
    <row r="642" spans="9:12" x14ac:dyDescent="0.15">
      <c r="I642" s="19"/>
      <c r="J642" s="19"/>
      <c r="K642" s="19"/>
      <c r="L642" s="19"/>
    </row>
    <row r="643" spans="9:12" x14ac:dyDescent="0.15">
      <c r="I643" s="19"/>
      <c r="J643" s="19"/>
      <c r="K643" s="19"/>
      <c r="L643" s="19"/>
    </row>
    <row r="644" spans="9:12" x14ac:dyDescent="0.15">
      <c r="I644" s="19"/>
      <c r="J644" s="19"/>
      <c r="K644" s="19"/>
      <c r="L644" s="19"/>
    </row>
    <row r="645" spans="9:12" x14ac:dyDescent="0.15">
      <c r="I645" s="19"/>
      <c r="J645" s="19"/>
      <c r="K645" s="19"/>
      <c r="L645" s="19"/>
    </row>
    <row r="646" spans="9:12" x14ac:dyDescent="0.15">
      <c r="I646" s="19"/>
      <c r="J646" s="19"/>
      <c r="K646" s="19"/>
      <c r="L646" s="19"/>
    </row>
    <row r="647" spans="9:12" x14ac:dyDescent="0.15">
      <c r="I647" s="19"/>
      <c r="J647" s="19"/>
      <c r="K647" s="19"/>
      <c r="L647" s="19"/>
    </row>
    <row r="648" spans="9:12" x14ac:dyDescent="0.15">
      <c r="I648" s="19"/>
      <c r="J648" s="19"/>
      <c r="K648" s="19"/>
      <c r="L648" s="19"/>
    </row>
    <row r="649" spans="9:12" x14ac:dyDescent="0.15">
      <c r="I649" s="19"/>
      <c r="J649" s="19"/>
      <c r="K649" s="19"/>
      <c r="L649" s="19"/>
    </row>
    <row r="650" spans="9:12" x14ac:dyDescent="0.15">
      <c r="I650" s="19"/>
      <c r="J650" s="19"/>
      <c r="K650" s="19"/>
      <c r="L650" s="19"/>
    </row>
    <row r="651" spans="9:12" x14ac:dyDescent="0.15">
      <c r="I651" s="19"/>
      <c r="J651" s="19"/>
      <c r="K651" s="19"/>
      <c r="L651" s="19"/>
    </row>
    <row r="652" spans="9:12" x14ac:dyDescent="0.15">
      <c r="I652" s="19"/>
      <c r="J652" s="19"/>
      <c r="K652" s="19"/>
      <c r="L652" s="19"/>
    </row>
    <row r="653" spans="9:12" x14ac:dyDescent="0.15">
      <c r="I653" s="19"/>
      <c r="J653" s="19"/>
      <c r="K653" s="19"/>
      <c r="L653" s="19"/>
    </row>
    <row r="654" spans="9:12" x14ac:dyDescent="0.15">
      <c r="I654" s="19"/>
      <c r="J654" s="19"/>
      <c r="K654" s="19"/>
      <c r="L654" s="19"/>
    </row>
    <row r="655" spans="9:12" x14ac:dyDescent="0.15">
      <c r="I655" s="19"/>
      <c r="J655" s="19"/>
      <c r="K655" s="19"/>
      <c r="L655" s="19"/>
    </row>
    <row r="656" spans="9:12" x14ac:dyDescent="0.15">
      <c r="I656" s="19"/>
      <c r="J656" s="19"/>
      <c r="K656" s="19"/>
      <c r="L656" s="19"/>
    </row>
    <row r="657" spans="9:12" x14ac:dyDescent="0.15">
      <c r="I657" s="19"/>
      <c r="J657" s="19"/>
      <c r="K657" s="19"/>
      <c r="L657" s="19"/>
    </row>
    <row r="658" spans="9:12" x14ac:dyDescent="0.15">
      <c r="I658" s="19"/>
      <c r="J658" s="19"/>
      <c r="K658" s="19"/>
      <c r="L658" s="19"/>
    </row>
    <row r="659" spans="9:12" x14ac:dyDescent="0.15">
      <c r="I659" s="19"/>
      <c r="J659" s="19"/>
      <c r="K659" s="19"/>
      <c r="L659" s="19"/>
    </row>
    <row r="660" spans="9:12" x14ac:dyDescent="0.15">
      <c r="I660" s="19"/>
      <c r="J660" s="19"/>
      <c r="K660" s="19"/>
      <c r="L660" s="19"/>
    </row>
    <row r="661" spans="9:12" x14ac:dyDescent="0.15">
      <c r="I661" s="19"/>
      <c r="J661" s="19"/>
      <c r="K661" s="19"/>
      <c r="L661" s="19"/>
    </row>
    <row r="662" spans="9:12" x14ac:dyDescent="0.15">
      <c r="I662" s="19"/>
      <c r="J662" s="19"/>
      <c r="K662" s="19"/>
      <c r="L662" s="19"/>
    </row>
    <row r="663" spans="9:12" x14ac:dyDescent="0.15">
      <c r="I663" s="19"/>
      <c r="J663" s="19"/>
      <c r="K663" s="19"/>
      <c r="L663" s="19"/>
    </row>
    <row r="664" spans="9:12" x14ac:dyDescent="0.15">
      <c r="I664" s="19"/>
      <c r="J664" s="19"/>
      <c r="K664" s="19"/>
      <c r="L664" s="19"/>
    </row>
    <row r="665" spans="9:12" x14ac:dyDescent="0.15">
      <c r="I665" s="19"/>
      <c r="J665" s="19"/>
      <c r="K665" s="19"/>
      <c r="L665" s="19"/>
    </row>
    <row r="666" spans="9:12" x14ac:dyDescent="0.15">
      <c r="I666" s="19"/>
      <c r="J666" s="19"/>
      <c r="K666" s="19"/>
      <c r="L666" s="19"/>
    </row>
    <row r="667" spans="9:12" x14ac:dyDescent="0.15">
      <c r="I667" s="19"/>
      <c r="J667" s="19"/>
      <c r="K667" s="19"/>
      <c r="L667" s="19"/>
    </row>
    <row r="668" spans="9:12" x14ac:dyDescent="0.15">
      <c r="I668" s="19"/>
      <c r="J668" s="19"/>
      <c r="K668" s="19"/>
      <c r="L668" s="19"/>
    </row>
    <row r="669" spans="9:12" x14ac:dyDescent="0.15">
      <c r="I669" s="19"/>
      <c r="J669" s="19"/>
      <c r="K669" s="19"/>
      <c r="L669" s="19"/>
    </row>
    <row r="670" spans="9:12" x14ac:dyDescent="0.15">
      <c r="I670" s="19"/>
      <c r="J670" s="19"/>
      <c r="K670" s="19"/>
      <c r="L670" s="19"/>
    </row>
    <row r="671" spans="9:12" x14ac:dyDescent="0.15">
      <c r="I671" s="19"/>
      <c r="J671" s="19"/>
      <c r="K671" s="19"/>
      <c r="L671" s="19"/>
    </row>
    <row r="672" spans="9:12" x14ac:dyDescent="0.15">
      <c r="I672" s="19"/>
      <c r="J672" s="19"/>
      <c r="K672" s="19"/>
      <c r="L672" s="19"/>
    </row>
    <row r="673" spans="9:12" x14ac:dyDescent="0.15">
      <c r="I673" s="19"/>
      <c r="J673" s="19"/>
      <c r="K673" s="19"/>
      <c r="L673" s="19"/>
    </row>
    <row r="674" spans="9:12" x14ac:dyDescent="0.15">
      <c r="I674" s="19"/>
      <c r="J674" s="19"/>
      <c r="K674" s="19"/>
      <c r="L674" s="19"/>
    </row>
    <row r="675" spans="9:12" x14ac:dyDescent="0.15">
      <c r="I675" s="19"/>
      <c r="J675" s="19"/>
      <c r="K675" s="19"/>
      <c r="L675" s="19"/>
    </row>
    <row r="676" spans="9:12" x14ac:dyDescent="0.15">
      <c r="I676" s="19"/>
      <c r="J676" s="19"/>
      <c r="K676" s="19"/>
      <c r="L676" s="19"/>
    </row>
    <row r="677" spans="9:12" x14ac:dyDescent="0.15">
      <c r="I677" s="19"/>
      <c r="J677" s="19"/>
      <c r="K677" s="19"/>
      <c r="L677" s="19"/>
    </row>
    <row r="678" spans="9:12" x14ac:dyDescent="0.15">
      <c r="I678" s="19"/>
      <c r="J678" s="19"/>
      <c r="K678" s="19"/>
      <c r="L678" s="19"/>
    </row>
    <row r="679" spans="9:12" x14ac:dyDescent="0.15">
      <c r="I679" s="19"/>
      <c r="J679" s="19"/>
      <c r="K679" s="19"/>
      <c r="L679" s="19"/>
    </row>
    <row r="680" spans="9:12" x14ac:dyDescent="0.15">
      <c r="I680" s="19"/>
      <c r="J680" s="19"/>
      <c r="K680" s="19"/>
      <c r="L680" s="19"/>
    </row>
    <row r="681" spans="9:12" x14ac:dyDescent="0.15">
      <c r="I681" s="19"/>
      <c r="J681" s="19"/>
      <c r="K681" s="19"/>
      <c r="L681" s="19"/>
    </row>
    <row r="682" spans="9:12" x14ac:dyDescent="0.15">
      <c r="I682" s="19"/>
      <c r="J682" s="19"/>
      <c r="K682" s="19"/>
      <c r="L682" s="19"/>
    </row>
    <row r="683" spans="9:12" x14ac:dyDescent="0.15">
      <c r="I683" s="19"/>
      <c r="J683" s="19"/>
      <c r="K683" s="19"/>
      <c r="L683" s="19"/>
    </row>
    <row r="684" spans="9:12" x14ac:dyDescent="0.15">
      <c r="I684" s="19"/>
      <c r="J684" s="19"/>
      <c r="K684" s="19"/>
      <c r="L684" s="19"/>
    </row>
    <row r="685" spans="9:12" x14ac:dyDescent="0.15">
      <c r="I685" s="19"/>
      <c r="J685" s="19"/>
      <c r="K685" s="19"/>
      <c r="L685" s="19"/>
    </row>
    <row r="686" spans="9:12" x14ac:dyDescent="0.15">
      <c r="I686" s="19"/>
      <c r="J686" s="19"/>
      <c r="K686" s="19"/>
      <c r="L686" s="19"/>
    </row>
    <row r="687" spans="9:12" x14ac:dyDescent="0.15">
      <c r="I687" s="19"/>
      <c r="J687" s="19"/>
      <c r="K687" s="19"/>
      <c r="L687" s="19"/>
    </row>
    <row r="688" spans="9:12" x14ac:dyDescent="0.15">
      <c r="I688" s="19"/>
      <c r="J688" s="19"/>
      <c r="K688" s="19"/>
      <c r="L688" s="19"/>
    </row>
    <row r="689" spans="9:12" x14ac:dyDescent="0.15">
      <c r="I689" s="19"/>
      <c r="J689" s="19"/>
      <c r="K689" s="19"/>
      <c r="L689" s="19"/>
    </row>
    <row r="690" spans="9:12" x14ac:dyDescent="0.15">
      <c r="I690" s="19"/>
      <c r="J690" s="19"/>
      <c r="K690" s="19"/>
      <c r="L690" s="19"/>
    </row>
    <row r="691" spans="9:12" x14ac:dyDescent="0.15">
      <c r="I691" s="19"/>
      <c r="J691" s="19"/>
      <c r="K691" s="19"/>
      <c r="L691" s="19"/>
    </row>
    <row r="692" spans="9:12" x14ac:dyDescent="0.15">
      <c r="I692" s="19"/>
      <c r="J692" s="19"/>
      <c r="K692" s="19"/>
      <c r="L692" s="19"/>
    </row>
    <row r="693" spans="9:12" x14ac:dyDescent="0.15">
      <c r="I693" s="19"/>
      <c r="J693" s="19"/>
      <c r="K693" s="19"/>
      <c r="L693" s="19"/>
    </row>
    <row r="694" spans="9:12" x14ac:dyDescent="0.15">
      <c r="I694" s="19"/>
      <c r="J694" s="19"/>
      <c r="K694" s="19"/>
      <c r="L694" s="19"/>
    </row>
    <row r="695" spans="9:12" x14ac:dyDescent="0.15">
      <c r="I695" s="19"/>
      <c r="J695" s="19"/>
      <c r="K695" s="19"/>
      <c r="L695" s="19"/>
    </row>
    <row r="696" spans="9:12" x14ac:dyDescent="0.15">
      <c r="I696" s="19"/>
      <c r="J696" s="19"/>
      <c r="K696" s="19"/>
      <c r="L696" s="19"/>
    </row>
    <row r="697" spans="9:12" x14ac:dyDescent="0.15">
      <c r="I697" s="19"/>
      <c r="J697" s="19"/>
      <c r="K697" s="19"/>
      <c r="L697" s="19"/>
    </row>
    <row r="698" spans="9:12" x14ac:dyDescent="0.15">
      <c r="I698" s="19"/>
      <c r="J698" s="19"/>
      <c r="K698" s="19"/>
      <c r="L698" s="19"/>
    </row>
    <row r="699" spans="9:12" x14ac:dyDescent="0.15">
      <c r="I699" s="19"/>
      <c r="J699" s="19"/>
      <c r="K699" s="19"/>
      <c r="L699" s="19"/>
    </row>
    <row r="700" spans="9:12" x14ac:dyDescent="0.15">
      <c r="I700" s="19"/>
      <c r="J700" s="19"/>
      <c r="K700" s="19"/>
      <c r="L700" s="19"/>
    </row>
    <row r="701" spans="9:12" x14ac:dyDescent="0.15">
      <c r="I701" s="19"/>
      <c r="J701" s="19"/>
      <c r="K701" s="19"/>
      <c r="L701" s="19"/>
    </row>
    <row r="702" spans="9:12" x14ac:dyDescent="0.15">
      <c r="I702" s="19"/>
      <c r="J702" s="19"/>
      <c r="K702" s="19"/>
      <c r="L702" s="19"/>
    </row>
    <row r="703" spans="9:12" x14ac:dyDescent="0.15">
      <c r="I703" s="19"/>
      <c r="J703" s="19"/>
      <c r="K703" s="19"/>
      <c r="L703" s="19"/>
    </row>
    <row r="704" spans="9:12" x14ac:dyDescent="0.15">
      <c r="I704" s="19"/>
      <c r="J704" s="19"/>
      <c r="K704" s="19"/>
      <c r="L704" s="19"/>
    </row>
    <row r="705" spans="9:12" x14ac:dyDescent="0.15">
      <c r="I705" s="19"/>
      <c r="J705" s="19"/>
      <c r="K705" s="19"/>
      <c r="L705" s="19"/>
    </row>
    <row r="706" spans="9:12" x14ac:dyDescent="0.15">
      <c r="I706" s="19"/>
      <c r="J706" s="19"/>
      <c r="K706" s="19"/>
      <c r="L706" s="19"/>
    </row>
    <row r="707" spans="9:12" x14ac:dyDescent="0.15">
      <c r="I707" s="19"/>
      <c r="J707" s="19"/>
      <c r="K707" s="19"/>
      <c r="L707" s="19"/>
    </row>
    <row r="708" spans="9:12" x14ac:dyDescent="0.15">
      <c r="I708" s="19"/>
      <c r="J708" s="19"/>
      <c r="K708" s="19"/>
      <c r="L708" s="19"/>
    </row>
    <row r="709" spans="9:12" x14ac:dyDescent="0.15">
      <c r="I709" s="19"/>
      <c r="J709" s="19"/>
      <c r="K709" s="19"/>
      <c r="L709" s="19"/>
    </row>
    <row r="710" spans="9:12" x14ac:dyDescent="0.15">
      <c r="I710" s="19"/>
      <c r="J710" s="19"/>
      <c r="K710" s="19"/>
      <c r="L710" s="19"/>
    </row>
    <row r="711" spans="9:12" x14ac:dyDescent="0.15">
      <c r="I711" s="19"/>
      <c r="J711" s="19"/>
      <c r="K711" s="19"/>
      <c r="L711" s="19"/>
    </row>
    <row r="712" spans="9:12" x14ac:dyDescent="0.15">
      <c r="I712" s="19"/>
      <c r="J712" s="19"/>
      <c r="K712" s="19"/>
      <c r="L712" s="19"/>
    </row>
    <row r="713" spans="9:12" x14ac:dyDescent="0.15">
      <c r="I713" s="19"/>
      <c r="J713" s="19"/>
      <c r="K713" s="19"/>
      <c r="L713" s="19"/>
    </row>
    <row r="714" spans="9:12" x14ac:dyDescent="0.15">
      <c r="I714" s="19"/>
      <c r="J714" s="19"/>
      <c r="K714" s="19"/>
      <c r="L714" s="19"/>
    </row>
    <row r="715" spans="9:12" x14ac:dyDescent="0.15">
      <c r="I715" s="19"/>
      <c r="J715" s="19"/>
      <c r="K715" s="19"/>
      <c r="L715" s="19"/>
    </row>
    <row r="716" spans="9:12" x14ac:dyDescent="0.15">
      <c r="I716" s="19"/>
      <c r="J716" s="19"/>
      <c r="K716" s="19"/>
      <c r="L716" s="19"/>
    </row>
    <row r="717" spans="9:12" x14ac:dyDescent="0.15">
      <c r="I717" s="19"/>
      <c r="J717" s="19"/>
      <c r="K717" s="19"/>
      <c r="L717" s="19"/>
    </row>
    <row r="718" spans="9:12" x14ac:dyDescent="0.15">
      <c r="I718" s="19"/>
      <c r="J718" s="19"/>
      <c r="K718" s="19"/>
      <c r="L718" s="19"/>
    </row>
    <row r="719" spans="9:12" x14ac:dyDescent="0.15">
      <c r="I719" s="19"/>
      <c r="J719" s="19"/>
      <c r="K719" s="19"/>
      <c r="L719" s="19"/>
    </row>
    <row r="720" spans="9:12" x14ac:dyDescent="0.15">
      <c r="I720" s="19"/>
      <c r="J720" s="19"/>
      <c r="K720" s="19"/>
      <c r="L720" s="19"/>
    </row>
    <row r="721" spans="9:12" x14ac:dyDescent="0.15">
      <c r="I721" s="19"/>
      <c r="J721" s="19"/>
      <c r="K721" s="19"/>
      <c r="L721" s="19"/>
    </row>
    <row r="722" spans="9:12" x14ac:dyDescent="0.15">
      <c r="I722" s="19"/>
      <c r="J722" s="19"/>
      <c r="K722" s="19"/>
      <c r="L722" s="19"/>
    </row>
    <row r="723" spans="9:12" x14ac:dyDescent="0.15">
      <c r="I723" s="19"/>
      <c r="J723" s="19"/>
      <c r="K723" s="19"/>
      <c r="L723" s="19"/>
    </row>
    <row r="724" spans="9:12" x14ac:dyDescent="0.15">
      <c r="I724" s="19"/>
      <c r="J724" s="19"/>
      <c r="K724" s="19"/>
      <c r="L724" s="19"/>
    </row>
    <row r="725" spans="9:12" x14ac:dyDescent="0.15">
      <c r="I725" s="19"/>
      <c r="J725" s="19"/>
      <c r="K725" s="19"/>
      <c r="L725" s="19"/>
    </row>
    <row r="726" spans="9:12" x14ac:dyDescent="0.15">
      <c r="I726" s="19"/>
      <c r="J726" s="19"/>
      <c r="K726" s="19"/>
      <c r="L726" s="19"/>
    </row>
    <row r="727" spans="9:12" x14ac:dyDescent="0.15">
      <c r="I727" s="19"/>
      <c r="J727" s="19"/>
      <c r="K727" s="19"/>
      <c r="L727" s="19"/>
    </row>
    <row r="728" spans="9:12" x14ac:dyDescent="0.15">
      <c r="I728" s="19"/>
      <c r="J728" s="19"/>
      <c r="K728" s="19"/>
      <c r="L728" s="19"/>
    </row>
    <row r="729" spans="9:12" x14ac:dyDescent="0.15">
      <c r="I729" s="19"/>
      <c r="J729" s="19"/>
      <c r="K729" s="19"/>
      <c r="L729" s="19"/>
    </row>
    <row r="730" spans="9:12" x14ac:dyDescent="0.15">
      <c r="I730" s="19"/>
      <c r="J730" s="19"/>
      <c r="K730" s="19"/>
      <c r="L730" s="19"/>
    </row>
    <row r="731" spans="9:12" x14ac:dyDescent="0.15">
      <c r="I731" s="19"/>
      <c r="J731" s="19"/>
      <c r="K731" s="19"/>
      <c r="L731" s="19"/>
    </row>
    <row r="732" spans="9:12" x14ac:dyDescent="0.15">
      <c r="I732" s="19"/>
      <c r="J732" s="19"/>
      <c r="K732" s="19"/>
      <c r="L732" s="19"/>
    </row>
    <row r="733" spans="9:12" x14ac:dyDescent="0.15">
      <c r="I733" s="19"/>
      <c r="J733" s="19"/>
      <c r="K733" s="19"/>
      <c r="L733" s="19"/>
    </row>
    <row r="734" spans="9:12" x14ac:dyDescent="0.15">
      <c r="I734" s="19"/>
      <c r="J734" s="19"/>
      <c r="K734" s="19"/>
      <c r="L734" s="19"/>
    </row>
    <row r="735" spans="9:12" x14ac:dyDescent="0.15">
      <c r="I735" s="19"/>
      <c r="J735" s="19"/>
      <c r="K735" s="19"/>
      <c r="L735" s="19"/>
    </row>
    <row r="736" spans="9:12" x14ac:dyDescent="0.15">
      <c r="I736" s="19"/>
      <c r="J736" s="19"/>
      <c r="K736" s="19"/>
      <c r="L736" s="19"/>
    </row>
    <row r="737" spans="9:12" x14ac:dyDescent="0.15">
      <c r="I737" s="19"/>
      <c r="J737" s="19"/>
      <c r="K737" s="19"/>
      <c r="L737" s="19"/>
    </row>
    <row r="738" spans="9:12" x14ac:dyDescent="0.15">
      <c r="I738" s="19"/>
      <c r="J738" s="19"/>
      <c r="K738" s="19"/>
      <c r="L738" s="19"/>
    </row>
    <row r="739" spans="9:12" x14ac:dyDescent="0.15">
      <c r="I739" s="19"/>
      <c r="J739" s="19"/>
      <c r="K739" s="19"/>
      <c r="L739" s="19"/>
    </row>
    <row r="740" spans="9:12" x14ac:dyDescent="0.15">
      <c r="I740" s="19"/>
      <c r="J740" s="19"/>
      <c r="K740" s="19"/>
      <c r="L740" s="19"/>
    </row>
    <row r="741" spans="9:12" x14ac:dyDescent="0.15">
      <c r="I741" s="19"/>
      <c r="J741" s="19"/>
      <c r="K741" s="19"/>
      <c r="L741" s="19"/>
    </row>
    <row r="742" spans="9:12" x14ac:dyDescent="0.15">
      <c r="I742" s="19"/>
      <c r="J742" s="19"/>
      <c r="K742" s="19"/>
      <c r="L742" s="19"/>
    </row>
    <row r="743" spans="9:12" x14ac:dyDescent="0.15">
      <c r="I743" s="19"/>
      <c r="J743" s="19"/>
      <c r="K743" s="19"/>
      <c r="L743" s="19"/>
    </row>
    <row r="744" spans="9:12" x14ac:dyDescent="0.15">
      <c r="I744" s="19"/>
      <c r="J744" s="19"/>
      <c r="K744" s="19"/>
      <c r="L744" s="19"/>
    </row>
    <row r="745" spans="9:12" x14ac:dyDescent="0.15">
      <c r="I745" s="19"/>
      <c r="J745" s="19"/>
      <c r="K745" s="19"/>
      <c r="L745" s="19"/>
    </row>
    <row r="746" spans="9:12" x14ac:dyDescent="0.15">
      <c r="I746" s="19"/>
      <c r="J746" s="19"/>
      <c r="K746" s="19"/>
      <c r="L746" s="19"/>
    </row>
    <row r="747" spans="9:12" x14ac:dyDescent="0.15">
      <c r="I747" s="19"/>
      <c r="J747" s="19"/>
      <c r="K747" s="19"/>
      <c r="L747" s="19"/>
    </row>
    <row r="748" spans="9:12" x14ac:dyDescent="0.15">
      <c r="I748" s="19"/>
      <c r="J748" s="19"/>
      <c r="K748" s="19"/>
      <c r="L748" s="19"/>
    </row>
    <row r="749" spans="9:12" x14ac:dyDescent="0.15">
      <c r="I749" s="19"/>
      <c r="J749" s="19"/>
      <c r="K749" s="19"/>
      <c r="L749" s="19"/>
    </row>
    <row r="750" spans="9:12" x14ac:dyDescent="0.15">
      <c r="I750" s="19"/>
      <c r="J750" s="19"/>
      <c r="K750" s="19"/>
      <c r="L750" s="19"/>
    </row>
    <row r="751" spans="9:12" x14ac:dyDescent="0.15">
      <c r="I751" s="19"/>
      <c r="J751" s="19"/>
      <c r="K751" s="19"/>
      <c r="L751" s="19"/>
    </row>
    <row r="752" spans="9:12" x14ac:dyDescent="0.15">
      <c r="I752" s="19"/>
      <c r="J752" s="19"/>
      <c r="K752" s="19"/>
      <c r="L752" s="19"/>
    </row>
    <row r="753" spans="9:12" x14ac:dyDescent="0.15">
      <c r="I753" s="19"/>
      <c r="J753" s="19"/>
      <c r="K753" s="19"/>
      <c r="L753" s="19"/>
    </row>
    <row r="754" spans="9:12" x14ac:dyDescent="0.15">
      <c r="I754" s="19"/>
      <c r="J754" s="19"/>
      <c r="K754" s="19"/>
      <c r="L754" s="19"/>
    </row>
    <row r="755" spans="9:12" x14ac:dyDescent="0.15">
      <c r="I755" s="19"/>
      <c r="J755" s="19"/>
      <c r="K755" s="19"/>
      <c r="L755" s="19"/>
    </row>
    <row r="756" spans="9:12" x14ac:dyDescent="0.15">
      <c r="I756" s="19"/>
      <c r="J756" s="19"/>
      <c r="K756" s="19"/>
      <c r="L756" s="19"/>
    </row>
    <row r="757" spans="9:12" x14ac:dyDescent="0.15">
      <c r="I757" s="19"/>
      <c r="J757" s="19"/>
      <c r="K757" s="19"/>
      <c r="L757" s="19"/>
    </row>
    <row r="758" spans="9:12" x14ac:dyDescent="0.15">
      <c r="I758" s="19"/>
      <c r="J758" s="19"/>
      <c r="K758" s="19"/>
      <c r="L758" s="19"/>
    </row>
    <row r="759" spans="9:12" x14ac:dyDescent="0.15">
      <c r="I759" s="19"/>
      <c r="J759" s="19"/>
      <c r="K759" s="19"/>
      <c r="L759" s="19"/>
    </row>
    <row r="760" spans="9:12" x14ac:dyDescent="0.15">
      <c r="I760" s="19"/>
      <c r="J760" s="19"/>
      <c r="K760" s="19"/>
      <c r="L760" s="19"/>
    </row>
    <row r="761" spans="9:12" x14ac:dyDescent="0.15">
      <c r="I761" s="19"/>
      <c r="J761" s="19"/>
      <c r="K761" s="19"/>
      <c r="L761" s="19"/>
    </row>
    <row r="762" spans="9:12" x14ac:dyDescent="0.15">
      <c r="I762" s="19"/>
      <c r="J762" s="19"/>
      <c r="K762" s="19"/>
      <c r="L762" s="19"/>
    </row>
    <row r="763" spans="9:12" x14ac:dyDescent="0.15">
      <c r="I763" s="19"/>
      <c r="J763" s="19"/>
      <c r="K763" s="19"/>
      <c r="L763" s="19"/>
    </row>
    <row r="764" spans="9:12" x14ac:dyDescent="0.15">
      <c r="I764" s="19"/>
      <c r="J764" s="19"/>
      <c r="K764" s="19"/>
      <c r="L764" s="19"/>
    </row>
    <row r="765" spans="9:12" x14ac:dyDescent="0.15">
      <c r="I765" s="19"/>
      <c r="J765" s="19"/>
      <c r="K765" s="19"/>
      <c r="L765" s="19"/>
    </row>
    <row r="766" spans="9:12" x14ac:dyDescent="0.15">
      <c r="I766" s="19"/>
      <c r="J766" s="19"/>
      <c r="K766" s="19"/>
      <c r="L766" s="19"/>
    </row>
    <row r="767" spans="9:12" x14ac:dyDescent="0.15">
      <c r="I767" s="19"/>
      <c r="J767" s="19"/>
      <c r="K767" s="19"/>
      <c r="L767" s="19"/>
    </row>
    <row r="768" spans="9:12" x14ac:dyDescent="0.15">
      <c r="I768" s="19"/>
      <c r="J768" s="19"/>
      <c r="K768" s="19"/>
      <c r="L768" s="19"/>
    </row>
    <row r="769" spans="9:12" x14ac:dyDescent="0.15">
      <c r="I769" s="19"/>
      <c r="J769" s="19"/>
      <c r="K769" s="19"/>
      <c r="L769" s="19"/>
    </row>
    <row r="770" spans="9:12" x14ac:dyDescent="0.15">
      <c r="I770" s="19"/>
      <c r="J770" s="19"/>
      <c r="K770" s="19"/>
      <c r="L770" s="19"/>
    </row>
    <row r="771" spans="9:12" x14ac:dyDescent="0.15">
      <c r="I771" s="19"/>
      <c r="J771" s="19"/>
      <c r="K771" s="19"/>
      <c r="L771" s="19"/>
    </row>
    <row r="772" spans="9:12" x14ac:dyDescent="0.15">
      <c r="I772" s="19"/>
      <c r="J772" s="19"/>
      <c r="K772" s="19"/>
      <c r="L772" s="19"/>
    </row>
    <row r="773" spans="9:12" x14ac:dyDescent="0.15">
      <c r="I773" s="19"/>
      <c r="J773" s="19"/>
      <c r="K773" s="19"/>
      <c r="L773" s="19"/>
    </row>
    <row r="774" spans="9:12" x14ac:dyDescent="0.15">
      <c r="I774" s="19"/>
      <c r="J774" s="19"/>
      <c r="K774" s="19"/>
      <c r="L774" s="19"/>
    </row>
    <row r="775" spans="9:12" x14ac:dyDescent="0.15">
      <c r="I775" s="19"/>
      <c r="J775" s="19"/>
      <c r="K775" s="19"/>
      <c r="L775" s="19"/>
    </row>
    <row r="776" spans="9:12" x14ac:dyDescent="0.15">
      <c r="I776" s="19"/>
      <c r="J776" s="19"/>
      <c r="K776" s="19"/>
      <c r="L776" s="19"/>
    </row>
    <row r="777" spans="9:12" x14ac:dyDescent="0.15">
      <c r="I777" s="19"/>
      <c r="J777" s="19"/>
      <c r="K777" s="19"/>
      <c r="L777" s="19"/>
    </row>
    <row r="778" spans="9:12" x14ac:dyDescent="0.15">
      <c r="I778" s="19"/>
      <c r="J778" s="19"/>
      <c r="K778" s="19"/>
      <c r="L778" s="19"/>
    </row>
    <row r="779" spans="9:12" x14ac:dyDescent="0.15">
      <c r="I779" s="19"/>
      <c r="J779" s="19"/>
      <c r="K779" s="19"/>
      <c r="L779" s="19"/>
    </row>
    <row r="780" spans="9:12" x14ac:dyDescent="0.15">
      <c r="I780" s="19"/>
      <c r="J780" s="19"/>
      <c r="K780" s="19"/>
      <c r="L780" s="19"/>
    </row>
    <row r="781" spans="9:12" x14ac:dyDescent="0.15">
      <c r="I781" s="19"/>
      <c r="J781" s="19"/>
      <c r="K781" s="19"/>
      <c r="L781" s="19"/>
    </row>
    <row r="782" spans="9:12" x14ac:dyDescent="0.15">
      <c r="I782" s="19"/>
      <c r="J782" s="19"/>
      <c r="K782" s="19"/>
      <c r="L782" s="19"/>
    </row>
    <row r="783" spans="9:12" x14ac:dyDescent="0.15">
      <c r="I783" s="19"/>
      <c r="J783" s="19"/>
      <c r="K783" s="19"/>
      <c r="L783" s="19"/>
    </row>
    <row r="784" spans="9:12" x14ac:dyDescent="0.15">
      <c r="I784" s="19"/>
      <c r="J784" s="19"/>
      <c r="K784" s="19"/>
      <c r="L784" s="19"/>
    </row>
    <row r="785" spans="9:12" x14ac:dyDescent="0.15">
      <c r="I785" s="19"/>
      <c r="J785" s="19"/>
      <c r="K785" s="19"/>
      <c r="L785" s="19"/>
    </row>
    <row r="786" spans="9:12" x14ac:dyDescent="0.15">
      <c r="I786" s="19"/>
      <c r="J786" s="19"/>
      <c r="K786" s="19"/>
      <c r="L786" s="19"/>
    </row>
    <row r="787" spans="9:12" x14ac:dyDescent="0.15">
      <c r="I787" s="19"/>
      <c r="J787" s="19"/>
      <c r="K787" s="19"/>
      <c r="L787" s="19"/>
    </row>
    <row r="788" spans="9:12" x14ac:dyDescent="0.15">
      <c r="I788" s="19"/>
      <c r="J788" s="19"/>
      <c r="K788" s="19"/>
      <c r="L788" s="19"/>
    </row>
    <row r="789" spans="9:12" x14ac:dyDescent="0.15">
      <c r="I789" s="19"/>
      <c r="J789" s="19"/>
      <c r="K789" s="19"/>
      <c r="L789" s="19"/>
    </row>
    <row r="790" spans="9:12" x14ac:dyDescent="0.15">
      <c r="I790" s="19"/>
      <c r="J790" s="19"/>
      <c r="K790" s="19"/>
      <c r="L790" s="19"/>
    </row>
    <row r="791" spans="9:12" x14ac:dyDescent="0.15">
      <c r="I791" s="19"/>
      <c r="J791" s="19"/>
      <c r="K791" s="19"/>
      <c r="L791" s="19"/>
    </row>
    <row r="792" spans="9:12" x14ac:dyDescent="0.15">
      <c r="I792" s="19"/>
      <c r="J792" s="19"/>
      <c r="K792" s="19"/>
      <c r="L792" s="19"/>
    </row>
    <row r="793" spans="9:12" x14ac:dyDescent="0.15">
      <c r="I793" s="19"/>
      <c r="J793" s="19"/>
      <c r="K793" s="19"/>
      <c r="L793" s="19"/>
    </row>
    <row r="794" spans="9:12" x14ac:dyDescent="0.15">
      <c r="I794" s="19"/>
      <c r="J794" s="19"/>
      <c r="K794" s="19"/>
      <c r="L794" s="19"/>
    </row>
    <row r="795" spans="9:12" x14ac:dyDescent="0.15">
      <c r="I795" s="19"/>
      <c r="J795" s="19"/>
      <c r="K795" s="19"/>
      <c r="L795" s="19"/>
    </row>
    <row r="796" spans="9:12" x14ac:dyDescent="0.15">
      <c r="I796" s="19"/>
      <c r="J796" s="19"/>
      <c r="K796" s="19"/>
      <c r="L796" s="19"/>
    </row>
    <row r="797" spans="9:12" x14ac:dyDescent="0.15">
      <c r="I797" s="19"/>
      <c r="J797" s="19"/>
      <c r="K797" s="19"/>
      <c r="L797" s="19"/>
    </row>
    <row r="798" spans="9:12" x14ac:dyDescent="0.15">
      <c r="I798" s="19"/>
      <c r="J798" s="19"/>
      <c r="K798" s="19"/>
      <c r="L798" s="19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fitToPage="1"/>
  </sheetPr>
  <dimension ref="A1:V798"/>
  <sheetViews>
    <sheetView zoomScale="75" zoomScaleNormal="75" zoomScalePageLayoutView="75" workbookViewId="0">
      <selection activeCell="K78" sqref="K78"/>
    </sheetView>
  </sheetViews>
  <sheetFormatPr baseColWidth="10" defaultColWidth="11.5" defaultRowHeight="13" x14ac:dyDescent="0.15"/>
  <cols>
    <col min="1" max="2" width="11.5" style="18"/>
    <col min="3" max="3" width="13.1640625" style="18" customWidth="1"/>
    <col min="8" max="8" width="4.5" style="18" customWidth="1"/>
    <col min="9" max="10" width="8.5" style="18" customWidth="1"/>
    <col min="11" max="11" width="13.5" style="18" customWidth="1"/>
    <col min="12" max="12" width="17.5" style="18" customWidth="1"/>
    <col min="13" max="13" width="12.5" style="18" customWidth="1"/>
    <col min="14" max="14" width="11.5" style="18"/>
    <col min="15" max="15" width="6.5" style="18" customWidth="1"/>
    <col min="16" max="16" width="9.5" style="18" customWidth="1"/>
    <col min="17" max="16384" width="11.5" style="18"/>
  </cols>
  <sheetData>
    <row r="1" spans="1:16" s="16" customFormat="1" ht="55.5" customHeight="1" x14ac:dyDescent="0.2">
      <c r="A1" s="16" t="s">
        <v>11</v>
      </c>
      <c r="B1" s="16" t="s">
        <v>6</v>
      </c>
      <c r="C1" s="16" t="s">
        <v>4</v>
      </c>
      <c r="D1" t="s">
        <v>40</v>
      </c>
      <c r="E1" t="s">
        <v>19</v>
      </c>
      <c r="F1" t="s">
        <v>41</v>
      </c>
      <c r="G1" t="s">
        <v>20</v>
      </c>
      <c r="I1" s="16" t="s">
        <v>0</v>
      </c>
      <c r="J1" s="16" t="s">
        <v>1</v>
      </c>
      <c r="K1" s="16" t="s">
        <v>2</v>
      </c>
      <c r="L1" s="16" t="s">
        <v>3</v>
      </c>
      <c r="M1" s="17" t="s">
        <v>12</v>
      </c>
      <c r="N1" s="17" t="s">
        <v>15</v>
      </c>
      <c r="O1" s="16" t="s">
        <v>13</v>
      </c>
      <c r="P1" s="16" t="s">
        <v>14</v>
      </c>
    </row>
    <row r="2" spans="1:16" x14ac:dyDescent="0.15">
      <c r="A2" s="18">
        <v>0.5</v>
      </c>
      <c r="B2" s="18">
        <v>0</v>
      </c>
      <c r="C2" s="18" t="s">
        <v>9</v>
      </c>
      <c r="D2">
        <v>1020.54254150391</v>
      </c>
      <c r="E2">
        <v>678.43365478515602</v>
      </c>
      <c r="F2">
        <v>471.29260253906301</v>
      </c>
      <c r="G2">
        <v>470.81753540039102</v>
      </c>
      <c r="I2" s="19">
        <f t="shared" ref="I2:J65" si="0">D2-F2</f>
        <v>549.24993896484693</v>
      </c>
      <c r="J2" s="19">
        <f t="shared" si="0"/>
        <v>207.616119384765</v>
      </c>
      <c r="K2" s="19">
        <f t="shared" ref="K2:K65" si="1">I2-0.7*J2</f>
        <v>403.91865539551145</v>
      </c>
      <c r="L2" s="20">
        <f t="shared" ref="L2:L65" si="2">K2/J2</f>
        <v>1.9455072014275943</v>
      </c>
      <c r="M2" s="20"/>
      <c r="N2" s="18">
        <f>LINEST(V64:V104,U64:U104)</f>
        <v>-7.921350737495619E-3</v>
      </c>
      <c r="O2" s="21">
        <f>AVERAGE(M38:M45)</f>
        <v>2.1619554409805191</v>
      </c>
    </row>
    <row r="3" spans="1:16" x14ac:dyDescent="0.15">
      <c r="A3" s="18">
        <v>1</v>
      </c>
      <c r="B3" s="18">
        <v>1</v>
      </c>
      <c r="C3" s="18" t="s">
        <v>7</v>
      </c>
      <c r="D3">
        <v>1030.22705078125</v>
      </c>
      <c r="E3">
        <v>680.43811035156295</v>
      </c>
      <c r="F3">
        <v>470.64810180664102</v>
      </c>
      <c r="G3">
        <v>470.10922241210898</v>
      </c>
      <c r="I3" s="19">
        <f t="shared" si="0"/>
        <v>559.57894897460892</v>
      </c>
      <c r="J3" s="19">
        <f t="shared" si="0"/>
        <v>210.32888793945398</v>
      </c>
      <c r="K3" s="19">
        <f t="shared" si="1"/>
        <v>412.34872741699115</v>
      </c>
      <c r="L3" s="20">
        <f t="shared" si="2"/>
        <v>1.9604949726910139</v>
      </c>
      <c r="M3" s="20"/>
    </row>
    <row r="4" spans="1:16" ht="15" x14ac:dyDescent="0.15">
      <c r="A4" s="18">
        <v>1.5</v>
      </c>
      <c r="B4" s="18">
        <v>2</v>
      </c>
      <c r="D4">
        <v>988.05352783203102</v>
      </c>
      <c r="E4">
        <v>663.74627685546898</v>
      </c>
      <c r="F4">
        <v>471.226318359375</v>
      </c>
      <c r="G4">
        <v>470.69253540039102</v>
      </c>
      <c r="I4" s="19">
        <f t="shared" si="0"/>
        <v>516.82720947265602</v>
      </c>
      <c r="J4" s="19">
        <f t="shared" si="0"/>
        <v>193.05374145507795</v>
      </c>
      <c r="K4" s="19">
        <f t="shared" si="1"/>
        <v>381.68959045410145</v>
      </c>
      <c r="L4" s="20">
        <f t="shared" si="2"/>
        <v>1.9771157377072515</v>
      </c>
      <c r="M4" s="20"/>
      <c r="N4" s="16" t="s">
        <v>16</v>
      </c>
    </row>
    <row r="5" spans="1:16" x14ac:dyDescent="0.15">
      <c r="A5" s="18">
        <v>2</v>
      </c>
      <c r="B5" s="18">
        <v>3</v>
      </c>
      <c r="D5">
        <v>989.23614501953102</v>
      </c>
      <c r="E5">
        <v>664.37591552734398</v>
      </c>
      <c r="F5">
        <v>471.26153564453102</v>
      </c>
      <c r="G5">
        <v>470.77047729492199</v>
      </c>
      <c r="I5" s="19">
        <f t="shared" si="0"/>
        <v>517.974609375</v>
      </c>
      <c r="J5" s="19">
        <f t="shared" si="0"/>
        <v>193.60543823242199</v>
      </c>
      <c r="K5" s="19">
        <f t="shared" si="1"/>
        <v>382.45080261230464</v>
      </c>
      <c r="L5" s="20">
        <f t="shared" si="2"/>
        <v>1.9754135323057149</v>
      </c>
      <c r="M5" s="20"/>
      <c r="N5" s="18">
        <f>RSQ(V64:V104,U64:U104)</f>
        <v>0.97725881836088369</v>
      </c>
    </row>
    <row r="6" spans="1:16" x14ac:dyDescent="0.15">
      <c r="A6" s="18">
        <v>2.5</v>
      </c>
      <c r="B6" s="18">
        <v>4</v>
      </c>
      <c r="C6" s="18" t="s">
        <v>5</v>
      </c>
      <c r="D6">
        <v>711.28485107421898</v>
      </c>
      <c r="E6">
        <v>567.80316162109398</v>
      </c>
      <c r="F6">
        <v>470.87289428710898</v>
      </c>
      <c r="G6">
        <v>470.34909057617199</v>
      </c>
      <c r="I6" s="19">
        <f t="shared" si="0"/>
        <v>240.41195678711</v>
      </c>
      <c r="J6" s="19">
        <f t="shared" si="0"/>
        <v>97.454071044921989</v>
      </c>
      <c r="K6" s="19">
        <f t="shared" si="1"/>
        <v>172.19410705566463</v>
      </c>
      <c r="L6" s="20">
        <f t="shared" si="2"/>
        <v>1.76692574470584</v>
      </c>
      <c r="M6" s="20">
        <f t="shared" ref="M6:M22" si="3">L6+ABS($N$2)*A6</f>
        <v>1.7867291215495791</v>
      </c>
      <c r="P6" s="18">
        <f t="shared" ref="P6:P69" si="4">(M6-$O$2)/$O$2*100</f>
        <v>-17.355876643820295</v>
      </c>
    </row>
    <row r="7" spans="1:16" x14ac:dyDescent="0.15">
      <c r="A7" s="18">
        <v>3</v>
      </c>
      <c r="B7" s="18">
        <v>5</v>
      </c>
      <c r="C7" s="18" t="s">
        <v>8</v>
      </c>
      <c r="D7">
        <v>614.31945800781295</v>
      </c>
      <c r="E7">
        <v>529.61187744140602</v>
      </c>
      <c r="F7">
        <v>471.61343383789102</v>
      </c>
      <c r="G7">
        <v>471.05572509765602</v>
      </c>
      <c r="I7" s="19">
        <f t="shared" si="0"/>
        <v>142.70602416992193</v>
      </c>
      <c r="J7" s="19">
        <f t="shared" si="0"/>
        <v>58.55615234375</v>
      </c>
      <c r="K7" s="19">
        <f t="shared" si="1"/>
        <v>101.71671752929694</v>
      </c>
      <c r="L7" s="20">
        <f t="shared" si="2"/>
        <v>1.7370799387940608</v>
      </c>
      <c r="M7" s="20">
        <f t="shared" si="3"/>
        <v>1.7608439910065476</v>
      </c>
      <c r="P7" s="18">
        <f t="shared" si="4"/>
        <v>-18.553178403716498</v>
      </c>
    </row>
    <row r="8" spans="1:16" x14ac:dyDescent="0.15">
      <c r="A8" s="18">
        <v>3.5</v>
      </c>
      <c r="B8" s="18">
        <v>6</v>
      </c>
      <c r="D8">
        <v>596.770263671875</v>
      </c>
      <c r="E8">
        <v>521.01177978515602</v>
      </c>
      <c r="F8">
        <v>470.83599853515602</v>
      </c>
      <c r="G8">
        <v>470.37640380859398</v>
      </c>
      <c r="I8" s="19">
        <f t="shared" si="0"/>
        <v>125.93426513671898</v>
      </c>
      <c r="J8" s="19">
        <f t="shared" si="0"/>
        <v>50.635375976562045</v>
      </c>
      <c r="K8" s="19">
        <f t="shared" si="1"/>
        <v>90.48950195312554</v>
      </c>
      <c r="L8" s="20">
        <f t="shared" si="2"/>
        <v>1.7870806764624609</v>
      </c>
      <c r="M8" s="20">
        <f t="shared" si="3"/>
        <v>1.8148054040436956</v>
      </c>
      <c r="P8" s="18">
        <f t="shared" si="4"/>
        <v>-16.057224416215501</v>
      </c>
    </row>
    <row r="9" spans="1:16" x14ac:dyDescent="0.15">
      <c r="A9" s="18">
        <v>4</v>
      </c>
      <c r="B9" s="18">
        <v>7</v>
      </c>
      <c r="D9">
        <v>599.041748046875</v>
      </c>
      <c r="E9">
        <v>520.63098144531295</v>
      </c>
      <c r="F9">
        <v>470.70230102539102</v>
      </c>
      <c r="G9">
        <v>470.17886352539102</v>
      </c>
      <c r="I9" s="19">
        <f t="shared" si="0"/>
        <v>128.33944702148398</v>
      </c>
      <c r="J9" s="19">
        <f t="shared" si="0"/>
        <v>50.452117919921932</v>
      </c>
      <c r="K9" s="19">
        <f t="shared" si="1"/>
        <v>93.022964477538636</v>
      </c>
      <c r="L9" s="20">
        <f t="shared" si="2"/>
        <v>1.8437871057303392</v>
      </c>
      <c r="M9" s="20">
        <f t="shared" si="3"/>
        <v>1.8754725086803217</v>
      </c>
      <c r="P9" s="18">
        <f t="shared" si="4"/>
        <v>-13.251102537537399</v>
      </c>
    </row>
    <row r="10" spans="1:16" x14ac:dyDescent="0.15">
      <c r="A10" s="18">
        <v>4.5</v>
      </c>
      <c r="B10" s="18">
        <v>8</v>
      </c>
      <c r="D10">
        <v>608.03863525390602</v>
      </c>
      <c r="E10">
        <v>523.70294189453102</v>
      </c>
      <c r="F10">
        <v>471.64395141601602</v>
      </c>
      <c r="G10">
        <v>471.10186767578102</v>
      </c>
      <c r="I10" s="19">
        <f t="shared" si="0"/>
        <v>136.39468383789</v>
      </c>
      <c r="J10" s="19">
        <f t="shared" si="0"/>
        <v>52.60107421875</v>
      </c>
      <c r="K10" s="19">
        <f t="shared" si="1"/>
        <v>99.573931884765003</v>
      </c>
      <c r="L10" s="20">
        <f t="shared" si="2"/>
        <v>1.8930018704688585</v>
      </c>
      <c r="M10" s="20">
        <f t="shared" si="3"/>
        <v>1.9286479487875887</v>
      </c>
      <c r="P10" s="18">
        <f t="shared" si="4"/>
        <v>-10.7915032738657</v>
      </c>
    </row>
    <row r="11" spans="1:16" x14ac:dyDescent="0.15">
      <c r="A11" s="18">
        <v>5</v>
      </c>
      <c r="B11" s="18">
        <v>9</v>
      </c>
      <c r="D11">
        <v>638.839599609375</v>
      </c>
      <c r="E11">
        <v>534.88427734375</v>
      </c>
      <c r="F11">
        <v>471.25494384765602</v>
      </c>
      <c r="G11">
        <v>470.64788818359398</v>
      </c>
      <c r="I11" s="19">
        <f t="shared" si="0"/>
        <v>167.58465576171898</v>
      </c>
      <c r="J11" s="19">
        <f t="shared" si="0"/>
        <v>64.236389160156023</v>
      </c>
      <c r="K11" s="19">
        <f t="shared" si="1"/>
        <v>122.61918334960976</v>
      </c>
      <c r="L11" s="20">
        <f t="shared" si="2"/>
        <v>1.9088741592229299</v>
      </c>
      <c r="M11" s="20">
        <f t="shared" si="3"/>
        <v>1.9484809129104079</v>
      </c>
      <c r="P11" s="18">
        <f t="shared" si="4"/>
        <v>-9.8741409755093414</v>
      </c>
    </row>
    <row r="12" spans="1:16" x14ac:dyDescent="0.15">
      <c r="A12" s="18">
        <v>5.5</v>
      </c>
      <c r="B12" s="18">
        <v>10</v>
      </c>
      <c r="D12">
        <v>1017.22686767578</v>
      </c>
      <c r="E12">
        <v>667.08819580078102</v>
      </c>
      <c r="F12">
        <v>471.58877563476602</v>
      </c>
      <c r="G12">
        <v>471.07586669921898</v>
      </c>
      <c r="I12" s="19">
        <f t="shared" si="0"/>
        <v>545.63809204101403</v>
      </c>
      <c r="J12" s="19">
        <f t="shared" si="0"/>
        <v>196.01232910156205</v>
      </c>
      <c r="K12" s="19">
        <f t="shared" si="1"/>
        <v>408.42946166992061</v>
      </c>
      <c r="L12" s="20">
        <f t="shared" si="2"/>
        <v>2.0836927123002376</v>
      </c>
      <c r="M12" s="20">
        <f t="shared" si="3"/>
        <v>2.1272601413564636</v>
      </c>
      <c r="P12" s="18">
        <f t="shared" si="4"/>
        <v>-1.6048110412636447</v>
      </c>
    </row>
    <row r="13" spans="1:16" x14ac:dyDescent="0.15">
      <c r="A13" s="18">
        <v>6</v>
      </c>
      <c r="B13" s="18">
        <v>11</v>
      </c>
      <c r="D13">
        <v>1022.23748779297</v>
      </c>
      <c r="E13">
        <v>669.34368896484398</v>
      </c>
      <c r="F13">
        <v>472.09265136718801</v>
      </c>
      <c r="G13">
        <v>471.346435546875</v>
      </c>
      <c r="I13" s="19">
        <f t="shared" si="0"/>
        <v>550.14483642578193</v>
      </c>
      <c r="J13" s="19">
        <f t="shared" si="0"/>
        <v>197.99725341796898</v>
      </c>
      <c r="K13" s="19">
        <f t="shared" si="1"/>
        <v>411.54675903320367</v>
      </c>
      <c r="L13" s="20">
        <f t="shared" si="2"/>
        <v>2.0785478178550041</v>
      </c>
      <c r="M13" s="20">
        <f t="shared" si="3"/>
        <v>2.1260759222799779</v>
      </c>
      <c r="P13" s="18">
        <f t="shared" si="4"/>
        <v>-1.6595864105445495</v>
      </c>
    </row>
    <row r="14" spans="1:16" x14ac:dyDescent="0.15">
      <c r="A14" s="18">
        <v>6.5</v>
      </c>
      <c r="B14" s="18">
        <v>12</v>
      </c>
      <c r="D14">
        <v>1017.05090332031</v>
      </c>
      <c r="E14">
        <v>667.09796142578102</v>
      </c>
      <c r="F14">
        <v>472.0048828125</v>
      </c>
      <c r="G14">
        <v>471.17718505859398</v>
      </c>
      <c r="I14" s="19">
        <f t="shared" si="0"/>
        <v>545.04602050781</v>
      </c>
      <c r="J14" s="19">
        <f t="shared" si="0"/>
        <v>195.92077636718705</v>
      </c>
      <c r="K14" s="19">
        <f t="shared" si="1"/>
        <v>407.90147705077908</v>
      </c>
      <c r="L14" s="20">
        <f t="shared" si="2"/>
        <v>2.0819715224397952</v>
      </c>
      <c r="M14" s="20">
        <f t="shared" si="3"/>
        <v>2.1334603022335168</v>
      </c>
      <c r="P14" s="18">
        <f t="shared" si="4"/>
        <v>-1.3180261816163412</v>
      </c>
    </row>
    <row r="15" spans="1:16" x14ac:dyDescent="0.15">
      <c r="A15" s="18">
        <v>7</v>
      </c>
      <c r="B15" s="18">
        <v>13</v>
      </c>
      <c r="D15">
        <v>1002.61743164063</v>
      </c>
      <c r="E15">
        <v>661.90777587890602</v>
      </c>
      <c r="F15">
        <v>471.210693359375</v>
      </c>
      <c r="G15">
        <v>470.40292358398398</v>
      </c>
      <c r="I15" s="19">
        <f t="shared" si="0"/>
        <v>531.406738281255</v>
      </c>
      <c r="J15" s="19">
        <f t="shared" si="0"/>
        <v>191.50485229492205</v>
      </c>
      <c r="K15" s="19">
        <f t="shared" si="1"/>
        <v>397.3533416748096</v>
      </c>
      <c r="L15" s="20">
        <f t="shared" si="2"/>
        <v>2.0748996013055376</v>
      </c>
      <c r="M15" s="20">
        <f t="shared" si="3"/>
        <v>2.130349056468007</v>
      </c>
      <c r="P15" s="18">
        <f t="shared" si="4"/>
        <v>-1.4619350571895933</v>
      </c>
    </row>
    <row r="16" spans="1:16" x14ac:dyDescent="0.15">
      <c r="A16" s="18">
        <v>7.5</v>
      </c>
      <c r="B16" s="18">
        <v>14</v>
      </c>
      <c r="D16">
        <v>971.61187744140602</v>
      </c>
      <c r="E16">
        <v>653.07019042968795</v>
      </c>
      <c r="F16">
        <v>471.17755126953102</v>
      </c>
      <c r="G16">
        <v>470.55621337890602</v>
      </c>
      <c r="I16" s="19">
        <f t="shared" si="0"/>
        <v>500.434326171875</v>
      </c>
      <c r="J16" s="19">
        <f t="shared" si="0"/>
        <v>182.51397705078193</v>
      </c>
      <c r="K16" s="19">
        <f t="shared" si="1"/>
        <v>372.67454223632762</v>
      </c>
      <c r="L16" s="20">
        <f t="shared" si="2"/>
        <v>2.0418959044031801</v>
      </c>
      <c r="M16" s="20">
        <f t="shared" si="3"/>
        <v>2.1013060349343973</v>
      </c>
      <c r="P16" s="18">
        <f t="shared" si="4"/>
        <v>-2.8053032405984859</v>
      </c>
    </row>
    <row r="17" spans="1:16" x14ac:dyDescent="0.15">
      <c r="A17" s="18">
        <v>8</v>
      </c>
      <c r="B17" s="18">
        <v>15</v>
      </c>
      <c r="D17">
        <v>975.39190673828102</v>
      </c>
      <c r="E17">
        <v>648.22082519531295</v>
      </c>
      <c r="F17">
        <v>471.65185546875</v>
      </c>
      <c r="G17">
        <v>471.46600341796898</v>
      </c>
      <c r="I17" s="19">
        <f t="shared" si="0"/>
        <v>503.74005126953102</v>
      </c>
      <c r="J17" s="19">
        <f t="shared" si="0"/>
        <v>176.75482177734398</v>
      </c>
      <c r="K17" s="19">
        <f t="shared" si="1"/>
        <v>380.01167602539022</v>
      </c>
      <c r="L17" s="20">
        <f t="shared" si="2"/>
        <v>2.1499366874646655</v>
      </c>
      <c r="M17" s="20">
        <f t="shared" si="3"/>
        <v>2.2133074933646304</v>
      </c>
      <c r="P17" s="18">
        <f t="shared" si="4"/>
        <v>2.3752595178752371</v>
      </c>
    </row>
    <row r="18" spans="1:16" x14ac:dyDescent="0.15">
      <c r="A18" s="18">
        <v>8.5</v>
      </c>
      <c r="B18" s="18">
        <v>16</v>
      </c>
      <c r="D18">
        <v>1025.53759765625</v>
      </c>
      <c r="E18">
        <v>667.24395751953102</v>
      </c>
      <c r="F18">
        <v>470.93994140625</v>
      </c>
      <c r="G18">
        <v>470.36755371093801</v>
      </c>
      <c r="I18" s="19">
        <f t="shared" si="0"/>
        <v>554.59765625</v>
      </c>
      <c r="J18" s="19">
        <f t="shared" si="0"/>
        <v>196.87640380859301</v>
      </c>
      <c r="K18" s="19">
        <f t="shared" si="1"/>
        <v>416.78417358398491</v>
      </c>
      <c r="L18" s="20">
        <f t="shared" si="2"/>
        <v>2.1169838818733728</v>
      </c>
      <c r="M18" s="20">
        <f t="shared" si="3"/>
        <v>2.1843153631420855</v>
      </c>
      <c r="P18" s="18">
        <f t="shared" si="4"/>
        <v>1.0342452826606587</v>
      </c>
    </row>
    <row r="19" spans="1:16" x14ac:dyDescent="0.15">
      <c r="A19" s="18">
        <v>9</v>
      </c>
      <c r="B19" s="18">
        <v>17</v>
      </c>
      <c r="D19">
        <v>1026.6005859375</v>
      </c>
      <c r="E19">
        <v>668.36590576171898</v>
      </c>
      <c r="F19">
        <v>471.33721923828102</v>
      </c>
      <c r="G19">
        <v>470.63018798828102</v>
      </c>
      <c r="I19" s="19">
        <f t="shared" si="0"/>
        <v>555.26336669921898</v>
      </c>
      <c r="J19" s="19">
        <f t="shared" si="0"/>
        <v>197.73571777343795</v>
      </c>
      <c r="K19" s="19">
        <f t="shared" si="1"/>
        <v>416.84836425781242</v>
      </c>
      <c r="L19" s="20">
        <f t="shared" si="2"/>
        <v>2.108108585295803</v>
      </c>
      <c r="M19" s="20">
        <f t="shared" si="3"/>
        <v>2.1794007419332635</v>
      </c>
      <c r="P19" s="18">
        <f t="shared" si="4"/>
        <v>0.80692231773437517</v>
      </c>
    </row>
    <row r="20" spans="1:16" x14ac:dyDescent="0.15">
      <c r="A20" s="18">
        <v>9.5</v>
      </c>
      <c r="B20" s="18">
        <v>18</v>
      </c>
      <c r="D20">
        <v>1045.6171875</v>
      </c>
      <c r="E20">
        <v>678.08264160156295</v>
      </c>
      <c r="F20">
        <v>471.59893798828102</v>
      </c>
      <c r="G20">
        <v>471.11126708984398</v>
      </c>
      <c r="I20" s="19">
        <f t="shared" si="0"/>
        <v>574.01824951171898</v>
      </c>
      <c r="J20" s="19">
        <f t="shared" si="0"/>
        <v>206.97137451171898</v>
      </c>
      <c r="K20" s="19">
        <f t="shared" si="1"/>
        <v>429.13828735351569</v>
      </c>
      <c r="L20" s="20">
        <f t="shared" si="2"/>
        <v>2.0734185505890688</v>
      </c>
      <c r="M20" s="20">
        <f t="shared" si="3"/>
        <v>2.148671382595277</v>
      </c>
      <c r="P20" s="18">
        <f t="shared" si="4"/>
        <v>-0.61444644664911696</v>
      </c>
    </row>
    <row r="21" spans="1:16" x14ac:dyDescent="0.15">
      <c r="A21" s="18">
        <v>10</v>
      </c>
      <c r="B21" s="18">
        <v>19</v>
      </c>
      <c r="D21">
        <v>1019.37188720703</v>
      </c>
      <c r="E21">
        <v>672.83050537109398</v>
      </c>
      <c r="F21">
        <v>471.02578735351602</v>
      </c>
      <c r="G21">
        <v>470.42477416992199</v>
      </c>
      <c r="I21" s="19">
        <f t="shared" si="0"/>
        <v>548.34609985351403</v>
      </c>
      <c r="J21" s="19">
        <f t="shared" si="0"/>
        <v>202.40573120117199</v>
      </c>
      <c r="K21" s="19">
        <f t="shared" si="1"/>
        <v>406.66208801269363</v>
      </c>
      <c r="L21" s="20">
        <f t="shared" si="2"/>
        <v>2.0091431482664408</v>
      </c>
      <c r="M21" s="20">
        <f t="shared" si="3"/>
        <v>2.0883566556413968</v>
      </c>
      <c r="P21" s="18">
        <f t="shared" si="4"/>
        <v>-3.4042692991740258</v>
      </c>
    </row>
    <row r="22" spans="1:16" x14ac:dyDescent="0.15">
      <c r="A22" s="18">
        <v>10.5</v>
      </c>
      <c r="B22" s="18">
        <v>20</v>
      </c>
      <c r="D22">
        <v>1004.33923339844</v>
      </c>
      <c r="E22">
        <v>666.80712890625</v>
      </c>
      <c r="F22">
        <v>471.41799926757801</v>
      </c>
      <c r="G22">
        <v>470.83355712890602</v>
      </c>
      <c r="I22" s="19">
        <f t="shared" si="0"/>
        <v>532.92123413086199</v>
      </c>
      <c r="J22" s="19">
        <f t="shared" si="0"/>
        <v>195.97357177734398</v>
      </c>
      <c r="K22" s="19">
        <f t="shared" si="1"/>
        <v>395.73973388672118</v>
      </c>
      <c r="L22" s="20">
        <f t="shared" si="2"/>
        <v>2.0193525601316393</v>
      </c>
      <c r="M22" s="20">
        <f t="shared" si="3"/>
        <v>2.1025267428753431</v>
      </c>
      <c r="P22" s="18">
        <f t="shared" si="4"/>
        <v>-2.7488400999709328</v>
      </c>
    </row>
    <row r="23" spans="1:16" x14ac:dyDescent="0.15">
      <c r="A23" s="18">
        <v>11</v>
      </c>
      <c r="B23" s="18">
        <v>21</v>
      </c>
      <c r="D23">
        <v>1000.64739990234</v>
      </c>
      <c r="E23">
        <v>664.88269042968795</v>
      </c>
      <c r="F23">
        <v>471.80551147460898</v>
      </c>
      <c r="G23">
        <v>471.45132446289102</v>
      </c>
      <c r="I23" s="19">
        <f t="shared" si="0"/>
        <v>528.84188842773096</v>
      </c>
      <c r="J23" s="19">
        <f t="shared" si="0"/>
        <v>193.43136596679693</v>
      </c>
      <c r="K23" s="19">
        <f t="shared" si="1"/>
        <v>393.43993225097313</v>
      </c>
      <c r="L23" s="20">
        <f t="shared" si="2"/>
        <v>2.0340027600203592</v>
      </c>
      <c r="M23" s="20">
        <f>L23+ABS($N$2)*A23</f>
        <v>2.1211376181328108</v>
      </c>
      <c r="P23" s="18">
        <f t="shared" si="4"/>
        <v>-1.8880048161027798</v>
      </c>
    </row>
    <row r="24" spans="1:16" x14ac:dyDescent="0.15">
      <c r="A24" s="18">
        <v>11.5</v>
      </c>
      <c r="B24" s="18">
        <v>22</v>
      </c>
      <c r="D24">
        <v>999.70031738281295</v>
      </c>
      <c r="E24">
        <v>663.91156005859398</v>
      </c>
      <c r="F24">
        <v>470.86557006835898</v>
      </c>
      <c r="G24">
        <v>470.12051391601602</v>
      </c>
      <c r="I24" s="19">
        <f t="shared" si="0"/>
        <v>528.83474731445403</v>
      </c>
      <c r="J24" s="19">
        <f t="shared" si="0"/>
        <v>193.79104614257795</v>
      </c>
      <c r="K24" s="19">
        <f t="shared" si="1"/>
        <v>393.18101501464946</v>
      </c>
      <c r="L24" s="20">
        <f t="shared" si="2"/>
        <v>2.0288915449962235</v>
      </c>
      <c r="M24" s="20">
        <f t="shared" ref="M24:M87" si="5">L24+ABS($N$2)*A24</f>
        <v>2.1199870784774233</v>
      </c>
      <c r="P24" s="18">
        <f t="shared" si="4"/>
        <v>-1.9412223632167789</v>
      </c>
    </row>
    <row r="25" spans="1:16" x14ac:dyDescent="0.15">
      <c r="A25" s="18">
        <v>12</v>
      </c>
      <c r="B25" s="18">
        <v>23</v>
      </c>
      <c r="D25">
        <v>1007.86627197266</v>
      </c>
      <c r="E25">
        <v>667.43255615234398</v>
      </c>
      <c r="F25">
        <v>471.74166870117199</v>
      </c>
      <c r="G25">
        <v>471.10055541992199</v>
      </c>
      <c r="I25" s="19">
        <f t="shared" si="0"/>
        <v>536.12460327148801</v>
      </c>
      <c r="J25" s="19">
        <f t="shared" si="0"/>
        <v>196.33200073242199</v>
      </c>
      <c r="K25" s="19">
        <f t="shared" si="1"/>
        <v>398.69220275879263</v>
      </c>
      <c r="L25" s="20">
        <f t="shared" si="2"/>
        <v>2.0307041199165714</v>
      </c>
      <c r="M25" s="20">
        <f t="shared" si="5"/>
        <v>2.125760328766519</v>
      </c>
      <c r="P25" s="18">
        <f t="shared" si="4"/>
        <v>-1.6741840061969258</v>
      </c>
    </row>
    <row r="26" spans="1:16" x14ac:dyDescent="0.15">
      <c r="A26" s="18">
        <v>12.5</v>
      </c>
      <c r="B26" s="18">
        <v>24</v>
      </c>
      <c r="D26">
        <v>985.898681640625</v>
      </c>
      <c r="E26">
        <v>659.78094482421898</v>
      </c>
      <c r="F26">
        <v>471.20297241210898</v>
      </c>
      <c r="G26">
        <v>470.68328857421898</v>
      </c>
      <c r="I26" s="19">
        <f t="shared" si="0"/>
        <v>514.69570922851608</v>
      </c>
      <c r="J26" s="19">
        <f t="shared" si="0"/>
        <v>189.09765625</v>
      </c>
      <c r="K26" s="19">
        <f t="shared" si="1"/>
        <v>382.32734985351613</v>
      </c>
      <c r="L26" s="20">
        <f t="shared" si="2"/>
        <v>2.0218513409180137</v>
      </c>
      <c r="M26" s="20">
        <f t="shared" si="5"/>
        <v>2.120868225136709</v>
      </c>
      <c r="P26" s="18">
        <f t="shared" si="4"/>
        <v>-1.9004654335140048</v>
      </c>
    </row>
    <row r="27" spans="1:16" x14ac:dyDescent="0.15">
      <c r="A27" s="18">
        <v>13</v>
      </c>
      <c r="B27" s="18">
        <v>25</v>
      </c>
      <c r="D27">
        <v>978.17193603515602</v>
      </c>
      <c r="E27">
        <v>656.98468017578102</v>
      </c>
      <c r="F27">
        <v>471.25549316406301</v>
      </c>
      <c r="G27">
        <v>470.55789184570301</v>
      </c>
      <c r="I27" s="19">
        <f t="shared" si="0"/>
        <v>506.91644287109301</v>
      </c>
      <c r="J27" s="19">
        <f t="shared" si="0"/>
        <v>186.42678833007801</v>
      </c>
      <c r="K27" s="19">
        <f t="shared" si="1"/>
        <v>376.41769104003845</v>
      </c>
      <c r="L27" s="20">
        <f t="shared" si="2"/>
        <v>2.0191180377659674</v>
      </c>
      <c r="M27" s="20">
        <f t="shared" si="5"/>
        <v>2.1220955973534106</v>
      </c>
      <c r="P27" s="18">
        <f t="shared" si="4"/>
        <v>-1.8436940406612039</v>
      </c>
    </row>
    <row r="28" spans="1:16" x14ac:dyDescent="0.15">
      <c r="A28" s="18">
        <v>13.5</v>
      </c>
      <c r="B28" s="18">
        <v>26</v>
      </c>
      <c r="D28">
        <v>989.866455078125</v>
      </c>
      <c r="E28">
        <v>661.022216796875</v>
      </c>
      <c r="F28">
        <v>472.30709838867199</v>
      </c>
      <c r="G28">
        <v>471.53134155273398</v>
      </c>
      <c r="I28" s="19">
        <f t="shared" si="0"/>
        <v>517.55935668945301</v>
      </c>
      <c r="J28" s="19">
        <f t="shared" si="0"/>
        <v>189.49087524414102</v>
      </c>
      <c r="K28" s="19">
        <f t="shared" si="1"/>
        <v>384.91574401855428</v>
      </c>
      <c r="L28" s="20">
        <f t="shared" si="2"/>
        <v>2.0313154579217962</v>
      </c>
      <c r="M28" s="20">
        <f t="shared" si="5"/>
        <v>2.1382536928779872</v>
      </c>
      <c r="P28" s="18">
        <f t="shared" si="4"/>
        <v>-1.096310666411439</v>
      </c>
    </row>
    <row r="29" spans="1:16" x14ac:dyDescent="0.15">
      <c r="A29" s="18">
        <v>14</v>
      </c>
      <c r="B29" s="18">
        <v>27</v>
      </c>
      <c r="D29">
        <v>982.8916015625</v>
      </c>
      <c r="E29">
        <v>658.68182373046898</v>
      </c>
      <c r="F29">
        <v>470.79269409179699</v>
      </c>
      <c r="G29">
        <v>470.34552001953102</v>
      </c>
      <c r="I29" s="19">
        <f t="shared" si="0"/>
        <v>512.09890747070301</v>
      </c>
      <c r="J29" s="19">
        <f t="shared" si="0"/>
        <v>188.33630371093795</v>
      </c>
      <c r="K29" s="19">
        <f t="shared" si="1"/>
        <v>380.26349487304645</v>
      </c>
      <c r="L29" s="20">
        <f t="shared" si="2"/>
        <v>2.019066358319753</v>
      </c>
      <c r="M29" s="20">
        <f t="shared" si="5"/>
        <v>2.1299652686446917</v>
      </c>
      <c r="P29" s="18">
        <f t="shared" si="4"/>
        <v>-1.4796869412497575</v>
      </c>
    </row>
    <row r="30" spans="1:16" x14ac:dyDescent="0.15">
      <c r="A30" s="18">
        <v>14.5</v>
      </c>
      <c r="B30" s="18">
        <v>28</v>
      </c>
      <c r="D30">
        <v>980.07177734375</v>
      </c>
      <c r="E30">
        <v>656.999755859375</v>
      </c>
      <c r="F30">
        <v>470.76406860351602</v>
      </c>
      <c r="G30">
        <v>470.21051025390602</v>
      </c>
      <c r="I30" s="19">
        <f t="shared" si="0"/>
        <v>509.30770874023398</v>
      </c>
      <c r="J30" s="19">
        <f t="shared" si="0"/>
        <v>186.78924560546898</v>
      </c>
      <c r="K30" s="19">
        <f t="shared" si="1"/>
        <v>378.55523681640568</v>
      </c>
      <c r="L30" s="20">
        <f t="shared" si="2"/>
        <v>2.0266436410154975</v>
      </c>
      <c r="M30" s="20">
        <f t="shared" si="5"/>
        <v>2.141503226709184</v>
      </c>
      <c r="P30" s="18">
        <f t="shared" si="4"/>
        <v>-0.94600535624634663</v>
      </c>
    </row>
    <row r="31" spans="1:16" x14ac:dyDescent="0.15">
      <c r="A31" s="18">
        <v>15</v>
      </c>
      <c r="B31" s="18">
        <v>29</v>
      </c>
      <c r="D31">
        <v>992.78515625</v>
      </c>
      <c r="E31">
        <v>660.71917724609398</v>
      </c>
      <c r="F31">
        <v>471.519287109375</v>
      </c>
      <c r="G31">
        <v>470.7646484375</v>
      </c>
      <c r="I31" s="19">
        <f t="shared" si="0"/>
        <v>521.265869140625</v>
      </c>
      <c r="J31" s="19">
        <f t="shared" si="0"/>
        <v>189.95452880859398</v>
      </c>
      <c r="K31" s="19">
        <f t="shared" si="1"/>
        <v>388.29769897460926</v>
      </c>
      <c r="L31" s="20">
        <f t="shared" si="2"/>
        <v>2.044161312762772</v>
      </c>
      <c r="M31" s="20">
        <f t="shared" si="5"/>
        <v>2.1629815738252063</v>
      </c>
      <c r="P31" s="18">
        <f t="shared" si="4"/>
        <v>4.7463181952623244E-2</v>
      </c>
    </row>
    <row r="32" spans="1:16" x14ac:dyDescent="0.15">
      <c r="A32" s="18">
        <v>15.5</v>
      </c>
      <c r="B32" s="18">
        <v>30</v>
      </c>
      <c r="D32">
        <v>983.75628662109398</v>
      </c>
      <c r="E32">
        <v>657.20281982421898</v>
      </c>
      <c r="F32">
        <v>471.58142089843801</v>
      </c>
      <c r="G32">
        <v>470.88174438476602</v>
      </c>
      <c r="I32" s="19">
        <f t="shared" si="0"/>
        <v>512.17486572265602</v>
      </c>
      <c r="J32" s="19">
        <f t="shared" si="0"/>
        <v>186.32107543945295</v>
      </c>
      <c r="K32" s="19">
        <f t="shared" si="1"/>
        <v>381.75011291503893</v>
      </c>
      <c r="L32" s="20">
        <f t="shared" si="2"/>
        <v>2.0488831551377169</v>
      </c>
      <c r="M32" s="20">
        <f t="shared" si="5"/>
        <v>2.1716640915688989</v>
      </c>
      <c r="P32" s="18">
        <f t="shared" si="4"/>
        <v>0.44906802445367183</v>
      </c>
    </row>
    <row r="33" spans="1:16" x14ac:dyDescent="0.15">
      <c r="A33" s="18">
        <v>16</v>
      </c>
      <c r="B33" s="18">
        <v>31</v>
      </c>
      <c r="D33">
        <v>986.36724853515602</v>
      </c>
      <c r="E33">
        <v>657.49035644531295</v>
      </c>
      <c r="F33">
        <v>470.90960693359398</v>
      </c>
      <c r="G33">
        <v>470.57296752929699</v>
      </c>
      <c r="I33" s="19">
        <f t="shared" si="0"/>
        <v>515.45764160156205</v>
      </c>
      <c r="J33" s="19">
        <f t="shared" si="0"/>
        <v>186.91738891601597</v>
      </c>
      <c r="K33" s="19">
        <f t="shared" si="1"/>
        <v>384.61546936035086</v>
      </c>
      <c r="L33" s="20">
        <f t="shared" si="2"/>
        <v>2.0576762364959142</v>
      </c>
      <c r="M33" s="20">
        <f t="shared" si="5"/>
        <v>2.1844178482958441</v>
      </c>
      <c r="P33" s="18">
        <f t="shared" si="4"/>
        <v>1.0389856742439407</v>
      </c>
    </row>
    <row r="34" spans="1:16" x14ac:dyDescent="0.15">
      <c r="A34" s="18">
        <v>16.5</v>
      </c>
      <c r="B34" s="18">
        <v>32</v>
      </c>
      <c r="D34">
        <v>997.54656982421898</v>
      </c>
      <c r="E34">
        <v>661.35968017578102</v>
      </c>
      <c r="F34">
        <v>470.93072509765602</v>
      </c>
      <c r="G34">
        <v>470.26623535156301</v>
      </c>
      <c r="I34" s="19">
        <f t="shared" si="0"/>
        <v>526.61584472656295</v>
      </c>
      <c r="J34" s="19">
        <f t="shared" si="0"/>
        <v>191.09344482421801</v>
      </c>
      <c r="K34" s="19">
        <f t="shared" si="1"/>
        <v>392.85043334961034</v>
      </c>
      <c r="L34" s="20">
        <f t="shared" si="2"/>
        <v>2.0558027707909261</v>
      </c>
      <c r="M34" s="20">
        <f t="shared" si="5"/>
        <v>2.1865050579596037</v>
      </c>
      <c r="P34" s="18">
        <f t="shared" si="4"/>
        <v>1.1355283514978725</v>
      </c>
    </row>
    <row r="35" spans="1:16" x14ac:dyDescent="0.15">
      <c r="A35" s="18">
        <v>17</v>
      </c>
      <c r="B35" s="18">
        <v>33</v>
      </c>
      <c r="D35">
        <v>992.80914306640602</v>
      </c>
      <c r="E35">
        <v>661.40368652343795</v>
      </c>
      <c r="F35">
        <v>471.73074340820301</v>
      </c>
      <c r="G35">
        <v>471.032958984375</v>
      </c>
      <c r="I35" s="19">
        <f t="shared" si="0"/>
        <v>521.07839965820301</v>
      </c>
      <c r="J35" s="19">
        <f t="shared" si="0"/>
        <v>190.37072753906295</v>
      </c>
      <c r="K35" s="19">
        <f t="shared" si="1"/>
        <v>387.81889038085899</v>
      </c>
      <c r="L35" s="20">
        <f t="shared" si="2"/>
        <v>2.0371771195825303</v>
      </c>
      <c r="M35" s="20">
        <f t="shared" si="5"/>
        <v>2.1718400821199557</v>
      </c>
      <c r="P35" s="18">
        <f t="shared" si="4"/>
        <v>0.45720836572624463</v>
      </c>
    </row>
    <row r="36" spans="1:16" x14ac:dyDescent="0.15">
      <c r="A36" s="18">
        <v>17.5</v>
      </c>
      <c r="B36" s="18">
        <v>34</v>
      </c>
      <c r="D36">
        <v>999.91314697265602</v>
      </c>
      <c r="E36">
        <v>663.458984375</v>
      </c>
      <c r="F36">
        <v>471.28317260742199</v>
      </c>
      <c r="G36">
        <v>470.93637084960898</v>
      </c>
      <c r="I36" s="19">
        <f t="shared" si="0"/>
        <v>528.62997436523403</v>
      </c>
      <c r="J36" s="19">
        <f t="shared" si="0"/>
        <v>192.52261352539102</v>
      </c>
      <c r="K36" s="19">
        <f t="shared" si="1"/>
        <v>393.86414489746033</v>
      </c>
      <c r="L36" s="20">
        <f t="shared" si="2"/>
        <v>2.0458071791421801</v>
      </c>
      <c r="M36" s="20">
        <f t="shared" si="5"/>
        <v>2.1844308170483533</v>
      </c>
      <c r="P36" s="18">
        <f t="shared" si="4"/>
        <v>1.0395855363994411</v>
      </c>
    </row>
    <row r="37" spans="1:16" x14ac:dyDescent="0.15">
      <c r="A37" s="18">
        <v>18</v>
      </c>
      <c r="B37" s="18">
        <v>35</v>
      </c>
      <c r="D37">
        <v>1005.87268066406</v>
      </c>
      <c r="E37">
        <v>665.21820068359398</v>
      </c>
      <c r="F37">
        <v>470.78741455078102</v>
      </c>
      <c r="G37">
        <v>470.10995483398398</v>
      </c>
      <c r="I37" s="19">
        <f t="shared" si="0"/>
        <v>535.08526611327898</v>
      </c>
      <c r="J37" s="19">
        <f t="shared" si="0"/>
        <v>195.10824584961</v>
      </c>
      <c r="K37" s="19">
        <f t="shared" si="1"/>
        <v>398.509494018552</v>
      </c>
      <c r="L37" s="20">
        <f t="shared" si="2"/>
        <v>2.0425046224121366</v>
      </c>
      <c r="M37" s="20">
        <f t="shared" si="5"/>
        <v>2.1850889356870575</v>
      </c>
      <c r="P37" s="18">
        <f t="shared" si="4"/>
        <v>1.0700264338494718</v>
      </c>
    </row>
    <row r="38" spans="1:16" x14ac:dyDescent="0.15">
      <c r="A38" s="18">
        <v>18.5</v>
      </c>
      <c r="B38" s="18">
        <v>36</v>
      </c>
      <c r="D38">
        <v>986.16375732421898</v>
      </c>
      <c r="E38">
        <v>660.01574707031295</v>
      </c>
      <c r="F38">
        <v>471.7333984375</v>
      </c>
      <c r="G38">
        <v>471.33721923828102</v>
      </c>
      <c r="I38" s="19">
        <f t="shared" si="0"/>
        <v>514.43035888671898</v>
      </c>
      <c r="J38" s="19">
        <f t="shared" si="0"/>
        <v>188.67852783203193</v>
      </c>
      <c r="K38" s="19">
        <f t="shared" si="1"/>
        <v>382.3553894042966</v>
      </c>
      <c r="L38" s="20">
        <f t="shared" si="2"/>
        <v>2.0264912695560273</v>
      </c>
      <c r="M38" s="20">
        <f t="shared" si="5"/>
        <v>2.173036258199696</v>
      </c>
      <c r="P38" s="18">
        <f t="shared" si="4"/>
        <v>0.51253679928534757</v>
      </c>
    </row>
    <row r="39" spans="1:16" x14ac:dyDescent="0.15">
      <c r="A39" s="18">
        <v>19</v>
      </c>
      <c r="B39" s="18">
        <v>37</v>
      </c>
      <c r="D39">
        <v>988.06530761718795</v>
      </c>
      <c r="E39">
        <v>659.73870849609398</v>
      </c>
      <c r="F39">
        <v>471.81454467773398</v>
      </c>
      <c r="G39">
        <v>471.16549682617199</v>
      </c>
      <c r="I39" s="19">
        <f t="shared" si="0"/>
        <v>516.25076293945403</v>
      </c>
      <c r="J39" s="19">
        <f t="shared" si="0"/>
        <v>188.57321166992199</v>
      </c>
      <c r="K39" s="19">
        <f t="shared" si="1"/>
        <v>384.24951477050865</v>
      </c>
      <c r="L39" s="20">
        <f t="shared" si="2"/>
        <v>2.0376675529242081</v>
      </c>
      <c r="M39" s="20">
        <f t="shared" si="5"/>
        <v>2.188173216936625</v>
      </c>
      <c r="P39" s="18">
        <f t="shared" si="4"/>
        <v>1.2126880813147256</v>
      </c>
    </row>
    <row r="40" spans="1:16" x14ac:dyDescent="0.15">
      <c r="A40" s="18">
        <v>19.5</v>
      </c>
      <c r="B40" s="18">
        <v>38</v>
      </c>
      <c r="D40">
        <v>994.64276123046898</v>
      </c>
      <c r="E40">
        <v>660.42010498046898</v>
      </c>
      <c r="F40">
        <v>471.08792114257801</v>
      </c>
      <c r="G40">
        <v>470.315185546875</v>
      </c>
      <c r="I40" s="19">
        <f t="shared" si="0"/>
        <v>523.55484008789097</v>
      </c>
      <c r="J40" s="19">
        <f t="shared" si="0"/>
        <v>190.10491943359398</v>
      </c>
      <c r="K40" s="19">
        <f t="shared" si="1"/>
        <v>390.48139648437518</v>
      </c>
      <c r="L40" s="20">
        <f t="shared" si="2"/>
        <v>2.0540309932419989</v>
      </c>
      <c r="M40" s="20">
        <f t="shared" si="5"/>
        <v>2.2084973326231636</v>
      </c>
      <c r="P40" s="18">
        <f t="shared" si="4"/>
        <v>2.1527683115215477</v>
      </c>
    </row>
    <row r="41" spans="1:16" x14ac:dyDescent="0.15">
      <c r="A41" s="18">
        <v>20</v>
      </c>
      <c r="B41" s="18">
        <v>39</v>
      </c>
      <c r="D41">
        <v>1001.46343994141</v>
      </c>
      <c r="E41">
        <v>664.96136474609398</v>
      </c>
      <c r="F41">
        <v>471.18905639648398</v>
      </c>
      <c r="G41">
        <v>470.52041625976602</v>
      </c>
      <c r="I41" s="19">
        <f t="shared" si="0"/>
        <v>530.27438354492597</v>
      </c>
      <c r="J41" s="19">
        <f t="shared" si="0"/>
        <v>194.44094848632795</v>
      </c>
      <c r="K41" s="19">
        <f t="shared" si="1"/>
        <v>394.16571960449642</v>
      </c>
      <c r="L41" s="20">
        <f t="shared" si="2"/>
        <v>2.0271744335386845</v>
      </c>
      <c r="M41" s="20">
        <f t="shared" si="5"/>
        <v>2.185601448288597</v>
      </c>
      <c r="P41" s="18">
        <f t="shared" si="4"/>
        <v>1.0937324081644217</v>
      </c>
    </row>
    <row r="42" spans="1:16" x14ac:dyDescent="0.15">
      <c r="A42" s="18">
        <v>20.5</v>
      </c>
      <c r="B42" s="18">
        <v>40</v>
      </c>
      <c r="D42">
        <v>1039.53515625</v>
      </c>
      <c r="E42">
        <v>680.31103515625</v>
      </c>
      <c r="F42">
        <v>471.20993041992199</v>
      </c>
      <c r="G42">
        <v>470.66445922851602</v>
      </c>
      <c r="I42" s="19">
        <f t="shared" si="0"/>
        <v>568.32522583007801</v>
      </c>
      <c r="J42" s="19">
        <f t="shared" si="0"/>
        <v>209.64657592773398</v>
      </c>
      <c r="K42" s="19">
        <f t="shared" si="1"/>
        <v>421.57262268066427</v>
      </c>
      <c r="L42" s="20">
        <f t="shared" si="2"/>
        <v>2.0108729217975974</v>
      </c>
      <c r="M42" s="20">
        <f t="shared" si="5"/>
        <v>2.1732606119162576</v>
      </c>
      <c r="P42" s="18">
        <f t="shared" si="4"/>
        <v>0.52291415083982029</v>
      </c>
    </row>
    <row r="43" spans="1:16" x14ac:dyDescent="0.15">
      <c r="A43" s="18">
        <v>21</v>
      </c>
      <c r="B43" s="18">
        <v>41</v>
      </c>
      <c r="D43">
        <v>1005.48834228516</v>
      </c>
      <c r="E43">
        <v>669.50769042968795</v>
      </c>
      <c r="F43">
        <v>471.38409423828102</v>
      </c>
      <c r="G43">
        <v>470.95181274414102</v>
      </c>
      <c r="I43" s="19">
        <f t="shared" si="0"/>
        <v>534.10424804687898</v>
      </c>
      <c r="J43" s="19">
        <f t="shared" si="0"/>
        <v>198.55587768554693</v>
      </c>
      <c r="K43" s="19">
        <f t="shared" si="1"/>
        <v>395.11513366699614</v>
      </c>
      <c r="L43" s="20">
        <f t="shared" si="2"/>
        <v>1.9899442830533591</v>
      </c>
      <c r="M43" s="20">
        <f t="shared" si="5"/>
        <v>2.156292648540767</v>
      </c>
      <c r="P43" s="18">
        <f t="shared" si="4"/>
        <v>-0.26192919300796647</v>
      </c>
    </row>
    <row r="44" spans="1:16" x14ac:dyDescent="0.15">
      <c r="A44" s="18">
        <v>21.5</v>
      </c>
      <c r="B44" s="18">
        <v>42</v>
      </c>
      <c r="D44">
        <v>963.98309326171898</v>
      </c>
      <c r="E44">
        <v>655.538330078125</v>
      </c>
      <c r="F44">
        <v>470.73019409179699</v>
      </c>
      <c r="G44">
        <v>470.37902832031301</v>
      </c>
      <c r="I44" s="19">
        <f t="shared" si="0"/>
        <v>493.25289916992199</v>
      </c>
      <c r="J44" s="19">
        <f t="shared" si="0"/>
        <v>185.15930175781199</v>
      </c>
      <c r="K44" s="19">
        <f t="shared" si="1"/>
        <v>363.64138793945358</v>
      </c>
      <c r="L44" s="20">
        <f t="shared" si="2"/>
        <v>1.9639379954839957</v>
      </c>
      <c r="M44" s="20">
        <f t="shared" si="5"/>
        <v>2.1342470363401516</v>
      </c>
      <c r="P44" s="18">
        <f t="shared" si="4"/>
        <v>-1.2816362499960134</v>
      </c>
    </row>
    <row r="45" spans="1:16" x14ac:dyDescent="0.15">
      <c r="A45" s="18">
        <v>22</v>
      </c>
      <c r="B45" s="18">
        <v>43</v>
      </c>
      <c r="D45">
        <v>867.95489501953102</v>
      </c>
      <c r="E45">
        <v>622.71142578125</v>
      </c>
      <c r="F45">
        <v>470.41424560546898</v>
      </c>
      <c r="G45">
        <v>469.94427490234398</v>
      </c>
      <c r="I45" s="19">
        <f t="shared" si="0"/>
        <v>397.54064941406205</v>
      </c>
      <c r="J45" s="19">
        <f t="shared" si="0"/>
        <v>152.76715087890602</v>
      </c>
      <c r="K45" s="19">
        <f t="shared" si="1"/>
        <v>290.60364379882782</v>
      </c>
      <c r="L45" s="20">
        <f t="shared" si="2"/>
        <v>1.9022652587739932</v>
      </c>
      <c r="M45" s="20">
        <f t="shared" si="5"/>
        <v>2.0765349749988968</v>
      </c>
      <c r="P45" s="18">
        <f t="shared" si="4"/>
        <v>-3.9510743081217803</v>
      </c>
    </row>
    <row r="46" spans="1:16" ht="15" x14ac:dyDescent="0.2">
      <c r="A46" s="18">
        <v>22.5</v>
      </c>
      <c r="B46" s="18">
        <v>44</v>
      </c>
      <c r="C46" s="24" t="s">
        <v>29</v>
      </c>
      <c r="D46">
        <v>794.65142822265602</v>
      </c>
      <c r="E46">
        <v>593.89978027343795</v>
      </c>
      <c r="F46">
        <v>470.49426269531301</v>
      </c>
      <c r="G46">
        <v>469.95294189453102</v>
      </c>
      <c r="I46" s="19">
        <f t="shared" si="0"/>
        <v>324.15716552734301</v>
      </c>
      <c r="J46" s="19">
        <f t="shared" si="0"/>
        <v>123.94683837890693</v>
      </c>
      <c r="K46" s="19">
        <f t="shared" si="1"/>
        <v>237.39437866210818</v>
      </c>
      <c r="L46" s="20">
        <f t="shared" si="2"/>
        <v>1.9152919248846896</v>
      </c>
      <c r="M46" s="20">
        <f t="shared" si="5"/>
        <v>2.093522316478341</v>
      </c>
      <c r="P46" s="18">
        <f t="shared" si="4"/>
        <v>-3.1653346412700061</v>
      </c>
    </row>
    <row r="47" spans="1:16" x14ac:dyDescent="0.15">
      <c r="A47" s="18">
        <v>23</v>
      </c>
      <c r="B47" s="18">
        <v>45</v>
      </c>
      <c r="D47">
        <v>856.09484863281295</v>
      </c>
      <c r="E47">
        <v>613.18548583984398</v>
      </c>
      <c r="F47">
        <v>470.97457885742199</v>
      </c>
      <c r="G47">
        <v>470.66201782226602</v>
      </c>
      <c r="I47" s="19">
        <f t="shared" si="0"/>
        <v>385.12026977539097</v>
      </c>
      <c r="J47" s="19">
        <f t="shared" si="0"/>
        <v>142.52346801757795</v>
      </c>
      <c r="K47" s="19">
        <f t="shared" si="1"/>
        <v>285.35384216308637</v>
      </c>
      <c r="L47" s="20">
        <f t="shared" si="2"/>
        <v>2.0021533725792624</v>
      </c>
      <c r="M47" s="20">
        <f t="shared" si="5"/>
        <v>2.1843444395416616</v>
      </c>
      <c r="P47" s="18">
        <f t="shared" si="4"/>
        <v>1.035590194726139</v>
      </c>
    </row>
    <row r="48" spans="1:16" x14ac:dyDescent="0.15">
      <c r="A48" s="18">
        <v>23.5</v>
      </c>
      <c r="B48" s="18">
        <v>46</v>
      </c>
      <c r="D48">
        <v>898.63494873046898</v>
      </c>
      <c r="E48">
        <v>627.78558349609398</v>
      </c>
      <c r="F48">
        <v>471.00131225585898</v>
      </c>
      <c r="G48">
        <v>470.53964233398398</v>
      </c>
      <c r="I48" s="19">
        <f t="shared" si="0"/>
        <v>427.63363647461</v>
      </c>
      <c r="J48" s="19">
        <f t="shared" si="0"/>
        <v>157.24594116211</v>
      </c>
      <c r="K48" s="19">
        <f t="shared" si="1"/>
        <v>317.56147766113304</v>
      </c>
      <c r="L48" s="20">
        <f t="shared" si="2"/>
        <v>2.0195209829533756</v>
      </c>
      <c r="M48" s="20">
        <f t="shared" si="5"/>
        <v>2.2056727252845225</v>
      </c>
      <c r="P48" s="18">
        <f t="shared" si="4"/>
        <v>2.0221177307972735</v>
      </c>
    </row>
    <row r="49" spans="1:22" x14ac:dyDescent="0.15">
      <c r="A49" s="18">
        <v>24</v>
      </c>
      <c r="B49" s="18">
        <v>47</v>
      </c>
      <c r="D49">
        <v>937.54052734375</v>
      </c>
      <c r="E49">
        <v>642.80224609375</v>
      </c>
      <c r="F49">
        <v>470.35775756835898</v>
      </c>
      <c r="G49">
        <v>469.776123046875</v>
      </c>
      <c r="I49" s="19">
        <f t="shared" si="0"/>
        <v>467.18276977539102</v>
      </c>
      <c r="J49" s="19">
        <f t="shared" si="0"/>
        <v>173.026123046875</v>
      </c>
      <c r="K49" s="19">
        <f t="shared" si="1"/>
        <v>346.06448364257852</v>
      </c>
      <c r="L49" s="20">
        <f t="shared" si="2"/>
        <v>2.0000707265967304</v>
      </c>
      <c r="M49" s="20">
        <f t="shared" si="5"/>
        <v>2.1901831442966251</v>
      </c>
      <c r="P49" s="18">
        <f t="shared" si="4"/>
        <v>1.3056561102528466</v>
      </c>
    </row>
    <row r="50" spans="1:22" x14ac:dyDescent="0.15">
      <c r="A50" s="18">
        <v>24.5</v>
      </c>
      <c r="B50" s="18">
        <v>48</v>
      </c>
      <c r="D50">
        <v>973.79846191406295</v>
      </c>
      <c r="E50">
        <v>652.64849853515602</v>
      </c>
      <c r="F50">
        <v>470.67877197265602</v>
      </c>
      <c r="G50">
        <v>469.95669555664102</v>
      </c>
      <c r="I50" s="19">
        <f t="shared" si="0"/>
        <v>503.11968994140693</v>
      </c>
      <c r="J50" s="19">
        <f t="shared" si="0"/>
        <v>182.691802978515</v>
      </c>
      <c r="K50" s="19">
        <f t="shared" si="1"/>
        <v>375.23542785644645</v>
      </c>
      <c r="L50" s="20">
        <f t="shared" si="2"/>
        <v>2.053925910953843</v>
      </c>
      <c r="M50" s="20">
        <f t="shared" si="5"/>
        <v>2.2479990040224855</v>
      </c>
      <c r="P50" s="18">
        <f t="shared" si="4"/>
        <v>3.9798953026961024</v>
      </c>
    </row>
    <row r="51" spans="1:22" x14ac:dyDescent="0.15">
      <c r="A51" s="18">
        <v>25</v>
      </c>
      <c r="B51" s="18">
        <v>49</v>
      </c>
      <c r="D51">
        <v>1022.84448242188</v>
      </c>
      <c r="E51">
        <v>670.72741699218795</v>
      </c>
      <c r="F51">
        <v>470.87026977539102</v>
      </c>
      <c r="G51">
        <v>470.05667114257801</v>
      </c>
      <c r="I51" s="19">
        <f t="shared" si="0"/>
        <v>551.97421264648892</v>
      </c>
      <c r="J51" s="19">
        <f t="shared" si="0"/>
        <v>200.67074584960994</v>
      </c>
      <c r="K51" s="19">
        <f t="shared" si="1"/>
        <v>411.504690551762</v>
      </c>
      <c r="L51" s="20">
        <f t="shared" si="2"/>
        <v>2.0506461408189454</v>
      </c>
      <c r="M51" s="20">
        <f t="shared" si="5"/>
        <v>2.2486799092563357</v>
      </c>
      <c r="P51" s="18">
        <f t="shared" si="4"/>
        <v>4.0113901809412011</v>
      </c>
    </row>
    <row r="52" spans="1:22" x14ac:dyDescent="0.15">
      <c r="A52" s="18">
        <v>25.5</v>
      </c>
      <c r="B52" s="18">
        <v>50</v>
      </c>
      <c r="D52">
        <v>1018.63385009766</v>
      </c>
      <c r="E52">
        <v>667.74786376953102</v>
      </c>
      <c r="F52">
        <v>471.31689453125</v>
      </c>
      <c r="G52">
        <v>470.71475219726602</v>
      </c>
      <c r="I52" s="19">
        <f t="shared" si="0"/>
        <v>547.31695556641</v>
      </c>
      <c r="J52" s="19">
        <f t="shared" si="0"/>
        <v>197.033111572265</v>
      </c>
      <c r="K52" s="19">
        <f t="shared" si="1"/>
        <v>409.39377746582454</v>
      </c>
      <c r="L52" s="20">
        <f t="shared" si="2"/>
        <v>2.0777917691041128</v>
      </c>
      <c r="M52" s="20">
        <f t="shared" si="5"/>
        <v>2.2797862129102509</v>
      </c>
      <c r="P52" s="18">
        <f t="shared" si="4"/>
        <v>5.4501942869040629</v>
      </c>
      <c r="R52" s="29"/>
      <c r="S52" s="29"/>
      <c r="T52" s="29"/>
    </row>
    <row r="53" spans="1:22" x14ac:dyDescent="0.15">
      <c r="A53" s="18">
        <v>26</v>
      </c>
      <c r="B53" s="18">
        <v>51</v>
      </c>
      <c r="D53">
        <v>1030.78454589844</v>
      </c>
      <c r="E53">
        <v>670.34411621093795</v>
      </c>
      <c r="F53">
        <v>471.30334472656301</v>
      </c>
      <c r="G53">
        <v>470.91845703125</v>
      </c>
      <c r="I53" s="19">
        <f t="shared" si="0"/>
        <v>559.48120117187705</v>
      </c>
      <c r="J53" s="19">
        <f t="shared" si="0"/>
        <v>199.42565917968795</v>
      </c>
      <c r="K53" s="19">
        <f t="shared" si="1"/>
        <v>419.88323974609546</v>
      </c>
      <c r="L53" s="20">
        <f t="shared" si="2"/>
        <v>2.1054624639238084</v>
      </c>
      <c r="M53" s="20">
        <f t="shared" si="5"/>
        <v>2.3114175830986947</v>
      </c>
      <c r="P53" s="18">
        <f t="shared" si="4"/>
        <v>6.9132850421001075</v>
      </c>
      <c r="R53" s="29"/>
      <c r="S53" s="34"/>
      <c r="T53" s="29"/>
      <c r="U53" s="22"/>
    </row>
    <row r="54" spans="1:22" x14ac:dyDescent="0.15">
      <c r="A54" s="18">
        <v>26.5</v>
      </c>
      <c r="B54" s="18">
        <v>52</v>
      </c>
      <c r="D54">
        <v>1047.76513671875</v>
      </c>
      <c r="E54">
        <v>676.47235107421898</v>
      </c>
      <c r="F54">
        <v>470.92694091796898</v>
      </c>
      <c r="G54">
        <v>470.27658081054699</v>
      </c>
      <c r="I54" s="19">
        <f t="shared" si="0"/>
        <v>576.83819580078102</v>
      </c>
      <c r="J54" s="19">
        <f t="shared" si="0"/>
        <v>206.19577026367199</v>
      </c>
      <c r="K54" s="19">
        <f t="shared" si="1"/>
        <v>432.50115661621066</v>
      </c>
      <c r="L54" s="20">
        <f t="shared" si="2"/>
        <v>2.0975268118407646</v>
      </c>
      <c r="M54" s="20">
        <f t="shared" si="5"/>
        <v>2.3074426063843987</v>
      </c>
      <c r="P54" s="18">
        <f t="shared" si="4"/>
        <v>6.7294247904524953</v>
      </c>
      <c r="R54" s="29"/>
      <c r="S54" s="34"/>
      <c r="T54" s="29"/>
    </row>
    <row r="55" spans="1:22" x14ac:dyDescent="0.15">
      <c r="A55" s="18">
        <v>27</v>
      </c>
      <c r="B55" s="18">
        <v>53</v>
      </c>
      <c r="D55">
        <v>1046.20727539063</v>
      </c>
      <c r="E55">
        <v>675.723388671875</v>
      </c>
      <c r="F55">
        <v>470.498779296875</v>
      </c>
      <c r="G55">
        <v>469.83410644531301</v>
      </c>
      <c r="I55" s="19">
        <f t="shared" si="0"/>
        <v>575.708496093755</v>
      </c>
      <c r="J55" s="19">
        <f t="shared" si="0"/>
        <v>205.88928222656199</v>
      </c>
      <c r="K55" s="19">
        <f t="shared" si="1"/>
        <v>431.58599853516159</v>
      </c>
      <c r="L55" s="20">
        <f t="shared" si="2"/>
        <v>2.0962042990671139</v>
      </c>
      <c r="M55" s="20">
        <f t="shared" si="5"/>
        <v>2.3100807689794958</v>
      </c>
      <c r="P55" s="18">
        <f t="shared" si="4"/>
        <v>6.8514514772698973</v>
      </c>
      <c r="R55" s="35"/>
      <c r="S55" s="34"/>
      <c r="T55" s="29"/>
    </row>
    <row r="56" spans="1:22" x14ac:dyDescent="0.15">
      <c r="A56" s="18">
        <v>27.5</v>
      </c>
      <c r="B56" s="18">
        <v>54</v>
      </c>
      <c r="D56">
        <v>1049.09533691406</v>
      </c>
      <c r="E56">
        <v>675.58056640625</v>
      </c>
      <c r="F56">
        <v>470.87649536132801</v>
      </c>
      <c r="G56">
        <v>470.07946777343801</v>
      </c>
      <c r="I56" s="19">
        <f t="shared" si="0"/>
        <v>578.21884155273199</v>
      </c>
      <c r="J56" s="19">
        <f t="shared" si="0"/>
        <v>205.50109863281199</v>
      </c>
      <c r="K56" s="19">
        <f t="shared" si="1"/>
        <v>434.36807250976358</v>
      </c>
      <c r="L56" s="20">
        <f t="shared" si="2"/>
        <v>2.1137019480654438</v>
      </c>
      <c r="M56" s="20">
        <f t="shared" si="5"/>
        <v>2.3315390933465734</v>
      </c>
      <c r="P56" s="18">
        <f t="shared" si="4"/>
        <v>7.8439938747832132</v>
      </c>
      <c r="R56" s="35"/>
      <c r="S56" s="34"/>
      <c r="T56" s="29"/>
    </row>
    <row r="57" spans="1:22" x14ac:dyDescent="0.15">
      <c r="A57" s="18">
        <v>28</v>
      </c>
      <c r="B57" s="18">
        <v>55</v>
      </c>
      <c r="D57">
        <v>1052.49987792969</v>
      </c>
      <c r="E57">
        <v>674.62609863281295</v>
      </c>
      <c r="F57">
        <v>470.85067749023398</v>
      </c>
      <c r="G57">
        <v>470.19543457031301</v>
      </c>
      <c r="I57" s="19">
        <f t="shared" si="0"/>
        <v>581.64920043945608</v>
      </c>
      <c r="J57" s="19">
        <f t="shared" si="0"/>
        <v>204.43066406249994</v>
      </c>
      <c r="K57" s="19">
        <f t="shared" si="1"/>
        <v>438.54773559570617</v>
      </c>
      <c r="L57" s="20">
        <f t="shared" si="2"/>
        <v>2.1452150420136107</v>
      </c>
      <c r="M57" s="20">
        <f t="shared" si="5"/>
        <v>2.3670128626634881</v>
      </c>
      <c r="P57" s="18">
        <f t="shared" si="4"/>
        <v>9.4848125819822009</v>
      </c>
      <c r="R57" s="29"/>
      <c r="S57" s="34"/>
      <c r="T57" s="29"/>
    </row>
    <row r="58" spans="1:22" x14ac:dyDescent="0.15">
      <c r="A58" s="18">
        <v>28.5</v>
      </c>
      <c r="B58" s="18">
        <v>56</v>
      </c>
      <c r="D58">
        <v>1039.48901367188</v>
      </c>
      <c r="E58">
        <v>669.37567138671898</v>
      </c>
      <c r="F58">
        <v>470.68594360351602</v>
      </c>
      <c r="G58">
        <v>470.09170532226602</v>
      </c>
      <c r="I58" s="19">
        <f t="shared" si="0"/>
        <v>568.80307006836392</v>
      </c>
      <c r="J58" s="19">
        <f t="shared" si="0"/>
        <v>199.28396606445295</v>
      </c>
      <c r="K58" s="19">
        <f t="shared" si="1"/>
        <v>429.30429382324689</v>
      </c>
      <c r="L58" s="20">
        <f t="shared" si="2"/>
        <v>2.1542339923343365</v>
      </c>
      <c r="M58" s="20">
        <f t="shared" si="5"/>
        <v>2.3799924883529617</v>
      </c>
      <c r="P58" s="18">
        <f t="shared" si="4"/>
        <v>10.085177670153811</v>
      </c>
      <c r="R58" s="29"/>
      <c r="S58" s="34"/>
      <c r="T58" s="29"/>
    </row>
    <row r="59" spans="1:22" x14ac:dyDescent="0.15">
      <c r="A59" s="18">
        <v>29</v>
      </c>
      <c r="B59" s="18">
        <v>57</v>
      </c>
      <c r="D59">
        <v>970.25927734375</v>
      </c>
      <c r="E59">
        <v>646.72692871093795</v>
      </c>
      <c r="F59">
        <v>470.22689819335898</v>
      </c>
      <c r="G59">
        <v>469.57955932617199</v>
      </c>
      <c r="I59" s="19">
        <f t="shared" si="0"/>
        <v>500.03237915039102</v>
      </c>
      <c r="J59" s="19">
        <f t="shared" si="0"/>
        <v>177.14736938476597</v>
      </c>
      <c r="K59" s="19">
        <f t="shared" si="1"/>
        <v>376.02922058105486</v>
      </c>
      <c r="L59" s="20">
        <f t="shared" si="2"/>
        <v>2.1226915301480735</v>
      </c>
      <c r="M59" s="20">
        <f t="shared" si="5"/>
        <v>2.3524107015354465</v>
      </c>
      <c r="P59" s="18">
        <f t="shared" si="4"/>
        <v>8.8093980544090034</v>
      </c>
      <c r="R59" s="36"/>
      <c r="S59" s="34"/>
      <c r="T59" s="29"/>
    </row>
    <row r="60" spans="1:22" x14ac:dyDescent="0.15">
      <c r="A60" s="18">
        <v>29.5</v>
      </c>
      <c r="B60" s="18">
        <v>58</v>
      </c>
      <c r="D60">
        <v>961.09307861328102</v>
      </c>
      <c r="E60">
        <v>644.74603271484398</v>
      </c>
      <c r="F60">
        <v>470.17962646484398</v>
      </c>
      <c r="G60">
        <v>469.87686157226602</v>
      </c>
      <c r="I60" s="19">
        <f t="shared" si="0"/>
        <v>490.91345214843705</v>
      </c>
      <c r="J60" s="19">
        <f t="shared" si="0"/>
        <v>174.86917114257795</v>
      </c>
      <c r="K60" s="19">
        <f t="shared" si="1"/>
        <v>368.50503234863248</v>
      </c>
      <c r="L60" s="20">
        <f t="shared" si="2"/>
        <v>2.1073184595138001</v>
      </c>
      <c r="M60" s="20">
        <f t="shared" si="5"/>
        <v>2.3409983062699209</v>
      </c>
      <c r="P60" s="18">
        <f t="shared" si="4"/>
        <v>8.2815243041364397</v>
      </c>
      <c r="R60" s="35"/>
      <c r="S60" s="34"/>
      <c r="T60" s="29"/>
    </row>
    <row r="61" spans="1:22" x14ac:dyDescent="0.15">
      <c r="A61" s="18">
        <v>30</v>
      </c>
      <c r="B61" s="18">
        <v>59</v>
      </c>
      <c r="D61">
        <v>993.31103515625</v>
      </c>
      <c r="E61">
        <v>656.424560546875</v>
      </c>
      <c r="F61">
        <v>470.61361694335898</v>
      </c>
      <c r="G61">
        <v>470.11166381835898</v>
      </c>
      <c r="I61" s="19">
        <f t="shared" si="0"/>
        <v>522.69741821289108</v>
      </c>
      <c r="J61" s="19">
        <f t="shared" si="0"/>
        <v>186.31289672851602</v>
      </c>
      <c r="K61" s="19">
        <f t="shared" si="1"/>
        <v>392.27839050292988</v>
      </c>
      <c r="L61" s="20">
        <f t="shared" si="2"/>
        <v>2.1054816783538843</v>
      </c>
      <c r="M61" s="20">
        <f t="shared" si="5"/>
        <v>2.3431222004787529</v>
      </c>
      <c r="P61" s="18">
        <f t="shared" si="4"/>
        <v>8.3797638038306932</v>
      </c>
      <c r="R61" s="35"/>
      <c r="S61" s="34"/>
      <c r="T61" s="29"/>
    </row>
    <row r="62" spans="1:22" x14ac:dyDescent="0.15">
      <c r="A62" s="18">
        <v>30.5</v>
      </c>
      <c r="B62" s="18">
        <v>60</v>
      </c>
      <c r="D62">
        <v>989.392578125</v>
      </c>
      <c r="E62">
        <v>655.7060546875</v>
      </c>
      <c r="F62">
        <v>470.97927856445301</v>
      </c>
      <c r="G62">
        <v>470.37298583984398</v>
      </c>
      <c r="I62" s="19">
        <f t="shared" si="0"/>
        <v>518.41329956054699</v>
      </c>
      <c r="J62" s="19">
        <f t="shared" si="0"/>
        <v>185.33306884765602</v>
      </c>
      <c r="K62" s="19">
        <f t="shared" si="1"/>
        <v>388.68015136718782</v>
      </c>
      <c r="L62" s="20">
        <f t="shared" si="2"/>
        <v>2.0971980542052284</v>
      </c>
      <c r="M62" s="20">
        <f t="shared" si="5"/>
        <v>2.3387992516988447</v>
      </c>
      <c r="P62" s="18">
        <f t="shared" si="4"/>
        <v>8.1798083053053627</v>
      </c>
      <c r="R62" s="29"/>
      <c r="S62" s="29"/>
      <c r="T62" s="29"/>
      <c r="U62" s="16" t="s">
        <v>17</v>
      </c>
    </row>
    <row r="63" spans="1:22" x14ac:dyDescent="0.15">
      <c r="A63" s="18">
        <v>31</v>
      </c>
      <c r="B63" s="18">
        <v>61</v>
      </c>
      <c r="D63">
        <v>977.72314453125</v>
      </c>
      <c r="E63">
        <v>652.75274658203102</v>
      </c>
      <c r="F63">
        <v>470.95028686523398</v>
      </c>
      <c r="G63">
        <v>470.41497802734398</v>
      </c>
      <c r="I63" s="19">
        <f t="shared" si="0"/>
        <v>506.77285766601602</v>
      </c>
      <c r="J63" s="19">
        <f t="shared" si="0"/>
        <v>182.33776855468705</v>
      </c>
      <c r="K63" s="19">
        <f t="shared" si="1"/>
        <v>379.13641967773509</v>
      </c>
      <c r="L63" s="20">
        <f t="shared" si="2"/>
        <v>2.0793082129006306</v>
      </c>
      <c r="M63" s="20">
        <f t="shared" si="5"/>
        <v>2.3248700857629947</v>
      </c>
      <c r="P63" s="18">
        <f t="shared" si="4"/>
        <v>7.5355227815698367</v>
      </c>
      <c r="R63" s="29"/>
      <c r="S63" s="29"/>
      <c r="T63" s="29"/>
    </row>
    <row r="64" spans="1:22" x14ac:dyDescent="0.15">
      <c r="A64" s="18">
        <v>31.5</v>
      </c>
      <c r="B64" s="18">
        <v>62</v>
      </c>
      <c r="D64">
        <v>964.96398925781295</v>
      </c>
      <c r="E64">
        <v>648.89758300781295</v>
      </c>
      <c r="F64">
        <v>471.32611083984398</v>
      </c>
      <c r="G64">
        <v>470.47164916992199</v>
      </c>
      <c r="I64" s="19">
        <f t="shared" si="0"/>
        <v>493.63787841796898</v>
      </c>
      <c r="J64" s="19">
        <f t="shared" si="0"/>
        <v>178.42593383789097</v>
      </c>
      <c r="K64" s="19">
        <f t="shared" si="1"/>
        <v>368.73972473144534</v>
      </c>
      <c r="L64" s="20">
        <f t="shared" si="2"/>
        <v>2.0666262846434877</v>
      </c>
      <c r="M64" s="20">
        <f t="shared" si="5"/>
        <v>2.3161488328745996</v>
      </c>
      <c r="P64" s="18">
        <f t="shared" si="4"/>
        <v>7.1321262673271697</v>
      </c>
      <c r="R64" s="29"/>
      <c r="S64" s="29"/>
      <c r="T64" s="29"/>
      <c r="U64" s="18">
        <v>12.5</v>
      </c>
      <c r="V64" s="20">
        <f t="shared" ref="V64:V83" si="6">L26</f>
        <v>2.0218513409180137</v>
      </c>
    </row>
    <row r="65" spans="1:22" x14ac:dyDescent="0.15">
      <c r="A65" s="18">
        <v>32</v>
      </c>
      <c r="B65" s="18">
        <v>63</v>
      </c>
      <c r="D65">
        <v>988.30548095703102</v>
      </c>
      <c r="E65">
        <v>658.13195800781295</v>
      </c>
      <c r="F65">
        <v>470.61907958984398</v>
      </c>
      <c r="G65">
        <v>469.90924072265602</v>
      </c>
      <c r="I65" s="19">
        <f t="shared" si="0"/>
        <v>517.68640136718705</v>
      </c>
      <c r="J65" s="19">
        <f t="shared" si="0"/>
        <v>188.22271728515693</v>
      </c>
      <c r="K65" s="19">
        <f t="shared" si="1"/>
        <v>385.9304992675772</v>
      </c>
      <c r="L65" s="20">
        <f t="shared" si="2"/>
        <v>2.0503927731682543</v>
      </c>
      <c r="M65" s="20">
        <f t="shared" si="5"/>
        <v>2.3038759967681139</v>
      </c>
      <c r="P65" s="18">
        <f t="shared" si="4"/>
        <v>6.5644533230171094</v>
      </c>
      <c r="R65" s="29"/>
      <c r="S65" s="29"/>
      <c r="T65" s="29"/>
      <c r="U65" s="18">
        <v>13</v>
      </c>
      <c r="V65" s="20">
        <f t="shared" si="6"/>
        <v>2.0191180377659674</v>
      </c>
    </row>
    <row r="66" spans="1:22" x14ac:dyDescent="0.15">
      <c r="A66" s="18">
        <v>32.5</v>
      </c>
      <c r="B66" s="18">
        <v>64</v>
      </c>
      <c r="D66">
        <v>981.86022949218795</v>
      </c>
      <c r="E66">
        <v>658.37170410156295</v>
      </c>
      <c r="F66">
        <v>470.12710571289102</v>
      </c>
      <c r="G66">
        <v>469.52890014648398</v>
      </c>
      <c r="I66" s="19">
        <f t="shared" ref="I66:J129" si="7">D66-F66</f>
        <v>511.73312377929693</v>
      </c>
      <c r="J66" s="19">
        <f t="shared" si="7"/>
        <v>188.84280395507898</v>
      </c>
      <c r="K66" s="19">
        <f t="shared" ref="K66:K129" si="8">I66-0.7*J66</f>
        <v>379.54316101074164</v>
      </c>
      <c r="L66" s="20">
        <f t="shared" ref="L66:L129" si="9">K66/J66</f>
        <v>2.0098365045512963</v>
      </c>
      <c r="M66" s="20">
        <f t="shared" si="5"/>
        <v>2.2672804035199041</v>
      </c>
      <c r="P66" s="18">
        <f t="shared" si="4"/>
        <v>4.8717452979334608</v>
      </c>
      <c r="R66" s="29"/>
      <c r="S66" s="29"/>
      <c r="T66" s="29"/>
      <c r="U66" s="18">
        <v>13.5</v>
      </c>
      <c r="V66" s="20">
        <f t="shared" si="6"/>
        <v>2.0313154579217962</v>
      </c>
    </row>
    <row r="67" spans="1:22" x14ac:dyDescent="0.15">
      <c r="A67" s="18">
        <v>33</v>
      </c>
      <c r="B67" s="18">
        <v>65</v>
      </c>
      <c r="D67">
        <v>958.07977294921898</v>
      </c>
      <c r="E67">
        <v>652.14599609375</v>
      </c>
      <c r="F67">
        <v>470.23968505859398</v>
      </c>
      <c r="G67">
        <v>469.45828247070301</v>
      </c>
      <c r="I67" s="19">
        <f t="shared" si="7"/>
        <v>487.840087890625</v>
      </c>
      <c r="J67" s="19">
        <f t="shared" si="7"/>
        <v>182.68771362304699</v>
      </c>
      <c r="K67" s="19">
        <f t="shared" si="8"/>
        <v>359.9586883544921</v>
      </c>
      <c r="L67" s="20">
        <f t="shared" si="9"/>
        <v>1.9703497362566011</v>
      </c>
      <c r="M67" s="20">
        <f t="shared" si="5"/>
        <v>2.2317543105939563</v>
      </c>
      <c r="P67" s="18">
        <f t="shared" si="4"/>
        <v>3.2285063924250528</v>
      </c>
      <c r="R67" s="29"/>
      <c r="S67" s="29"/>
      <c r="T67" s="29"/>
      <c r="U67" s="18">
        <v>14</v>
      </c>
      <c r="V67" s="20">
        <f t="shared" si="6"/>
        <v>2.019066358319753</v>
      </c>
    </row>
    <row r="68" spans="1:22" x14ac:dyDescent="0.15">
      <c r="A68" s="18">
        <v>33.5</v>
      </c>
      <c r="B68" s="18">
        <v>66</v>
      </c>
      <c r="D68">
        <v>832.22595214843795</v>
      </c>
      <c r="E68">
        <v>604.12884521484398</v>
      </c>
      <c r="F68">
        <v>470.53549194335898</v>
      </c>
      <c r="G68">
        <v>470.04406738281301</v>
      </c>
      <c r="I68" s="19">
        <f t="shared" si="7"/>
        <v>361.69046020507898</v>
      </c>
      <c r="J68" s="19">
        <f t="shared" si="7"/>
        <v>134.08477783203097</v>
      </c>
      <c r="K68" s="19">
        <f t="shared" si="8"/>
        <v>267.83111572265727</v>
      </c>
      <c r="L68" s="20">
        <f t="shared" si="9"/>
        <v>1.9974759257025534</v>
      </c>
      <c r="M68" s="20">
        <f t="shared" si="5"/>
        <v>2.2628411754086568</v>
      </c>
      <c r="P68" s="18">
        <f t="shared" si="4"/>
        <v>4.6664113661095019</v>
      </c>
      <c r="R68" s="29"/>
      <c r="S68" s="29"/>
      <c r="T68" s="29"/>
      <c r="U68" s="18">
        <v>14.5</v>
      </c>
      <c r="V68" s="20">
        <f t="shared" si="6"/>
        <v>2.0266436410154975</v>
      </c>
    </row>
    <row r="69" spans="1:22" x14ac:dyDescent="0.15">
      <c r="A69" s="18">
        <v>34</v>
      </c>
      <c r="B69" s="18">
        <v>67</v>
      </c>
      <c r="D69">
        <v>875.04577636718795</v>
      </c>
      <c r="E69">
        <v>618.02886962890602</v>
      </c>
      <c r="F69">
        <v>471.31369018554699</v>
      </c>
      <c r="G69">
        <v>470.47073364257801</v>
      </c>
      <c r="I69" s="19">
        <f t="shared" si="7"/>
        <v>403.73208618164097</v>
      </c>
      <c r="J69" s="19">
        <f t="shared" si="7"/>
        <v>147.55813598632801</v>
      </c>
      <c r="K69" s="19">
        <f t="shared" si="8"/>
        <v>300.44139099121139</v>
      </c>
      <c r="L69" s="20">
        <f t="shared" si="9"/>
        <v>2.036088277904573</v>
      </c>
      <c r="M69" s="20">
        <f t="shared" si="5"/>
        <v>2.3054142029794242</v>
      </c>
      <c r="P69" s="18">
        <f t="shared" si="4"/>
        <v>6.6356021627273609</v>
      </c>
      <c r="U69" s="18">
        <v>15</v>
      </c>
      <c r="V69" s="20">
        <f t="shared" si="6"/>
        <v>2.044161312762772</v>
      </c>
    </row>
    <row r="70" spans="1:22" x14ac:dyDescent="0.15">
      <c r="A70" s="18">
        <v>34.5</v>
      </c>
      <c r="B70" s="18">
        <v>68</v>
      </c>
      <c r="D70">
        <v>903.58386230468795</v>
      </c>
      <c r="E70">
        <v>629.63073730468795</v>
      </c>
      <c r="F70">
        <v>471.17565917968801</v>
      </c>
      <c r="G70">
        <v>469.87365722656301</v>
      </c>
      <c r="I70" s="19">
        <f t="shared" si="7"/>
        <v>432.40820312499994</v>
      </c>
      <c r="J70" s="19">
        <f t="shared" si="7"/>
        <v>159.75708007812494</v>
      </c>
      <c r="K70" s="19">
        <f t="shared" si="8"/>
        <v>320.5782470703125</v>
      </c>
      <c r="L70" s="20">
        <f t="shared" si="9"/>
        <v>2.006660655750232</v>
      </c>
      <c r="M70" s="20">
        <f t="shared" si="5"/>
        <v>2.279947256193831</v>
      </c>
      <c r="P70" s="18">
        <f t="shared" ref="P70:P133" si="10">(M70-$O$2)/$O$2*100</f>
        <v>5.4576432509542698</v>
      </c>
      <c r="U70" s="18">
        <v>15.5</v>
      </c>
      <c r="V70" s="20">
        <f t="shared" si="6"/>
        <v>2.0488831551377169</v>
      </c>
    </row>
    <row r="71" spans="1:22" x14ac:dyDescent="0.15">
      <c r="A71" s="18">
        <v>35</v>
      </c>
      <c r="B71" s="18">
        <v>69</v>
      </c>
      <c r="D71">
        <v>915.298583984375</v>
      </c>
      <c r="E71">
        <v>632.5380859375</v>
      </c>
      <c r="F71">
        <v>470.17059326171898</v>
      </c>
      <c r="G71">
        <v>469.372802734375</v>
      </c>
      <c r="I71" s="19">
        <f t="shared" si="7"/>
        <v>445.12799072265602</v>
      </c>
      <c r="J71" s="19">
        <f t="shared" si="7"/>
        <v>163.165283203125</v>
      </c>
      <c r="K71" s="19">
        <f t="shared" si="8"/>
        <v>330.91229248046852</v>
      </c>
      <c r="L71" s="20">
        <f t="shared" si="9"/>
        <v>2.0280802753151521</v>
      </c>
      <c r="M71" s="20">
        <f t="shared" si="5"/>
        <v>2.3053275511274989</v>
      </c>
      <c r="P71" s="18">
        <f t="shared" si="10"/>
        <v>6.6315941313737605</v>
      </c>
      <c r="U71" s="18">
        <v>16</v>
      </c>
      <c r="V71" s="20">
        <f t="shared" si="6"/>
        <v>2.0576762364959142</v>
      </c>
    </row>
    <row r="72" spans="1:22" x14ac:dyDescent="0.15">
      <c r="A72" s="18">
        <v>35.5</v>
      </c>
      <c r="B72" s="18">
        <v>70</v>
      </c>
      <c r="D72">
        <v>968.7060546875</v>
      </c>
      <c r="E72">
        <v>653.812255859375</v>
      </c>
      <c r="F72">
        <v>469.75692749023398</v>
      </c>
      <c r="G72">
        <v>469.29373168945301</v>
      </c>
      <c r="I72" s="19">
        <f t="shared" si="7"/>
        <v>498.94912719726602</v>
      </c>
      <c r="J72" s="19">
        <f t="shared" si="7"/>
        <v>184.51852416992199</v>
      </c>
      <c r="K72" s="19">
        <f t="shared" si="8"/>
        <v>369.78616027832061</v>
      </c>
      <c r="L72" s="20">
        <f t="shared" si="9"/>
        <v>2.004059819694779</v>
      </c>
      <c r="M72" s="20">
        <f t="shared" si="5"/>
        <v>2.2852677708758735</v>
      </c>
      <c r="P72" s="18">
        <f t="shared" si="10"/>
        <v>5.7037405840070496</v>
      </c>
      <c r="U72" s="18">
        <v>16.5</v>
      </c>
      <c r="V72" s="20">
        <f t="shared" si="6"/>
        <v>2.0558027707909261</v>
      </c>
    </row>
    <row r="73" spans="1:22" x14ac:dyDescent="0.15">
      <c r="A73" s="18">
        <v>36</v>
      </c>
      <c r="B73" s="18">
        <v>71</v>
      </c>
      <c r="D73">
        <v>981.62829589843795</v>
      </c>
      <c r="E73">
        <v>660.02777099609398</v>
      </c>
      <c r="F73">
        <v>470.95159912109398</v>
      </c>
      <c r="G73">
        <v>470.32479858398398</v>
      </c>
      <c r="I73" s="19">
        <f t="shared" si="7"/>
        <v>510.67669677734398</v>
      </c>
      <c r="J73" s="19">
        <f t="shared" si="7"/>
        <v>189.70297241211</v>
      </c>
      <c r="K73" s="19">
        <f t="shared" si="8"/>
        <v>377.88461608886701</v>
      </c>
      <c r="L73" s="20">
        <f t="shared" si="9"/>
        <v>1.9919804696995045</v>
      </c>
      <c r="M73" s="20">
        <f t="shared" si="5"/>
        <v>2.2771490962493468</v>
      </c>
      <c r="P73" s="18">
        <f t="shared" si="10"/>
        <v>5.3282159791685419</v>
      </c>
      <c r="U73" s="18">
        <v>17</v>
      </c>
      <c r="V73" s="20">
        <f t="shared" si="6"/>
        <v>2.0371771195825303</v>
      </c>
    </row>
    <row r="74" spans="1:22" x14ac:dyDescent="0.15">
      <c r="A74" s="18">
        <v>36.5</v>
      </c>
      <c r="B74" s="18">
        <v>72</v>
      </c>
      <c r="D74">
        <v>945.70831298828102</v>
      </c>
      <c r="E74">
        <v>649.06640625</v>
      </c>
      <c r="F74">
        <v>470.36187744140602</v>
      </c>
      <c r="G74">
        <v>469.83883666992199</v>
      </c>
      <c r="I74" s="19">
        <f t="shared" si="7"/>
        <v>475.346435546875</v>
      </c>
      <c r="J74" s="19">
        <f t="shared" si="7"/>
        <v>179.22756958007801</v>
      </c>
      <c r="K74" s="19">
        <f t="shared" si="8"/>
        <v>349.8871368408204</v>
      </c>
      <c r="L74" s="20">
        <f t="shared" si="9"/>
        <v>1.9521948417901887</v>
      </c>
      <c r="M74" s="20">
        <f t="shared" si="5"/>
        <v>2.2413241437087787</v>
      </c>
      <c r="P74" s="18">
        <f t="shared" si="10"/>
        <v>3.6711534948316666</v>
      </c>
      <c r="U74" s="18">
        <v>17.5</v>
      </c>
      <c r="V74" s="20">
        <f t="shared" si="6"/>
        <v>2.0458071791421801</v>
      </c>
    </row>
    <row r="75" spans="1:22" x14ac:dyDescent="0.15">
      <c r="A75" s="18">
        <v>37</v>
      </c>
      <c r="B75" s="18">
        <v>73</v>
      </c>
      <c r="D75">
        <v>916.69140625</v>
      </c>
      <c r="E75">
        <v>639.560546875</v>
      </c>
      <c r="F75">
        <v>469.88400268554699</v>
      </c>
      <c r="G75">
        <v>469.423095703125</v>
      </c>
      <c r="I75" s="19">
        <f t="shared" si="7"/>
        <v>446.80740356445301</v>
      </c>
      <c r="J75" s="19">
        <f t="shared" si="7"/>
        <v>170.137451171875</v>
      </c>
      <c r="K75" s="19">
        <f t="shared" si="8"/>
        <v>327.71118774414049</v>
      </c>
      <c r="L75" s="20">
        <f t="shared" si="9"/>
        <v>1.9261555024301058</v>
      </c>
      <c r="M75" s="20">
        <f t="shared" si="5"/>
        <v>2.2192454797174435</v>
      </c>
      <c r="P75" s="18">
        <f t="shared" si="10"/>
        <v>2.6499176463572924</v>
      </c>
      <c r="U75" s="18">
        <v>18</v>
      </c>
      <c r="V75" s="20">
        <f t="shared" si="6"/>
        <v>2.0425046224121366</v>
      </c>
    </row>
    <row r="76" spans="1:22" x14ac:dyDescent="0.15">
      <c r="A76" s="18">
        <v>37.5</v>
      </c>
      <c r="B76" s="18">
        <v>74</v>
      </c>
      <c r="D76">
        <v>904.582763671875</v>
      </c>
      <c r="E76">
        <v>636.153076171875</v>
      </c>
      <c r="F76">
        <v>469.79119873046898</v>
      </c>
      <c r="G76">
        <v>469.10827636718801</v>
      </c>
      <c r="I76" s="19">
        <f t="shared" si="7"/>
        <v>434.79156494140602</v>
      </c>
      <c r="J76" s="19">
        <f t="shared" si="7"/>
        <v>167.04479980468699</v>
      </c>
      <c r="K76" s="19">
        <f t="shared" si="8"/>
        <v>317.86020507812515</v>
      </c>
      <c r="L76" s="20">
        <f t="shared" si="9"/>
        <v>1.9028440600951084</v>
      </c>
      <c r="M76" s="20">
        <f t="shared" si="5"/>
        <v>2.1998947127511941</v>
      </c>
      <c r="P76" s="18">
        <f t="shared" si="10"/>
        <v>1.7548590989214974</v>
      </c>
      <c r="U76" s="18">
        <v>18.5</v>
      </c>
      <c r="V76" s="20">
        <f t="shared" si="6"/>
        <v>2.0264912695560273</v>
      </c>
    </row>
    <row r="77" spans="1:22" x14ac:dyDescent="0.15">
      <c r="A77" s="18">
        <v>38</v>
      </c>
      <c r="B77" s="18">
        <v>75</v>
      </c>
      <c r="D77">
        <v>896.05511474609398</v>
      </c>
      <c r="E77">
        <v>633.38879394531295</v>
      </c>
      <c r="F77">
        <v>470.60232543945301</v>
      </c>
      <c r="G77">
        <v>469.97589111328102</v>
      </c>
      <c r="I77" s="19">
        <f t="shared" si="7"/>
        <v>425.45278930664097</v>
      </c>
      <c r="J77" s="19">
        <f t="shared" si="7"/>
        <v>163.41290283203193</v>
      </c>
      <c r="K77" s="19">
        <f t="shared" si="8"/>
        <v>311.06375732421861</v>
      </c>
      <c r="L77" s="20">
        <f t="shared" si="9"/>
        <v>1.903544652431475</v>
      </c>
      <c r="M77" s="20">
        <f t="shared" si="5"/>
        <v>2.2045559804563086</v>
      </c>
      <c r="P77" s="18">
        <f t="shared" si="10"/>
        <v>1.9704633438915282</v>
      </c>
      <c r="U77" s="18">
        <v>19</v>
      </c>
      <c r="V77" s="20">
        <f t="shared" si="6"/>
        <v>2.0376675529242081</v>
      </c>
    </row>
    <row r="78" spans="1:22" x14ac:dyDescent="0.15">
      <c r="A78" s="18">
        <v>38.5</v>
      </c>
      <c r="B78" s="18">
        <v>76</v>
      </c>
      <c r="D78">
        <v>912.15441894531295</v>
      </c>
      <c r="E78">
        <v>640.77008056640602</v>
      </c>
      <c r="F78">
        <v>470.93560791015602</v>
      </c>
      <c r="G78">
        <v>470.45056152343801</v>
      </c>
      <c r="I78" s="19">
        <f t="shared" si="7"/>
        <v>441.21881103515693</v>
      </c>
      <c r="J78" s="19">
        <f t="shared" si="7"/>
        <v>170.31951904296801</v>
      </c>
      <c r="K78" s="19">
        <f t="shared" si="8"/>
        <v>321.99514770507932</v>
      </c>
      <c r="L78" s="20">
        <f t="shared" si="9"/>
        <v>1.8905357971557373</v>
      </c>
      <c r="M78" s="20">
        <f t="shared" si="5"/>
        <v>2.1955078005493185</v>
      </c>
      <c r="P78" s="18">
        <f t="shared" si="10"/>
        <v>1.5519450092635727</v>
      </c>
      <c r="U78" s="18">
        <v>19.5</v>
      </c>
      <c r="V78" s="20">
        <f t="shared" si="6"/>
        <v>2.0540309932419989</v>
      </c>
    </row>
    <row r="79" spans="1:22" x14ac:dyDescent="0.15">
      <c r="A79" s="18">
        <v>39</v>
      </c>
      <c r="B79" s="18">
        <v>77</v>
      </c>
      <c r="D79">
        <v>909.155517578125</v>
      </c>
      <c r="E79">
        <v>640.545654296875</v>
      </c>
      <c r="F79">
        <v>470.10299682617199</v>
      </c>
      <c r="G79">
        <v>469.68667602539102</v>
      </c>
      <c r="I79" s="19">
        <f t="shared" si="7"/>
        <v>439.05252075195301</v>
      </c>
      <c r="J79" s="19">
        <f t="shared" si="7"/>
        <v>170.85897827148398</v>
      </c>
      <c r="K79" s="19">
        <f t="shared" si="8"/>
        <v>319.45123596191422</v>
      </c>
      <c r="L79" s="20">
        <f t="shared" si="9"/>
        <v>1.8696777845313266</v>
      </c>
      <c r="M79" s="20">
        <f t="shared" si="5"/>
        <v>2.1786104632936558</v>
      </c>
      <c r="P79" s="18">
        <f t="shared" si="10"/>
        <v>0.77036843578899794</v>
      </c>
      <c r="U79" s="18">
        <v>20</v>
      </c>
      <c r="V79" s="20">
        <f t="shared" si="6"/>
        <v>2.0271744335386845</v>
      </c>
    </row>
    <row r="80" spans="1:22" x14ac:dyDescent="0.15">
      <c r="A80" s="18">
        <v>39.5</v>
      </c>
      <c r="B80" s="18">
        <v>78</v>
      </c>
      <c r="D80">
        <v>914.97888183593795</v>
      </c>
      <c r="E80">
        <v>644.93603515625</v>
      </c>
      <c r="F80">
        <v>470.50027465820301</v>
      </c>
      <c r="G80">
        <v>469.49142456054699</v>
      </c>
      <c r="I80" s="19">
        <f t="shared" si="7"/>
        <v>444.47860717773494</v>
      </c>
      <c r="J80" s="19">
        <f t="shared" si="7"/>
        <v>175.44461059570301</v>
      </c>
      <c r="K80" s="19">
        <f t="shared" si="8"/>
        <v>321.66737976074285</v>
      </c>
      <c r="L80" s="20">
        <f t="shared" si="9"/>
        <v>1.8334412135462947</v>
      </c>
      <c r="M80" s="20">
        <f t="shared" si="5"/>
        <v>2.1463345676773717</v>
      </c>
      <c r="P80" s="18">
        <f t="shared" si="10"/>
        <v>-0.72253447074111443</v>
      </c>
      <c r="U80" s="18">
        <v>20.5</v>
      </c>
      <c r="V80" s="20">
        <f t="shared" si="6"/>
        <v>2.0108729217975974</v>
      </c>
    </row>
    <row r="81" spans="1:22" x14ac:dyDescent="0.15">
      <c r="A81" s="18">
        <v>40</v>
      </c>
      <c r="B81" s="18">
        <v>79</v>
      </c>
      <c r="D81">
        <v>921.77624511718795</v>
      </c>
      <c r="E81">
        <v>647.385009765625</v>
      </c>
      <c r="F81">
        <v>471.07382202148398</v>
      </c>
      <c r="G81">
        <v>470.60137939453102</v>
      </c>
      <c r="I81" s="19">
        <f t="shared" si="7"/>
        <v>450.70242309570398</v>
      </c>
      <c r="J81" s="19">
        <f t="shared" si="7"/>
        <v>176.78363037109398</v>
      </c>
      <c r="K81" s="19">
        <f t="shared" si="8"/>
        <v>326.9538818359382</v>
      </c>
      <c r="L81" s="20">
        <f t="shared" si="9"/>
        <v>1.8494579003135954</v>
      </c>
      <c r="M81" s="20">
        <f t="shared" si="5"/>
        <v>2.1663119298134204</v>
      </c>
      <c r="P81" s="18">
        <f t="shared" si="10"/>
        <v>0.20150687430104858</v>
      </c>
      <c r="U81" s="18">
        <v>21</v>
      </c>
      <c r="V81" s="20">
        <f t="shared" si="6"/>
        <v>1.9899442830533591</v>
      </c>
    </row>
    <row r="82" spans="1:22" x14ac:dyDescent="0.15">
      <c r="A82" s="18">
        <v>40.5</v>
      </c>
      <c r="B82" s="18">
        <v>80</v>
      </c>
      <c r="D82">
        <v>939.79650878906295</v>
      </c>
      <c r="E82">
        <v>655.38323974609398</v>
      </c>
      <c r="F82">
        <v>470.20089721679699</v>
      </c>
      <c r="G82">
        <v>469.82281494140602</v>
      </c>
      <c r="I82" s="19">
        <f t="shared" si="7"/>
        <v>469.59561157226597</v>
      </c>
      <c r="J82" s="19">
        <f t="shared" si="7"/>
        <v>185.56042480468795</v>
      </c>
      <c r="K82" s="19">
        <f t="shared" si="8"/>
        <v>339.70331420898441</v>
      </c>
      <c r="L82" s="20">
        <f t="shared" si="9"/>
        <v>1.8306883839403789</v>
      </c>
      <c r="M82" s="20">
        <f t="shared" si="5"/>
        <v>2.1515030888089512</v>
      </c>
      <c r="P82" s="18">
        <f t="shared" si="10"/>
        <v>-0.48346751156107648</v>
      </c>
      <c r="U82" s="18">
        <v>21.5</v>
      </c>
      <c r="V82" s="20">
        <f t="shared" si="6"/>
        <v>1.9639379954839957</v>
      </c>
    </row>
    <row r="83" spans="1:22" x14ac:dyDescent="0.15">
      <c r="A83" s="18">
        <v>41</v>
      </c>
      <c r="B83" s="18">
        <v>81</v>
      </c>
      <c r="D83">
        <v>940.70739746093795</v>
      </c>
      <c r="E83">
        <v>658.19683837890602</v>
      </c>
      <c r="F83">
        <v>470.82412719726602</v>
      </c>
      <c r="G83">
        <v>470.24234008789102</v>
      </c>
      <c r="I83" s="19">
        <f t="shared" si="7"/>
        <v>469.88327026367193</v>
      </c>
      <c r="J83" s="19">
        <f t="shared" si="7"/>
        <v>187.954498291015</v>
      </c>
      <c r="K83" s="19">
        <f t="shared" si="8"/>
        <v>338.31512145996146</v>
      </c>
      <c r="L83" s="20">
        <f t="shared" si="9"/>
        <v>1.7999841692330187</v>
      </c>
      <c r="M83" s="20">
        <f t="shared" si="5"/>
        <v>2.1247595494703391</v>
      </c>
      <c r="P83" s="18">
        <f t="shared" si="10"/>
        <v>-1.7204744744096303</v>
      </c>
      <c r="U83" s="18">
        <v>22</v>
      </c>
      <c r="V83" s="20">
        <f t="shared" si="6"/>
        <v>1.9022652587739932</v>
      </c>
    </row>
    <row r="84" spans="1:22" x14ac:dyDescent="0.15">
      <c r="A84" s="18">
        <v>41.5</v>
      </c>
      <c r="B84" s="18">
        <v>82</v>
      </c>
      <c r="D84">
        <v>950.59674072265602</v>
      </c>
      <c r="E84">
        <v>662.513671875</v>
      </c>
      <c r="F84">
        <v>470.97985839843801</v>
      </c>
      <c r="G84">
        <v>470.48239135742199</v>
      </c>
      <c r="I84" s="19">
        <f t="shared" si="7"/>
        <v>479.61688232421801</v>
      </c>
      <c r="J84" s="19">
        <f t="shared" si="7"/>
        <v>192.03128051757801</v>
      </c>
      <c r="K84" s="19">
        <f t="shared" si="8"/>
        <v>345.1949859619134</v>
      </c>
      <c r="L84" s="20">
        <f t="shared" si="9"/>
        <v>1.7975976884157434</v>
      </c>
      <c r="M84" s="20">
        <f t="shared" si="5"/>
        <v>2.1263337440218115</v>
      </c>
      <c r="P84" s="18">
        <f t="shared" si="10"/>
        <v>-1.6476610148149913</v>
      </c>
      <c r="U84" s="18">
        <v>65</v>
      </c>
      <c r="V84" s="20">
        <f t="shared" ref="V84:V104" si="11">L131</f>
        <v>1.6266999604261416</v>
      </c>
    </row>
    <row r="85" spans="1:22" x14ac:dyDescent="0.15">
      <c r="A85" s="18">
        <v>42</v>
      </c>
      <c r="B85" s="18">
        <v>83</v>
      </c>
      <c r="D85">
        <v>965.23370361328102</v>
      </c>
      <c r="E85">
        <v>670.224853515625</v>
      </c>
      <c r="F85">
        <v>470.29580688476602</v>
      </c>
      <c r="G85">
        <v>469.574462890625</v>
      </c>
      <c r="I85" s="19">
        <f t="shared" si="7"/>
        <v>494.937896728515</v>
      </c>
      <c r="J85" s="19">
        <f t="shared" si="7"/>
        <v>200.650390625</v>
      </c>
      <c r="K85" s="19">
        <f t="shared" si="8"/>
        <v>354.48262329101499</v>
      </c>
      <c r="L85" s="20">
        <f t="shared" si="9"/>
        <v>1.7666679949480661</v>
      </c>
      <c r="M85" s="20">
        <f t="shared" si="5"/>
        <v>2.0993647259228823</v>
      </c>
      <c r="P85" s="18">
        <f t="shared" si="10"/>
        <v>-2.8950973674670104</v>
      </c>
      <c r="U85" s="18">
        <v>65.5</v>
      </c>
      <c r="V85" s="20">
        <f t="shared" si="11"/>
        <v>1.6361771530491045</v>
      </c>
    </row>
    <row r="86" spans="1:22" x14ac:dyDescent="0.15">
      <c r="A86" s="18">
        <v>42.5</v>
      </c>
      <c r="B86" s="18">
        <v>84</v>
      </c>
      <c r="D86">
        <v>944.88916015625</v>
      </c>
      <c r="E86">
        <v>662.56945800781295</v>
      </c>
      <c r="F86">
        <v>471.11166381835898</v>
      </c>
      <c r="G86">
        <v>470.56881713867199</v>
      </c>
      <c r="I86" s="19">
        <f t="shared" si="7"/>
        <v>473.77749633789102</v>
      </c>
      <c r="J86" s="19">
        <f t="shared" si="7"/>
        <v>192.00064086914097</v>
      </c>
      <c r="K86" s="19">
        <f t="shared" si="8"/>
        <v>339.37704772949235</v>
      </c>
      <c r="L86" s="20">
        <f t="shared" si="9"/>
        <v>1.7675828903133532</v>
      </c>
      <c r="M86" s="20">
        <f t="shared" si="5"/>
        <v>2.1042402966569171</v>
      </c>
      <c r="P86" s="18">
        <f t="shared" si="10"/>
        <v>-2.6695806596932532</v>
      </c>
      <c r="U86" s="18">
        <v>66</v>
      </c>
      <c r="V86" s="20">
        <f t="shared" si="11"/>
        <v>1.644473507936006</v>
      </c>
    </row>
    <row r="87" spans="1:22" ht="15" x14ac:dyDescent="0.2">
      <c r="A87" s="18">
        <v>43</v>
      </c>
      <c r="B87" s="18">
        <v>85</v>
      </c>
      <c r="C87" s="26" t="s">
        <v>30</v>
      </c>
      <c r="D87">
        <v>939.590087890625</v>
      </c>
      <c r="E87">
        <v>661.93200683593795</v>
      </c>
      <c r="F87">
        <v>470.45263671875</v>
      </c>
      <c r="G87">
        <v>470.017333984375</v>
      </c>
      <c r="I87" s="19">
        <f t="shared" si="7"/>
        <v>469.137451171875</v>
      </c>
      <c r="J87" s="19">
        <f t="shared" si="7"/>
        <v>191.91467285156295</v>
      </c>
      <c r="K87" s="19">
        <f t="shared" si="8"/>
        <v>334.79718017578091</v>
      </c>
      <c r="L87" s="20">
        <f t="shared" si="9"/>
        <v>1.7445105952619417</v>
      </c>
      <c r="M87" s="20">
        <f t="shared" si="5"/>
        <v>2.0851286769742532</v>
      </c>
      <c r="P87" s="18">
        <f t="shared" si="10"/>
        <v>-3.5535775876778648</v>
      </c>
      <c r="U87" s="18">
        <v>66.5</v>
      </c>
      <c r="V87" s="20">
        <f t="shared" si="11"/>
        <v>1.6312355356101456</v>
      </c>
    </row>
    <row r="88" spans="1:22" x14ac:dyDescent="0.15">
      <c r="A88" s="18">
        <v>43.5</v>
      </c>
      <c r="B88" s="18">
        <v>86</v>
      </c>
      <c r="D88">
        <v>948.4912109375</v>
      </c>
      <c r="E88">
        <v>665.31658935546898</v>
      </c>
      <c r="F88">
        <v>469.92901611328102</v>
      </c>
      <c r="G88">
        <v>469.15176391601602</v>
      </c>
      <c r="I88" s="19">
        <f t="shared" si="7"/>
        <v>478.56219482421898</v>
      </c>
      <c r="J88" s="19">
        <f t="shared" si="7"/>
        <v>196.16482543945295</v>
      </c>
      <c r="K88" s="19">
        <f t="shared" si="8"/>
        <v>341.24681701660188</v>
      </c>
      <c r="L88" s="20">
        <f t="shared" si="9"/>
        <v>1.7395922854779542</v>
      </c>
      <c r="M88" s="20">
        <f t="shared" ref="M88:M151" si="12">L88+ABS($N$2)*A88</f>
        <v>2.0841710425590136</v>
      </c>
      <c r="P88" s="18">
        <f t="shared" si="10"/>
        <v>-3.5978724143466896</v>
      </c>
      <c r="U88" s="18">
        <v>67</v>
      </c>
      <c r="V88" s="20">
        <f t="shared" si="11"/>
        <v>1.6214633501008286</v>
      </c>
    </row>
    <row r="89" spans="1:22" x14ac:dyDescent="0.15">
      <c r="A89" s="18">
        <v>44</v>
      </c>
      <c r="B89" s="18">
        <v>87</v>
      </c>
      <c r="D89">
        <v>997.07800292968795</v>
      </c>
      <c r="E89">
        <v>685.68493652343795</v>
      </c>
      <c r="F89">
        <v>470.590087890625</v>
      </c>
      <c r="G89">
        <v>470.21163940429699</v>
      </c>
      <c r="I89" s="19">
        <f t="shared" si="7"/>
        <v>526.48791503906295</v>
      </c>
      <c r="J89" s="19">
        <f t="shared" si="7"/>
        <v>215.47329711914097</v>
      </c>
      <c r="K89" s="19">
        <f t="shared" si="8"/>
        <v>375.65660705566427</v>
      </c>
      <c r="L89" s="20">
        <f t="shared" si="9"/>
        <v>1.7434021388179419</v>
      </c>
      <c r="M89" s="20">
        <f t="shared" si="12"/>
        <v>2.0919415712677489</v>
      </c>
      <c r="P89" s="18">
        <f t="shared" si="10"/>
        <v>-3.2384510978180243</v>
      </c>
      <c r="U89" s="18">
        <v>67.5</v>
      </c>
      <c r="V89" s="20">
        <f t="shared" si="11"/>
        <v>1.6113068324541604</v>
      </c>
    </row>
    <row r="90" spans="1:22" x14ac:dyDescent="0.15">
      <c r="A90" s="18">
        <v>44.5</v>
      </c>
      <c r="B90" s="18">
        <v>88</v>
      </c>
      <c r="D90">
        <v>1012.47320556641</v>
      </c>
      <c r="E90">
        <v>693.44635009765602</v>
      </c>
      <c r="F90">
        <v>470.98040771484398</v>
      </c>
      <c r="G90">
        <v>470.49142456054699</v>
      </c>
      <c r="I90" s="19">
        <f t="shared" si="7"/>
        <v>541.49279785156602</v>
      </c>
      <c r="J90" s="19">
        <f t="shared" si="7"/>
        <v>222.95492553710903</v>
      </c>
      <c r="K90" s="19">
        <f t="shared" si="8"/>
        <v>385.42434997558973</v>
      </c>
      <c r="L90" s="20">
        <f t="shared" si="9"/>
        <v>1.7287097338041943</v>
      </c>
      <c r="M90" s="20">
        <f t="shared" si="12"/>
        <v>2.0812098416227496</v>
      </c>
      <c r="P90" s="18">
        <f t="shared" si="10"/>
        <v>-3.7348410530213636</v>
      </c>
      <c r="U90" s="18">
        <v>68</v>
      </c>
      <c r="V90" s="20">
        <f t="shared" si="11"/>
        <v>1.5837979194932506</v>
      </c>
    </row>
    <row r="91" spans="1:22" x14ac:dyDescent="0.15">
      <c r="A91" s="18">
        <v>45</v>
      </c>
      <c r="B91" s="18">
        <v>89</v>
      </c>
      <c r="D91">
        <v>1028.73474121094</v>
      </c>
      <c r="E91">
        <v>698.30969238281295</v>
      </c>
      <c r="F91">
        <v>470.09924316406301</v>
      </c>
      <c r="G91">
        <v>469.70626831054699</v>
      </c>
      <c r="I91" s="19">
        <f t="shared" si="7"/>
        <v>558.63549804687705</v>
      </c>
      <c r="J91" s="19">
        <f t="shared" si="7"/>
        <v>228.60342407226597</v>
      </c>
      <c r="K91" s="19">
        <f t="shared" si="8"/>
        <v>398.61310119629087</v>
      </c>
      <c r="L91" s="20">
        <f t="shared" si="9"/>
        <v>1.7436882357032482</v>
      </c>
      <c r="M91" s="20">
        <f t="shared" si="12"/>
        <v>2.1001490188905509</v>
      </c>
      <c r="P91" s="18">
        <f t="shared" si="10"/>
        <v>-2.8588203493193567</v>
      </c>
      <c r="U91" s="18">
        <v>68.5</v>
      </c>
      <c r="V91" s="20">
        <f t="shared" si="11"/>
        <v>1.5959316500474034</v>
      </c>
    </row>
    <row r="92" spans="1:22" x14ac:dyDescent="0.15">
      <c r="A92" s="18">
        <v>45.5</v>
      </c>
      <c r="B92" s="18">
        <v>90</v>
      </c>
      <c r="D92">
        <v>995.000244140625</v>
      </c>
      <c r="E92">
        <v>687.614990234375</v>
      </c>
      <c r="F92">
        <v>470.32177734375</v>
      </c>
      <c r="G92">
        <v>469.63546752929699</v>
      </c>
      <c r="I92" s="19">
        <f t="shared" si="7"/>
        <v>524.678466796875</v>
      </c>
      <c r="J92" s="19">
        <f t="shared" si="7"/>
        <v>217.97952270507801</v>
      </c>
      <c r="K92" s="19">
        <f t="shared" si="8"/>
        <v>372.09280090332038</v>
      </c>
      <c r="L92" s="20">
        <f t="shared" si="9"/>
        <v>1.7070080541774311</v>
      </c>
      <c r="M92" s="20">
        <f t="shared" si="12"/>
        <v>2.0674295127334816</v>
      </c>
      <c r="P92" s="18">
        <f t="shared" si="10"/>
        <v>-4.372242205147705</v>
      </c>
      <c r="U92" s="18">
        <v>69</v>
      </c>
      <c r="V92" s="20">
        <f t="shared" si="11"/>
        <v>1.6252374778660368</v>
      </c>
    </row>
    <row r="93" spans="1:22" x14ac:dyDescent="0.15">
      <c r="A93" s="18">
        <v>46</v>
      </c>
      <c r="B93" s="18">
        <v>91</v>
      </c>
      <c r="D93">
        <v>984.29437255859398</v>
      </c>
      <c r="E93">
        <v>681.66760253906295</v>
      </c>
      <c r="F93">
        <v>470.60064697265602</v>
      </c>
      <c r="G93">
        <v>469.75653076171898</v>
      </c>
      <c r="I93" s="19">
        <f t="shared" si="7"/>
        <v>513.69372558593795</v>
      </c>
      <c r="J93" s="19">
        <f t="shared" si="7"/>
        <v>211.91107177734398</v>
      </c>
      <c r="K93" s="19">
        <f t="shared" si="8"/>
        <v>365.35597534179715</v>
      </c>
      <c r="L93" s="20">
        <f t="shared" si="9"/>
        <v>1.7241004553347665</v>
      </c>
      <c r="M93" s="20">
        <f t="shared" si="12"/>
        <v>2.0884825892595651</v>
      </c>
      <c r="P93" s="18">
        <f t="shared" si="10"/>
        <v>-3.3984443124152262</v>
      </c>
      <c r="U93" s="18">
        <v>69.5</v>
      </c>
      <c r="V93" s="20">
        <f t="shared" si="11"/>
        <v>1.6348349949088241</v>
      </c>
    </row>
    <row r="94" spans="1:22" x14ac:dyDescent="0.15">
      <c r="A94" s="18">
        <v>46.5</v>
      </c>
      <c r="B94" s="18">
        <v>92</v>
      </c>
      <c r="D94">
        <v>978.08996582031295</v>
      </c>
      <c r="E94">
        <v>677.605224609375</v>
      </c>
      <c r="F94">
        <v>469.67330932617199</v>
      </c>
      <c r="G94">
        <v>469.32876586914102</v>
      </c>
      <c r="I94" s="19">
        <f t="shared" si="7"/>
        <v>508.41665649414097</v>
      </c>
      <c r="J94" s="19">
        <f t="shared" si="7"/>
        <v>208.27645874023398</v>
      </c>
      <c r="K94" s="19">
        <f t="shared" si="8"/>
        <v>362.6231353759772</v>
      </c>
      <c r="L94" s="20">
        <f t="shared" si="9"/>
        <v>1.7410663575197765</v>
      </c>
      <c r="M94" s="20">
        <f t="shared" si="12"/>
        <v>2.1094091668133226</v>
      </c>
      <c r="P94" s="18">
        <f t="shared" si="10"/>
        <v>-2.4304975565715172</v>
      </c>
      <c r="U94" s="18">
        <v>70</v>
      </c>
      <c r="V94" s="20">
        <f t="shared" si="11"/>
        <v>1.6448182455378295</v>
      </c>
    </row>
    <row r="95" spans="1:22" x14ac:dyDescent="0.15">
      <c r="A95" s="18">
        <v>47</v>
      </c>
      <c r="B95" s="18">
        <v>93</v>
      </c>
      <c r="D95">
        <v>984.745849609375</v>
      </c>
      <c r="E95">
        <v>679.484130859375</v>
      </c>
      <c r="F95">
        <v>469.59933471679699</v>
      </c>
      <c r="G95">
        <v>469.08435058593801</v>
      </c>
      <c r="I95" s="19">
        <f t="shared" si="7"/>
        <v>515.14651489257801</v>
      </c>
      <c r="J95" s="19">
        <f t="shared" si="7"/>
        <v>210.39978027343699</v>
      </c>
      <c r="K95" s="19">
        <f t="shared" si="8"/>
        <v>367.8666687011721</v>
      </c>
      <c r="L95" s="20">
        <f t="shared" si="9"/>
        <v>1.7484175516870315</v>
      </c>
      <c r="M95" s="20">
        <f t="shared" si="12"/>
        <v>2.1207210363493254</v>
      </c>
      <c r="P95" s="18">
        <f t="shared" si="10"/>
        <v>-1.9072735658461337</v>
      </c>
      <c r="U95" s="18">
        <v>70.5</v>
      </c>
      <c r="V95" s="20">
        <f t="shared" si="11"/>
        <v>1.656043439158525</v>
      </c>
    </row>
    <row r="96" spans="1:22" x14ac:dyDescent="0.15">
      <c r="A96" s="18">
        <v>47.5</v>
      </c>
      <c r="B96" s="18">
        <v>94</v>
      </c>
      <c r="D96">
        <v>977.28552246093795</v>
      </c>
      <c r="E96">
        <v>674.95867919921898</v>
      </c>
      <c r="F96">
        <v>470.4658203125</v>
      </c>
      <c r="G96">
        <v>469.81622314453102</v>
      </c>
      <c r="I96" s="19">
        <f t="shared" si="7"/>
        <v>506.81970214843795</v>
      </c>
      <c r="J96" s="19">
        <f t="shared" si="7"/>
        <v>205.14245605468795</v>
      </c>
      <c r="K96" s="19">
        <f t="shared" si="8"/>
        <v>363.21998291015643</v>
      </c>
      <c r="L96" s="20">
        <f t="shared" si="9"/>
        <v>1.7705744090990474</v>
      </c>
      <c r="M96" s="20">
        <f t="shared" si="12"/>
        <v>2.1468385691300895</v>
      </c>
      <c r="P96" s="18">
        <f t="shared" si="10"/>
        <v>-0.69922217469817649</v>
      </c>
      <c r="U96" s="18">
        <v>71</v>
      </c>
      <c r="V96" s="20">
        <f t="shared" si="11"/>
        <v>1.6440014484635552</v>
      </c>
    </row>
    <row r="97" spans="1:22" x14ac:dyDescent="0.15">
      <c r="A97" s="18">
        <v>48</v>
      </c>
      <c r="B97" s="18">
        <v>95</v>
      </c>
      <c r="D97">
        <v>972.15594482421898</v>
      </c>
      <c r="E97">
        <v>673.69561767578102</v>
      </c>
      <c r="F97">
        <v>470.09112548828102</v>
      </c>
      <c r="G97">
        <v>469.49386596679699</v>
      </c>
      <c r="I97" s="19">
        <f t="shared" si="7"/>
        <v>502.06481933593795</v>
      </c>
      <c r="J97" s="19">
        <f t="shared" si="7"/>
        <v>204.20175170898403</v>
      </c>
      <c r="K97" s="19">
        <f t="shared" si="8"/>
        <v>359.12359313964913</v>
      </c>
      <c r="L97" s="20">
        <f t="shared" si="9"/>
        <v>1.7586704821780879</v>
      </c>
      <c r="M97" s="20">
        <f t="shared" si="12"/>
        <v>2.1388953175778775</v>
      </c>
      <c r="P97" s="18">
        <f t="shared" si="10"/>
        <v>-1.0666326865729934</v>
      </c>
      <c r="U97" s="18">
        <v>71.5</v>
      </c>
      <c r="V97" s="20">
        <f t="shared" si="11"/>
        <v>1.6374896785943183</v>
      </c>
    </row>
    <row r="98" spans="1:22" x14ac:dyDescent="0.15">
      <c r="A98" s="18">
        <v>48.5</v>
      </c>
      <c r="B98" s="18">
        <v>96</v>
      </c>
      <c r="D98">
        <v>966.57696533203102</v>
      </c>
      <c r="E98">
        <v>671.34411621093795</v>
      </c>
      <c r="F98">
        <v>469.83599853515602</v>
      </c>
      <c r="G98">
        <v>469.18923950195301</v>
      </c>
      <c r="I98" s="19">
        <f t="shared" si="7"/>
        <v>496.740966796875</v>
      </c>
      <c r="J98" s="19">
        <f t="shared" si="7"/>
        <v>202.15487670898494</v>
      </c>
      <c r="K98" s="19">
        <f t="shared" si="8"/>
        <v>355.23255310058556</v>
      </c>
      <c r="L98" s="20">
        <f t="shared" si="9"/>
        <v>1.7572296987520408</v>
      </c>
      <c r="M98" s="20">
        <f t="shared" si="12"/>
        <v>2.1414152095205785</v>
      </c>
      <c r="P98" s="18">
        <f t="shared" si="10"/>
        <v>-0.95007654045935697</v>
      </c>
      <c r="U98" s="18">
        <v>72</v>
      </c>
      <c r="V98" s="20">
        <f t="shared" si="11"/>
        <v>1.6270776951517691</v>
      </c>
    </row>
    <row r="99" spans="1:22" x14ac:dyDescent="0.15">
      <c r="A99" s="18">
        <v>49</v>
      </c>
      <c r="B99" s="18">
        <v>97</v>
      </c>
      <c r="D99">
        <v>970.08044433593795</v>
      </c>
      <c r="E99">
        <v>673.681396484375</v>
      </c>
      <c r="F99">
        <v>470.62606811523398</v>
      </c>
      <c r="G99">
        <v>470.01034545898398</v>
      </c>
      <c r="I99" s="19">
        <f t="shared" si="7"/>
        <v>499.45437622070398</v>
      </c>
      <c r="J99" s="19">
        <f t="shared" si="7"/>
        <v>203.67105102539102</v>
      </c>
      <c r="K99" s="19">
        <f t="shared" si="8"/>
        <v>356.88464050293027</v>
      </c>
      <c r="L99" s="20">
        <f t="shared" si="9"/>
        <v>1.7522600227483414</v>
      </c>
      <c r="M99" s="20">
        <f t="shared" si="12"/>
        <v>2.1404062088856266</v>
      </c>
      <c r="P99" s="18">
        <f t="shared" si="10"/>
        <v>-0.99674728194764084</v>
      </c>
      <c r="U99" s="18">
        <v>72.5</v>
      </c>
      <c r="V99" s="20">
        <f t="shared" si="11"/>
        <v>1.613021662608662</v>
      </c>
    </row>
    <row r="100" spans="1:22" x14ac:dyDescent="0.15">
      <c r="A100" s="18">
        <v>49.5</v>
      </c>
      <c r="B100" s="18">
        <v>98</v>
      </c>
      <c r="D100">
        <v>973.1826171875</v>
      </c>
      <c r="E100">
        <v>676.55279541015602</v>
      </c>
      <c r="F100">
        <v>469.31500244140602</v>
      </c>
      <c r="G100">
        <v>468.82113647460898</v>
      </c>
      <c r="I100" s="19">
        <f t="shared" si="7"/>
        <v>503.86761474609398</v>
      </c>
      <c r="J100" s="19">
        <f t="shared" si="7"/>
        <v>207.73165893554705</v>
      </c>
      <c r="K100" s="19">
        <f t="shared" si="8"/>
        <v>358.45545349121107</v>
      </c>
      <c r="L100" s="20">
        <f t="shared" si="9"/>
        <v>1.7255696860459249</v>
      </c>
      <c r="M100" s="20">
        <f t="shared" si="12"/>
        <v>2.1176765475519579</v>
      </c>
      <c r="P100" s="18">
        <f t="shared" si="10"/>
        <v>-2.0480946364222574</v>
      </c>
      <c r="U100" s="18">
        <v>73</v>
      </c>
      <c r="V100" s="20">
        <f t="shared" si="11"/>
        <v>1.5690902951803136</v>
      </c>
    </row>
    <row r="101" spans="1:22" x14ac:dyDescent="0.15">
      <c r="A101" s="18">
        <v>50</v>
      </c>
      <c r="B101" s="18">
        <v>99</v>
      </c>
      <c r="D101">
        <v>954.12042236328102</v>
      </c>
      <c r="E101">
        <v>669.57452392578102</v>
      </c>
      <c r="F101">
        <v>470.84408569335898</v>
      </c>
      <c r="G101">
        <v>470.33685302734398</v>
      </c>
      <c r="I101" s="19">
        <f t="shared" si="7"/>
        <v>483.27633666992205</v>
      </c>
      <c r="J101" s="19">
        <f t="shared" si="7"/>
        <v>199.23767089843705</v>
      </c>
      <c r="K101" s="19">
        <f t="shared" si="8"/>
        <v>343.80996704101614</v>
      </c>
      <c r="L101" s="20">
        <f t="shared" si="9"/>
        <v>1.7256273148077301</v>
      </c>
      <c r="M101" s="20">
        <f t="shared" si="12"/>
        <v>2.1216948516825109</v>
      </c>
      <c r="P101" s="18">
        <f t="shared" si="10"/>
        <v>-1.8622303001651415</v>
      </c>
      <c r="U101" s="18">
        <v>73.5</v>
      </c>
      <c r="V101" s="20">
        <f t="shared" si="11"/>
        <v>1.5504409975019247</v>
      </c>
    </row>
    <row r="102" spans="1:22" x14ac:dyDescent="0.15">
      <c r="A102" s="18">
        <v>50.5</v>
      </c>
      <c r="B102" s="18">
        <v>100</v>
      </c>
      <c r="D102">
        <v>946.649169921875</v>
      </c>
      <c r="E102">
        <v>667.69226074218795</v>
      </c>
      <c r="F102">
        <v>469.59912109375</v>
      </c>
      <c r="G102">
        <v>469.074951171875</v>
      </c>
      <c r="I102" s="19">
        <f t="shared" si="7"/>
        <v>477.050048828125</v>
      </c>
      <c r="J102" s="19">
        <f t="shared" si="7"/>
        <v>198.61730957031295</v>
      </c>
      <c r="K102" s="19">
        <f t="shared" si="8"/>
        <v>338.01793212890595</v>
      </c>
      <c r="L102" s="20">
        <f t="shared" si="9"/>
        <v>1.7018553562132683</v>
      </c>
      <c r="M102" s="20">
        <f t="shared" si="12"/>
        <v>2.1018835684567971</v>
      </c>
      <c r="P102" s="18">
        <f t="shared" si="10"/>
        <v>-2.7785897611505499</v>
      </c>
      <c r="U102" s="18">
        <v>74</v>
      </c>
      <c r="V102" s="20">
        <f t="shared" si="11"/>
        <v>1.5172626089686847</v>
      </c>
    </row>
    <row r="103" spans="1:22" x14ac:dyDescent="0.15">
      <c r="A103" s="18">
        <v>51</v>
      </c>
      <c r="B103" s="18">
        <v>101</v>
      </c>
      <c r="D103">
        <v>949.72448730468795</v>
      </c>
      <c r="E103">
        <v>669.14416503906295</v>
      </c>
      <c r="F103">
        <v>470.28112792968801</v>
      </c>
      <c r="G103">
        <v>469.78894042968801</v>
      </c>
      <c r="I103" s="19">
        <f t="shared" si="7"/>
        <v>479.44335937499994</v>
      </c>
      <c r="J103" s="19">
        <f t="shared" si="7"/>
        <v>199.35522460937494</v>
      </c>
      <c r="K103" s="19">
        <f t="shared" si="8"/>
        <v>339.89470214843749</v>
      </c>
      <c r="L103" s="20">
        <f t="shared" si="9"/>
        <v>1.7049701246327582</v>
      </c>
      <c r="M103" s="20">
        <f t="shared" si="12"/>
        <v>2.1089590122450348</v>
      </c>
      <c r="P103" s="18">
        <f t="shared" si="10"/>
        <v>-2.4513191960815166</v>
      </c>
      <c r="U103" s="18">
        <v>74.5</v>
      </c>
      <c r="V103" s="20">
        <f t="shared" si="11"/>
        <v>1.5140350115408046</v>
      </c>
    </row>
    <row r="104" spans="1:22" x14ac:dyDescent="0.15">
      <c r="A104" s="18">
        <v>51.5</v>
      </c>
      <c r="B104" s="18">
        <v>102</v>
      </c>
      <c r="D104">
        <v>894.81604003906295</v>
      </c>
      <c r="E104">
        <v>646.55456542968795</v>
      </c>
      <c r="F104">
        <v>469.53079223632801</v>
      </c>
      <c r="G104">
        <v>468.89154052734398</v>
      </c>
      <c r="I104" s="19">
        <f t="shared" si="7"/>
        <v>425.28524780273494</v>
      </c>
      <c r="J104" s="19">
        <f t="shared" si="7"/>
        <v>177.66302490234398</v>
      </c>
      <c r="K104" s="19">
        <f t="shared" si="8"/>
        <v>300.92113037109414</v>
      </c>
      <c r="L104" s="20">
        <f t="shared" si="9"/>
        <v>1.6937746643484284</v>
      </c>
      <c r="M104" s="20">
        <f t="shared" si="12"/>
        <v>2.101724227329453</v>
      </c>
      <c r="P104" s="18">
        <f t="shared" si="10"/>
        <v>-2.7859599929473675</v>
      </c>
      <c r="U104" s="18">
        <v>75</v>
      </c>
      <c r="V104" s="20">
        <f t="shared" si="11"/>
        <v>1.5263144159898625</v>
      </c>
    </row>
    <row r="105" spans="1:22" x14ac:dyDescent="0.15">
      <c r="A105" s="18">
        <v>52</v>
      </c>
      <c r="B105" s="18">
        <v>103</v>
      </c>
      <c r="D105">
        <v>820.90155029296898</v>
      </c>
      <c r="E105">
        <v>618.05578613281295</v>
      </c>
      <c r="F105">
        <v>470.51327514648398</v>
      </c>
      <c r="G105">
        <v>469.90756225585898</v>
      </c>
      <c r="I105" s="19">
        <f t="shared" si="7"/>
        <v>350.388275146485</v>
      </c>
      <c r="J105" s="19">
        <f t="shared" si="7"/>
        <v>148.14822387695398</v>
      </c>
      <c r="K105" s="19">
        <f t="shared" si="8"/>
        <v>246.68451843261721</v>
      </c>
      <c r="L105" s="20">
        <f t="shared" si="9"/>
        <v>1.6651196482618891</v>
      </c>
      <c r="M105" s="20">
        <f t="shared" si="12"/>
        <v>2.0770298866116614</v>
      </c>
      <c r="P105" s="18">
        <f t="shared" si="10"/>
        <v>-3.9281824573748403</v>
      </c>
      <c r="V105" s="20"/>
    </row>
    <row r="106" spans="1:22" x14ac:dyDescent="0.15">
      <c r="A106" s="18">
        <v>52.5</v>
      </c>
      <c r="B106" s="18">
        <v>104</v>
      </c>
      <c r="D106">
        <v>812.084228515625</v>
      </c>
      <c r="E106">
        <v>615.59521484375</v>
      </c>
      <c r="F106">
        <v>469.78854370117199</v>
      </c>
      <c r="G106">
        <v>469.36114501953102</v>
      </c>
      <c r="I106" s="19">
        <f t="shared" si="7"/>
        <v>342.29568481445301</v>
      </c>
      <c r="J106" s="19">
        <f t="shared" si="7"/>
        <v>146.23406982421898</v>
      </c>
      <c r="K106" s="19">
        <f t="shared" si="8"/>
        <v>239.93183593749973</v>
      </c>
      <c r="L106" s="20">
        <f t="shared" si="9"/>
        <v>1.6407382781995357</v>
      </c>
      <c r="M106" s="20">
        <f t="shared" si="12"/>
        <v>2.0566091919180556</v>
      </c>
      <c r="P106" s="18">
        <f t="shared" si="10"/>
        <v>-4.8727298937616137</v>
      </c>
    </row>
    <row r="107" spans="1:22" x14ac:dyDescent="0.15">
      <c r="A107" s="18">
        <v>53</v>
      </c>
      <c r="B107" s="18">
        <v>105</v>
      </c>
      <c r="D107">
        <v>894.33435058593795</v>
      </c>
      <c r="E107">
        <v>647.51165771484398</v>
      </c>
      <c r="F107">
        <v>470.02749633789102</v>
      </c>
      <c r="G107">
        <v>469.51025390625</v>
      </c>
      <c r="I107" s="19">
        <f t="shared" si="7"/>
        <v>424.30685424804693</v>
      </c>
      <c r="J107" s="19">
        <f t="shared" si="7"/>
        <v>178.00140380859398</v>
      </c>
      <c r="K107" s="19">
        <f t="shared" si="8"/>
        <v>299.70587158203114</v>
      </c>
      <c r="L107" s="20">
        <f t="shared" si="9"/>
        <v>1.6837275727572729</v>
      </c>
      <c r="M107" s="20">
        <f t="shared" si="12"/>
        <v>2.1035591618445406</v>
      </c>
      <c r="P107" s="18">
        <f t="shared" si="10"/>
        <v>-2.7010861569604683</v>
      </c>
    </row>
    <row r="108" spans="1:22" x14ac:dyDescent="0.15">
      <c r="A108" s="18">
        <v>53.5</v>
      </c>
      <c r="B108" s="18">
        <v>106</v>
      </c>
      <c r="D108">
        <v>929.26702880859398</v>
      </c>
      <c r="E108">
        <v>663.14349365234398</v>
      </c>
      <c r="F108">
        <v>469.59799194335898</v>
      </c>
      <c r="G108">
        <v>468.96969604492199</v>
      </c>
      <c r="I108" s="19">
        <f t="shared" si="7"/>
        <v>459.669036865235</v>
      </c>
      <c r="J108" s="19">
        <f t="shared" si="7"/>
        <v>194.17379760742199</v>
      </c>
      <c r="K108" s="19">
        <f t="shared" si="8"/>
        <v>323.74737854003962</v>
      </c>
      <c r="L108" s="20">
        <f t="shared" si="9"/>
        <v>1.6673072398500841</v>
      </c>
      <c r="M108" s="20">
        <f t="shared" si="12"/>
        <v>2.0910995043060998</v>
      </c>
      <c r="P108" s="18">
        <f t="shared" si="10"/>
        <v>-3.2774004186822516</v>
      </c>
    </row>
    <row r="109" spans="1:22" x14ac:dyDescent="0.15">
      <c r="A109" s="18">
        <v>54</v>
      </c>
      <c r="B109" s="18">
        <v>107</v>
      </c>
      <c r="D109">
        <v>939.46612548828102</v>
      </c>
      <c r="E109">
        <v>667.81072998046898</v>
      </c>
      <c r="F109">
        <v>469.31631469726602</v>
      </c>
      <c r="G109">
        <v>468.689697265625</v>
      </c>
      <c r="I109" s="19">
        <f t="shared" si="7"/>
        <v>470.149810791015</v>
      </c>
      <c r="J109" s="19">
        <f t="shared" si="7"/>
        <v>199.12103271484398</v>
      </c>
      <c r="K109" s="19">
        <f t="shared" si="8"/>
        <v>330.76508789062422</v>
      </c>
      <c r="L109" s="20">
        <f t="shared" si="9"/>
        <v>1.6611258156957445</v>
      </c>
      <c r="M109" s="20">
        <f t="shared" si="12"/>
        <v>2.0888787555205077</v>
      </c>
      <c r="P109" s="18">
        <f t="shared" si="10"/>
        <v>-3.3801198708734077</v>
      </c>
    </row>
    <row r="110" spans="1:22" x14ac:dyDescent="0.15">
      <c r="A110" s="18">
        <v>54.5</v>
      </c>
      <c r="B110" s="18">
        <v>108</v>
      </c>
      <c r="D110">
        <v>987.58428955078102</v>
      </c>
      <c r="E110">
        <v>685.97845458984398</v>
      </c>
      <c r="F110">
        <v>470.49011230468801</v>
      </c>
      <c r="G110">
        <v>469.93484497070301</v>
      </c>
      <c r="I110" s="19">
        <f t="shared" si="7"/>
        <v>517.09417724609307</v>
      </c>
      <c r="J110" s="19">
        <f t="shared" si="7"/>
        <v>216.04360961914097</v>
      </c>
      <c r="K110" s="19">
        <f t="shared" si="8"/>
        <v>365.86365051269439</v>
      </c>
      <c r="L110" s="20">
        <f t="shared" si="9"/>
        <v>1.6934712910864071</v>
      </c>
      <c r="M110" s="20">
        <f t="shared" si="12"/>
        <v>2.1251849062799186</v>
      </c>
      <c r="P110" s="18">
        <f t="shared" si="10"/>
        <v>-1.7007998409034633</v>
      </c>
    </row>
    <row r="111" spans="1:22" x14ac:dyDescent="0.15">
      <c r="A111" s="18">
        <v>55</v>
      </c>
      <c r="B111" s="18">
        <v>109</v>
      </c>
      <c r="D111">
        <v>980.46942138671898</v>
      </c>
      <c r="E111">
        <v>689.09973144531295</v>
      </c>
      <c r="F111">
        <v>469.34683227539102</v>
      </c>
      <c r="G111">
        <v>468.97552490234398</v>
      </c>
      <c r="I111" s="19">
        <f t="shared" si="7"/>
        <v>511.12258911132795</v>
      </c>
      <c r="J111" s="19">
        <f t="shared" si="7"/>
        <v>220.12420654296898</v>
      </c>
      <c r="K111" s="19">
        <f t="shared" si="8"/>
        <v>357.03564453124966</v>
      </c>
      <c r="L111" s="20">
        <f t="shared" si="9"/>
        <v>1.6219735672803215</v>
      </c>
      <c r="M111" s="20">
        <f t="shared" si="12"/>
        <v>2.0576478578425803</v>
      </c>
      <c r="P111" s="18">
        <f t="shared" si="10"/>
        <v>-4.8246870014412409</v>
      </c>
    </row>
    <row r="112" spans="1:22" x14ac:dyDescent="0.15">
      <c r="A112" s="18">
        <v>55.5</v>
      </c>
      <c r="B112" s="18">
        <v>110</v>
      </c>
      <c r="D112">
        <v>973.343505859375</v>
      </c>
      <c r="E112">
        <v>687.48742675781295</v>
      </c>
      <c r="F112">
        <v>470.33062744140602</v>
      </c>
      <c r="G112">
        <v>469.76821899414102</v>
      </c>
      <c r="I112" s="19">
        <f t="shared" si="7"/>
        <v>503.01287841796898</v>
      </c>
      <c r="J112" s="19">
        <f t="shared" si="7"/>
        <v>217.71920776367193</v>
      </c>
      <c r="K112" s="19">
        <f t="shared" si="8"/>
        <v>350.60943298339862</v>
      </c>
      <c r="L112" s="20">
        <f t="shared" si="9"/>
        <v>1.6103743743362104</v>
      </c>
      <c r="M112" s="20">
        <f t="shared" si="12"/>
        <v>2.0500093402672173</v>
      </c>
      <c r="P112" s="18">
        <f t="shared" si="10"/>
        <v>-5.1780022192562161</v>
      </c>
    </row>
    <row r="113" spans="1:16" x14ac:dyDescent="0.15">
      <c r="A113" s="18">
        <v>56</v>
      </c>
      <c r="B113" s="18">
        <v>111</v>
      </c>
      <c r="D113">
        <v>1008.10797119141</v>
      </c>
      <c r="E113">
        <v>702.842041015625</v>
      </c>
      <c r="F113">
        <v>469.88684082031301</v>
      </c>
      <c r="G113">
        <v>469.32254028320301</v>
      </c>
      <c r="I113" s="19">
        <f t="shared" si="7"/>
        <v>538.22113037109693</v>
      </c>
      <c r="J113" s="19">
        <f t="shared" si="7"/>
        <v>233.51950073242199</v>
      </c>
      <c r="K113" s="19">
        <f t="shared" si="8"/>
        <v>374.75747985840155</v>
      </c>
      <c r="L113" s="20">
        <f t="shared" si="9"/>
        <v>1.6048230605281095</v>
      </c>
      <c r="M113" s="20">
        <f t="shared" si="12"/>
        <v>2.0484187018278641</v>
      </c>
      <c r="P113" s="18">
        <f t="shared" si="10"/>
        <v>-5.2515762813854403</v>
      </c>
    </row>
    <row r="114" spans="1:16" x14ac:dyDescent="0.15">
      <c r="A114" s="18">
        <v>56.5</v>
      </c>
      <c r="B114" s="18">
        <v>112</v>
      </c>
      <c r="D114">
        <v>1002.38214111328</v>
      </c>
      <c r="E114">
        <v>701.98687744140602</v>
      </c>
      <c r="F114">
        <v>469.27133178710898</v>
      </c>
      <c r="G114">
        <v>468.86688232421898</v>
      </c>
      <c r="I114" s="19">
        <f t="shared" si="7"/>
        <v>533.11080932617097</v>
      </c>
      <c r="J114" s="19">
        <f t="shared" si="7"/>
        <v>233.11999511718705</v>
      </c>
      <c r="K114" s="19">
        <f t="shared" si="8"/>
        <v>369.92681274414008</v>
      </c>
      <c r="L114" s="20">
        <f t="shared" si="9"/>
        <v>1.5868514949057957</v>
      </c>
      <c r="M114" s="20">
        <f t="shared" si="12"/>
        <v>2.0344078115742983</v>
      </c>
      <c r="P114" s="18">
        <f t="shared" si="10"/>
        <v>-5.8996419162262503</v>
      </c>
    </row>
    <row r="115" spans="1:16" x14ac:dyDescent="0.15">
      <c r="A115" s="18">
        <v>57</v>
      </c>
      <c r="B115" s="18">
        <v>113</v>
      </c>
      <c r="D115">
        <v>929.8466796875</v>
      </c>
      <c r="E115">
        <v>671.26129150390602</v>
      </c>
      <c r="F115">
        <v>470.27056884765602</v>
      </c>
      <c r="G115">
        <v>469.57730102539102</v>
      </c>
      <c r="I115" s="19">
        <f t="shared" si="7"/>
        <v>459.57611083984398</v>
      </c>
      <c r="J115" s="19">
        <f t="shared" si="7"/>
        <v>201.683990478515</v>
      </c>
      <c r="K115" s="19">
        <f t="shared" si="8"/>
        <v>318.39731750488352</v>
      </c>
      <c r="L115" s="20">
        <f t="shared" si="9"/>
        <v>1.5786940587076581</v>
      </c>
      <c r="M115" s="20">
        <f t="shared" si="12"/>
        <v>2.0302110507449083</v>
      </c>
      <c r="P115" s="18">
        <f t="shared" si="10"/>
        <v>-6.0937606639968633</v>
      </c>
    </row>
    <row r="116" spans="1:16" x14ac:dyDescent="0.15">
      <c r="A116" s="18">
        <v>57.5</v>
      </c>
      <c r="B116" s="18">
        <v>114</v>
      </c>
      <c r="D116">
        <v>903.81158447265602</v>
      </c>
      <c r="E116">
        <v>658.53967285156295</v>
      </c>
      <c r="F116">
        <v>470.33853149414102</v>
      </c>
      <c r="G116">
        <v>469.83319091796898</v>
      </c>
      <c r="I116" s="19">
        <f t="shared" si="7"/>
        <v>433.473052978515</v>
      </c>
      <c r="J116" s="19">
        <f t="shared" si="7"/>
        <v>188.70648193359398</v>
      </c>
      <c r="K116" s="19">
        <f t="shared" si="8"/>
        <v>301.37851562499918</v>
      </c>
      <c r="L116" s="20">
        <f t="shared" si="9"/>
        <v>1.5970755881668899</v>
      </c>
      <c r="M116" s="20">
        <f t="shared" si="12"/>
        <v>2.0525532555728878</v>
      </c>
      <c r="P116" s="18">
        <f t="shared" si="10"/>
        <v>-5.0603348863662845</v>
      </c>
    </row>
    <row r="117" spans="1:16" x14ac:dyDescent="0.15">
      <c r="A117" s="18">
        <v>58</v>
      </c>
      <c r="B117" s="18">
        <v>115</v>
      </c>
      <c r="D117">
        <v>823.395263671875</v>
      </c>
      <c r="E117">
        <v>622.94488525390602</v>
      </c>
      <c r="F117">
        <v>469.18151855468801</v>
      </c>
      <c r="G117">
        <v>468.83825683593801</v>
      </c>
      <c r="I117" s="19">
        <f t="shared" si="7"/>
        <v>354.21374511718699</v>
      </c>
      <c r="J117" s="19">
        <f t="shared" si="7"/>
        <v>154.10662841796801</v>
      </c>
      <c r="K117" s="19">
        <f t="shared" si="8"/>
        <v>246.3391052246094</v>
      </c>
      <c r="L117" s="20">
        <f t="shared" si="9"/>
        <v>1.5984977917788743</v>
      </c>
      <c r="M117" s="20">
        <f t="shared" si="12"/>
        <v>2.05793613455362</v>
      </c>
      <c r="P117" s="18">
        <f t="shared" si="10"/>
        <v>-4.8113529287043404</v>
      </c>
    </row>
    <row r="118" spans="1:16" x14ac:dyDescent="0.15">
      <c r="A118" s="18">
        <v>58.5</v>
      </c>
      <c r="B118" s="18">
        <v>116</v>
      </c>
      <c r="D118">
        <v>885.53234863281295</v>
      </c>
      <c r="E118">
        <v>647.859130859375</v>
      </c>
      <c r="F118">
        <v>469.53869628906301</v>
      </c>
      <c r="G118">
        <v>468.80755615234398</v>
      </c>
      <c r="I118" s="19">
        <f t="shared" si="7"/>
        <v>415.99365234374994</v>
      </c>
      <c r="J118" s="19">
        <f t="shared" si="7"/>
        <v>179.05157470703102</v>
      </c>
      <c r="K118" s="19">
        <f t="shared" si="8"/>
        <v>290.65755004882823</v>
      </c>
      <c r="L118" s="20">
        <f t="shared" si="9"/>
        <v>1.623317474445058</v>
      </c>
      <c r="M118" s="20">
        <f t="shared" si="12"/>
        <v>2.0867164925885517</v>
      </c>
      <c r="P118" s="18">
        <f t="shared" si="10"/>
        <v>-3.4801340936908463</v>
      </c>
    </row>
    <row r="119" spans="1:16" x14ac:dyDescent="0.15">
      <c r="A119" s="18">
        <v>59</v>
      </c>
      <c r="B119" s="18">
        <v>117</v>
      </c>
      <c r="D119">
        <v>945.97399902343795</v>
      </c>
      <c r="E119">
        <v>677.57141113281295</v>
      </c>
      <c r="F119">
        <v>470.03765869140602</v>
      </c>
      <c r="G119">
        <v>469.45547485351602</v>
      </c>
      <c r="I119" s="19">
        <f t="shared" si="7"/>
        <v>475.93634033203193</v>
      </c>
      <c r="J119" s="19">
        <f t="shared" si="7"/>
        <v>208.11593627929693</v>
      </c>
      <c r="K119" s="19">
        <f t="shared" si="8"/>
        <v>330.25518493652407</v>
      </c>
      <c r="L119" s="20">
        <f t="shared" si="9"/>
        <v>1.5868808071156701</v>
      </c>
      <c r="M119" s="20">
        <f t="shared" si="12"/>
        <v>2.0542405006279116</v>
      </c>
      <c r="P119" s="18">
        <f t="shared" si="10"/>
        <v>-4.9822923410371072</v>
      </c>
    </row>
    <row r="120" spans="1:16" x14ac:dyDescent="0.15">
      <c r="A120" s="18">
        <v>59.5</v>
      </c>
      <c r="B120" s="18">
        <v>118</v>
      </c>
      <c r="D120">
        <v>946.48742675781295</v>
      </c>
      <c r="E120">
        <v>678.93487548828102</v>
      </c>
      <c r="F120">
        <v>470.17474365234398</v>
      </c>
      <c r="G120">
        <v>469.70138549804699</v>
      </c>
      <c r="I120" s="19">
        <f t="shared" si="7"/>
        <v>476.31268310546898</v>
      </c>
      <c r="J120" s="19">
        <f t="shared" si="7"/>
        <v>209.23348999023403</v>
      </c>
      <c r="K120" s="19">
        <f t="shared" si="8"/>
        <v>329.84924011230515</v>
      </c>
      <c r="L120" s="20">
        <f t="shared" si="9"/>
        <v>1.5764648390068954</v>
      </c>
      <c r="M120" s="20">
        <f t="shared" si="12"/>
        <v>2.0477852078878849</v>
      </c>
      <c r="P120" s="18">
        <f t="shared" si="10"/>
        <v>-5.2808781776211893</v>
      </c>
    </row>
    <row r="121" spans="1:16" x14ac:dyDescent="0.15">
      <c r="A121" s="18">
        <v>60</v>
      </c>
      <c r="B121" s="18">
        <v>119</v>
      </c>
      <c r="D121">
        <v>782.56744384765602</v>
      </c>
      <c r="E121">
        <v>607.40344238281295</v>
      </c>
      <c r="F121">
        <v>468.59329223632801</v>
      </c>
      <c r="G121">
        <v>468.08963012695301</v>
      </c>
      <c r="I121" s="19">
        <f t="shared" si="7"/>
        <v>313.97415161132801</v>
      </c>
      <c r="J121" s="19">
        <f t="shared" si="7"/>
        <v>139.31381225585994</v>
      </c>
      <c r="K121" s="19">
        <f t="shared" si="8"/>
        <v>216.45448303222605</v>
      </c>
      <c r="L121" s="20">
        <f t="shared" si="9"/>
        <v>1.5537187557159922</v>
      </c>
      <c r="M121" s="20">
        <f t="shared" si="12"/>
        <v>2.0289997999657294</v>
      </c>
      <c r="P121" s="18">
        <f t="shared" si="10"/>
        <v>-6.1497863690701138</v>
      </c>
    </row>
    <row r="122" spans="1:16" x14ac:dyDescent="0.15">
      <c r="A122" s="18">
        <v>60.5</v>
      </c>
      <c r="B122" s="18">
        <v>120</v>
      </c>
      <c r="D122">
        <v>790.42858886718795</v>
      </c>
      <c r="E122">
        <v>610.42767333984398</v>
      </c>
      <c r="F122">
        <v>469.90377807617199</v>
      </c>
      <c r="G122">
        <v>469.5185546875</v>
      </c>
      <c r="I122" s="19">
        <f t="shared" si="7"/>
        <v>320.52481079101597</v>
      </c>
      <c r="J122" s="19">
        <f t="shared" si="7"/>
        <v>140.90911865234398</v>
      </c>
      <c r="K122" s="19">
        <f t="shared" si="8"/>
        <v>221.88842773437517</v>
      </c>
      <c r="L122" s="20">
        <f t="shared" si="9"/>
        <v>1.5746917577550552</v>
      </c>
      <c r="M122" s="20">
        <f t="shared" si="12"/>
        <v>2.05393347737354</v>
      </c>
      <c r="P122" s="18">
        <f t="shared" si="10"/>
        <v>-4.9964935243062847</v>
      </c>
    </row>
    <row r="123" spans="1:16" x14ac:dyDescent="0.15">
      <c r="A123" s="18">
        <v>61</v>
      </c>
      <c r="B123" s="18">
        <v>121</v>
      </c>
      <c r="D123">
        <v>842.31768798828102</v>
      </c>
      <c r="E123">
        <v>627.74938964843795</v>
      </c>
      <c r="F123">
        <v>470.20654296875</v>
      </c>
      <c r="G123">
        <v>469.72604370117199</v>
      </c>
      <c r="I123" s="19">
        <f t="shared" si="7"/>
        <v>372.11114501953102</v>
      </c>
      <c r="J123" s="19">
        <f t="shared" si="7"/>
        <v>158.02334594726597</v>
      </c>
      <c r="K123" s="19">
        <f t="shared" si="8"/>
        <v>261.49480285644484</v>
      </c>
      <c r="L123" s="20">
        <f t="shared" si="9"/>
        <v>1.6547858880529487</v>
      </c>
      <c r="M123" s="20">
        <f t="shared" si="12"/>
        <v>2.1379882830401815</v>
      </c>
      <c r="P123" s="18">
        <f t="shared" si="10"/>
        <v>-1.1085870451366768</v>
      </c>
    </row>
    <row r="124" spans="1:16" x14ac:dyDescent="0.15">
      <c r="A124" s="18">
        <v>61.5</v>
      </c>
      <c r="B124" s="18">
        <v>122</v>
      </c>
      <c r="D124">
        <v>891.03063964843795</v>
      </c>
      <c r="E124">
        <v>648.86383056640602</v>
      </c>
      <c r="F124">
        <v>469.95046997070301</v>
      </c>
      <c r="G124">
        <v>469.441162109375</v>
      </c>
      <c r="I124" s="19">
        <f t="shared" si="7"/>
        <v>421.08016967773494</v>
      </c>
      <c r="J124" s="19">
        <f t="shared" si="7"/>
        <v>179.42266845703102</v>
      </c>
      <c r="K124" s="19">
        <f t="shared" si="8"/>
        <v>295.48430175781323</v>
      </c>
      <c r="L124" s="20">
        <f t="shared" si="9"/>
        <v>1.6468615939048816</v>
      </c>
      <c r="M124" s="20">
        <f t="shared" si="12"/>
        <v>2.134024664260862</v>
      </c>
      <c r="P124" s="18">
        <f t="shared" si="10"/>
        <v>-1.2919219420632233</v>
      </c>
    </row>
    <row r="125" spans="1:16" x14ac:dyDescent="0.15">
      <c r="A125" s="18">
        <v>62</v>
      </c>
      <c r="B125" s="18">
        <v>123</v>
      </c>
      <c r="D125">
        <v>903.95404052734398</v>
      </c>
      <c r="E125">
        <v>654.36346435546898</v>
      </c>
      <c r="F125">
        <v>469.29241943359398</v>
      </c>
      <c r="G125">
        <v>468.86065673828102</v>
      </c>
      <c r="I125" s="19">
        <f t="shared" si="7"/>
        <v>434.66162109375</v>
      </c>
      <c r="J125" s="19">
        <f t="shared" si="7"/>
        <v>185.50280761718795</v>
      </c>
      <c r="K125" s="19">
        <f t="shared" si="8"/>
        <v>304.80965576171843</v>
      </c>
      <c r="L125" s="20">
        <f t="shared" si="9"/>
        <v>1.6431538674645698</v>
      </c>
      <c r="M125" s="20">
        <f t="shared" si="12"/>
        <v>2.1342776131892984</v>
      </c>
      <c r="P125" s="18">
        <f t="shared" si="10"/>
        <v>-1.2802219355024178</v>
      </c>
    </row>
    <row r="126" spans="1:16" x14ac:dyDescent="0.15">
      <c r="A126" s="18">
        <v>62.5</v>
      </c>
      <c r="B126" s="18">
        <v>124</v>
      </c>
      <c r="D126">
        <v>876.16442871093795</v>
      </c>
      <c r="E126">
        <v>642.25573730468795</v>
      </c>
      <c r="F126">
        <v>470.33251953125</v>
      </c>
      <c r="G126">
        <v>469.72283935546898</v>
      </c>
      <c r="I126" s="19">
        <f t="shared" si="7"/>
        <v>405.83190917968795</v>
      </c>
      <c r="J126" s="19">
        <f t="shared" si="7"/>
        <v>172.53289794921898</v>
      </c>
      <c r="K126" s="19">
        <f t="shared" si="8"/>
        <v>285.05888061523467</v>
      </c>
      <c r="L126" s="20">
        <f t="shared" si="9"/>
        <v>1.652200154309905</v>
      </c>
      <c r="M126" s="20">
        <f t="shared" si="12"/>
        <v>2.1472845754033809</v>
      </c>
      <c r="P126" s="18">
        <f t="shared" si="10"/>
        <v>-0.67859241217684019</v>
      </c>
    </row>
    <row r="127" spans="1:16" x14ac:dyDescent="0.15">
      <c r="A127" s="18">
        <v>63</v>
      </c>
      <c r="B127" s="18">
        <v>125</v>
      </c>
      <c r="D127">
        <v>920.59167480468795</v>
      </c>
      <c r="E127">
        <v>663.90911865234398</v>
      </c>
      <c r="F127">
        <v>469.9375</v>
      </c>
      <c r="G127">
        <v>469.38241577148398</v>
      </c>
      <c r="I127" s="19">
        <f t="shared" si="7"/>
        <v>450.65417480468795</v>
      </c>
      <c r="J127" s="19">
        <f t="shared" si="7"/>
        <v>194.52670288086</v>
      </c>
      <c r="K127" s="19">
        <f t="shared" si="8"/>
        <v>314.48548278808596</v>
      </c>
      <c r="L127" s="20">
        <f t="shared" si="9"/>
        <v>1.6166699899329298</v>
      </c>
      <c r="M127" s="20">
        <f t="shared" si="12"/>
        <v>2.1157150863951539</v>
      </c>
      <c r="P127" s="18">
        <f t="shared" si="10"/>
        <v>-2.1388208891295921</v>
      </c>
    </row>
    <row r="128" spans="1:16" x14ac:dyDescent="0.15">
      <c r="A128" s="18">
        <v>63.5</v>
      </c>
      <c r="B128" s="18">
        <v>126</v>
      </c>
      <c r="D128">
        <v>947.39904785156295</v>
      </c>
      <c r="E128">
        <v>677.44299316406295</v>
      </c>
      <c r="F128">
        <v>469.51666259765602</v>
      </c>
      <c r="G128">
        <v>469.00714111328102</v>
      </c>
      <c r="I128" s="19">
        <f t="shared" si="7"/>
        <v>477.88238525390693</v>
      </c>
      <c r="J128" s="19">
        <f t="shared" si="7"/>
        <v>208.43585205078193</v>
      </c>
      <c r="K128" s="19">
        <f t="shared" si="8"/>
        <v>331.97728881835963</v>
      </c>
      <c r="L128" s="20">
        <f t="shared" si="9"/>
        <v>1.592707231275543</v>
      </c>
      <c r="M128" s="20">
        <f t="shared" si="12"/>
        <v>2.095713003106515</v>
      </c>
      <c r="P128" s="18">
        <f t="shared" si="10"/>
        <v>-3.064005696803858</v>
      </c>
    </row>
    <row r="129" spans="1:16" x14ac:dyDescent="0.15">
      <c r="A129" s="18">
        <v>64</v>
      </c>
      <c r="B129" s="18">
        <v>127</v>
      </c>
      <c r="D129">
        <v>963.74359130859398</v>
      </c>
      <c r="E129">
        <v>683.35900878906295</v>
      </c>
      <c r="F129">
        <v>470.21163940429699</v>
      </c>
      <c r="G129">
        <v>469.70758056640602</v>
      </c>
      <c r="I129" s="19">
        <f t="shared" si="7"/>
        <v>493.53195190429699</v>
      </c>
      <c r="J129" s="19">
        <f t="shared" si="7"/>
        <v>213.65142822265693</v>
      </c>
      <c r="K129" s="19">
        <f t="shared" si="8"/>
        <v>343.97595214843716</v>
      </c>
      <c r="L129" s="20">
        <f t="shared" si="9"/>
        <v>1.6099866731991255</v>
      </c>
      <c r="M129" s="20">
        <f t="shared" si="12"/>
        <v>2.1169531203988452</v>
      </c>
      <c r="P129" s="18">
        <f t="shared" si="10"/>
        <v>-2.0815563414787035</v>
      </c>
    </row>
    <row r="130" spans="1:16" x14ac:dyDescent="0.15">
      <c r="A130" s="18">
        <v>64.5</v>
      </c>
      <c r="B130" s="18">
        <v>128</v>
      </c>
      <c r="D130">
        <v>957.16510009765602</v>
      </c>
      <c r="E130">
        <v>679.14617919921898</v>
      </c>
      <c r="F130">
        <v>469.82168579101602</v>
      </c>
      <c r="G130">
        <v>469.01901245117199</v>
      </c>
      <c r="I130" s="19">
        <f t="shared" ref="I130:J152" si="13">D130-F130</f>
        <v>487.34341430664</v>
      </c>
      <c r="J130" s="19">
        <f t="shared" si="13"/>
        <v>210.12716674804699</v>
      </c>
      <c r="K130" s="19">
        <f t="shared" ref="K130:K152" si="14">I130-0.7*J130</f>
        <v>340.25439758300712</v>
      </c>
      <c r="L130" s="20">
        <f t="shared" ref="L130:L152" si="15">K130/J130</f>
        <v>1.6192784724070886</v>
      </c>
      <c r="M130" s="20">
        <f t="shared" si="12"/>
        <v>2.1302055949755561</v>
      </c>
      <c r="P130" s="18">
        <f t="shared" si="10"/>
        <v>-1.4685707856478014</v>
      </c>
    </row>
    <row r="131" spans="1:16" x14ac:dyDescent="0.15">
      <c r="A131" s="18">
        <v>65</v>
      </c>
      <c r="B131" s="18">
        <v>129</v>
      </c>
      <c r="D131">
        <v>959.99041748046898</v>
      </c>
      <c r="E131">
        <v>679.86071777343795</v>
      </c>
      <c r="F131">
        <v>469.44342041015602</v>
      </c>
      <c r="G131">
        <v>469.02691650390602</v>
      </c>
      <c r="I131" s="19">
        <f t="shared" si="13"/>
        <v>490.54699707031295</v>
      </c>
      <c r="J131" s="19">
        <f t="shared" si="13"/>
        <v>210.83380126953193</v>
      </c>
      <c r="K131" s="19">
        <f t="shared" si="14"/>
        <v>342.96333618164061</v>
      </c>
      <c r="L131" s="20">
        <f t="shared" si="15"/>
        <v>1.6266999604261416</v>
      </c>
      <c r="M131" s="20">
        <f t="shared" si="12"/>
        <v>2.1415877583633569</v>
      </c>
      <c r="P131" s="18">
        <f t="shared" si="10"/>
        <v>-0.9420953934149876</v>
      </c>
    </row>
    <row r="132" spans="1:16" x14ac:dyDescent="0.15">
      <c r="A132" s="18">
        <v>65.5</v>
      </c>
      <c r="B132" s="18">
        <v>130</v>
      </c>
      <c r="D132">
        <v>953.473876953125</v>
      </c>
      <c r="E132">
        <v>676.25439453125</v>
      </c>
      <c r="F132">
        <v>470.00790405273398</v>
      </c>
      <c r="G132">
        <v>469.30691528320301</v>
      </c>
      <c r="I132" s="19">
        <f t="shared" si="13"/>
        <v>483.46597290039102</v>
      </c>
      <c r="J132" s="19">
        <f t="shared" si="13"/>
        <v>206.94747924804699</v>
      </c>
      <c r="K132" s="19">
        <f t="shared" si="14"/>
        <v>338.60273742675815</v>
      </c>
      <c r="L132" s="20">
        <f t="shared" si="15"/>
        <v>1.6361771530491045</v>
      </c>
      <c r="M132" s="20">
        <f t="shared" si="12"/>
        <v>2.1550256263550676</v>
      </c>
      <c r="P132" s="18">
        <f t="shared" si="10"/>
        <v>-0.32053457227169307</v>
      </c>
    </row>
    <row r="133" spans="1:16" x14ac:dyDescent="0.15">
      <c r="A133" s="18">
        <v>66</v>
      </c>
      <c r="B133" s="18">
        <v>131</v>
      </c>
      <c r="D133">
        <v>945.93798828125</v>
      </c>
      <c r="E133">
        <v>672.59722900390602</v>
      </c>
      <c r="F133">
        <v>470.51535034179699</v>
      </c>
      <c r="G133">
        <v>469.81283569335898</v>
      </c>
      <c r="I133" s="19">
        <f t="shared" si="13"/>
        <v>475.42263793945301</v>
      </c>
      <c r="J133" s="19">
        <f t="shared" si="13"/>
        <v>202.78439331054705</v>
      </c>
      <c r="K133" s="19">
        <f t="shared" si="14"/>
        <v>333.47356262207006</v>
      </c>
      <c r="L133" s="20">
        <f t="shared" si="15"/>
        <v>1.644473507936006</v>
      </c>
      <c r="M133" s="20">
        <f t="shared" si="12"/>
        <v>2.1672826566107171</v>
      </c>
      <c r="P133" s="18">
        <f t="shared" si="10"/>
        <v>0.24640728153869493</v>
      </c>
    </row>
    <row r="134" spans="1:16" x14ac:dyDescent="0.15">
      <c r="A134" s="18">
        <v>66.5</v>
      </c>
      <c r="B134" s="18">
        <v>132</v>
      </c>
      <c r="D134">
        <v>937.061767578125</v>
      </c>
      <c r="E134">
        <v>669.54766845703102</v>
      </c>
      <c r="F134">
        <v>469.46243286132801</v>
      </c>
      <c r="G134">
        <v>468.96762084960898</v>
      </c>
      <c r="I134" s="19">
        <f t="shared" si="13"/>
        <v>467.59933471679699</v>
      </c>
      <c r="J134" s="19">
        <f t="shared" si="13"/>
        <v>200.58004760742205</v>
      </c>
      <c r="K134" s="19">
        <f t="shared" si="14"/>
        <v>327.19330139160161</v>
      </c>
      <c r="L134" s="20">
        <f t="shared" si="15"/>
        <v>1.6312355356101456</v>
      </c>
      <c r="M134" s="20">
        <f t="shared" si="12"/>
        <v>2.158005359653604</v>
      </c>
      <c r="P134" s="18">
        <f t="shared" ref="P134:P152" si="16">(M134-$O$2)/$O$2*100</f>
        <v>-0.18270872988592246</v>
      </c>
    </row>
    <row r="135" spans="1:16" x14ac:dyDescent="0.15">
      <c r="A135" s="18">
        <v>67</v>
      </c>
      <c r="B135" s="18">
        <v>133</v>
      </c>
      <c r="D135">
        <v>902.70275878906295</v>
      </c>
      <c r="E135">
        <v>655.46032714843795</v>
      </c>
      <c r="F135">
        <v>469.46865844726602</v>
      </c>
      <c r="G135">
        <v>468.83920288085898</v>
      </c>
      <c r="I135" s="19">
        <f t="shared" si="13"/>
        <v>433.23410034179693</v>
      </c>
      <c r="J135" s="19">
        <f t="shared" si="13"/>
        <v>186.62112426757898</v>
      </c>
      <c r="K135" s="19">
        <f t="shared" si="14"/>
        <v>302.59931335449164</v>
      </c>
      <c r="L135" s="20">
        <f t="shared" si="15"/>
        <v>1.6214633501008286</v>
      </c>
      <c r="M135" s="20">
        <f t="shared" si="12"/>
        <v>2.1521938495130351</v>
      </c>
      <c r="P135" s="18">
        <f t="shared" si="16"/>
        <v>-0.45151677423364478</v>
      </c>
    </row>
    <row r="136" spans="1:16" x14ac:dyDescent="0.15">
      <c r="A136" s="18">
        <v>67.5</v>
      </c>
      <c r="B136" s="18">
        <v>134</v>
      </c>
      <c r="D136">
        <v>810.85827636718795</v>
      </c>
      <c r="E136">
        <v>616.69873046875</v>
      </c>
      <c r="F136">
        <v>469.4033203125</v>
      </c>
      <c r="G136">
        <v>468.96630859375</v>
      </c>
      <c r="I136" s="19">
        <f t="shared" si="13"/>
        <v>341.45495605468795</v>
      </c>
      <c r="J136" s="19">
        <f t="shared" si="13"/>
        <v>147.732421875</v>
      </c>
      <c r="K136" s="19">
        <f t="shared" si="14"/>
        <v>238.04226074218798</v>
      </c>
      <c r="L136" s="20">
        <f t="shared" si="15"/>
        <v>1.6113068324541604</v>
      </c>
      <c r="M136" s="20">
        <f t="shared" si="12"/>
        <v>2.1459980072351148</v>
      </c>
      <c r="P136" s="18">
        <f t="shared" si="16"/>
        <v>-0.73810187957282913</v>
      </c>
    </row>
    <row r="137" spans="1:16" x14ac:dyDescent="0.15">
      <c r="A137" s="18">
        <v>68</v>
      </c>
      <c r="B137" s="18">
        <v>135</v>
      </c>
      <c r="D137">
        <v>800.09442138671898</v>
      </c>
      <c r="E137">
        <v>613.68719482421898</v>
      </c>
      <c r="F137">
        <v>469.01864624023398</v>
      </c>
      <c r="G137">
        <v>468.72000122070301</v>
      </c>
      <c r="I137" s="19">
        <f t="shared" si="13"/>
        <v>331.075775146485</v>
      </c>
      <c r="J137" s="19">
        <f t="shared" si="13"/>
        <v>144.96719360351597</v>
      </c>
      <c r="K137" s="19">
        <f t="shared" si="14"/>
        <v>229.59873962402384</v>
      </c>
      <c r="L137" s="20">
        <f t="shared" si="15"/>
        <v>1.5837979194932506</v>
      </c>
      <c r="M137" s="20">
        <f t="shared" si="12"/>
        <v>2.1224497696429525</v>
      </c>
      <c r="P137" s="18">
        <f t="shared" si="16"/>
        <v>-1.8273120060073675</v>
      </c>
    </row>
    <row r="138" spans="1:16" x14ac:dyDescent="0.15">
      <c r="A138" s="18">
        <v>68.5</v>
      </c>
      <c r="B138" s="18">
        <v>136</v>
      </c>
      <c r="D138">
        <v>817.58856201171898</v>
      </c>
      <c r="E138">
        <v>620.352783203125</v>
      </c>
      <c r="F138">
        <v>469.22311401367199</v>
      </c>
      <c r="G138">
        <v>468.62115478515602</v>
      </c>
      <c r="I138" s="19">
        <f t="shared" si="13"/>
        <v>348.36544799804699</v>
      </c>
      <c r="J138" s="19">
        <f t="shared" si="13"/>
        <v>151.73162841796898</v>
      </c>
      <c r="K138" s="19">
        <f t="shared" si="14"/>
        <v>242.15330810546871</v>
      </c>
      <c r="L138" s="20">
        <f t="shared" si="15"/>
        <v>1.5959316500474034</v>
      </c>
      <c r="M138" s="20">
        <f t="shared" si="12"/>
        <v>2.1385441755658534</v>
      </c>
      <c r="P138" s="18">
        <f t="shared" si="16"/>
        <v>-1.0828745574907805</v>
      </c>
    </row>
    <row r="139" spans="1:16" x14ac:dyDescent="0.15">
      <c r="A139" s="18">
        <v>69</v>
      </c>
      <c r="B139" s="18">
        <v>137</v>
      </c>
      <c r="D139">
        <v>849.8916015625</v>
      </c>
      <c r="E139">
        <v>633.08508300781295</v>
      </c>
      <c r="F139">
        <v>470.42608642578102</v>
      </c>
      <c r="G139">
        <v>469.89077758789102</v>
      </c>
      <c r="I139" s="19">
        <f t="shared" si="13"/>
        <v>379.46551513671898</v>
      </c>
      <c r="J139" s="19">
        <f t="shared" si="13"/>
        <v>163.19430541992193</v>
      </c>
      <c r="K139" s="19">
        <f t="shared" si="14"/>
        <v>265.22950134277363</v>
      </c>
      <c r="L139" s="20">
        <f t="shared" si="15"/>
        <v>1.6252374778660368</v>
      </c>
      <c r="M139" s="20">
        <f t="shared" si="12"/>
        <v>2.1718106787532347</v>
      </c>
      <c r="P139" s="18">
        <f t="shared" si="16"/>
        <v>0.45584832998435931</v>
      </c>
    </row>
    <row r="140" spans="1:16" x14ac:dyDescent="0.15">
      <c r="A140" s="18">
        <v>69.5</v>
      </c>
      <c r="B140" s="18">
        <v>138</v>
      </c>
      <c r="D140">
        <v>901.12530517578102</v>
      </c>
      <c r="E140">
        <v>653.731201171875</v>
      </c>
      <c r="F140">
        <v>469.36395263671898</v>
      </c>
      <c r="G140">
        <v>468.80963134765602</v>
      </c>
      <c r="I140" s="19">
        <f t="shared" si="13"/>
        <v>431.76135253906205</v>
      </c>
      <c r="J140" s="19">
        <f t="shared" si="13"/>
        <v>184.92156982421898</v>
      </c>
      <c r="K140" s="19">
        <f t="shared" si="14"/>
        <v>302.31625366210881</v>
      </c>
      <c r="L140" s="20">
        <f t="shared" si="15"/>
        <v>1.6348349949088241</v>
      </c>
      <c r="M140" s="20">
        <f t="shared" si="12"/>
        <v>2.1853688711647696</v>
      </c>
      <c r="P140" s="18">
        <f t="shared" si="16"/>
        <v>1.0829746876573829</v>
      </c>
    </row>
    <row r="141" spans="1:16" x14ac:dyDescent="0.15">
      <c r="A141" s="18">
        <v>70</v>
      </c>
      <c r="B141" s="18">
        <v>139</v>
      </c>
      <c r="D141">
        <v>928.69226074218795</v>
      </c>
      <c r="E141">
        <v>664.91845703125</v>
      </c>
      <c r="F141">
        <v>470.09338378906301</v>
      </c>
      <c r="G141">
        <v>469.33874511718801</v>
      </c>
      <c r="I141" s="19">
        <f t="shared" si="13"/>
        <v>458.59887695312494</v>
      </c>
      <c r="J141" s="19">
        <f t="shared" si="13"/>
        <v>195.57971191406199</v>
      </c>
      <c r="K141" s="19">
        <f t="shared" si="14"/>
        <v>321.69307861328156</v>
      </c>
      <c r="L141" s="20">
        <f t="shared" si="15"/>
        <v>1.6448182455378295</v>
      </c>
      <c r="M141" s="20">
        <f t="shared" si="12"/>
        <v>2.1993127971625226</v>
      </c>
      <c r="P141" s="18">
        <f t="shared" si="16"/>
        <v>1.7279429295296078</v>
      </c>
    </row>
    <row r="142" spans="1:16" x14ac:dyDescent="0.15">
      <c r="A142" s="18">
        <v>70.5</v>
      </c>
      <c r="B142" s="18">
        <v>140</v>
      </c>
      <c r="D142">
        <v>942.7158203125</v>
      </c>
      <c r="E142">
        <v>670.40460205078102</v>
      </c>
      <c r="F142">
        <v>470.06854248046898</v>
      </c>
      <c r="G142">
        <v>469.79400634765602</v>
      </c>
      <c r="I142" s="19">
        <f t="shared" si="13"/>
        <v>472.64727783203102</v>
      </c>
      <c r="J142" s="19">
        <f t="shared" si="13"/>
        <v>200.610595703125</v>
      </c>
      <c r="K142" s="19">
        <f t="shared" si="14"/>
        <v>332.21986083984353</v>
      </c>
      <c r="L142" s="20">
        <f t="shared" si="15"/>
        <v>1.656043439158525</v>
      </c>
      <c r="M142" s="20">
        <f t="shared" si="12"/>
        <v>2.2144986661519663</v>
      </c>
      <c r="P142" s="18">
        <f t="shared" si="16"/>
        <v>2.4303565270344869</v>
      </c>
    </row>
    <row r="143" spans="1:16" x14ac:dyDescent="0.15">
      <c r="A143" s="18">
        <v>71</v>
      </c>
      <c r="B143" s="18">
        <v>141</v>
      </c>
      <c r="D143">
        <v>932.70941162109398</v>
      </c>
      <c r="E143">
        <v>666.46832275390602</v>
      </c>
      <c r="F143">
        <v>469.27490234375</v>
      </c>
      <c r="G143">
        <v>468.75747680664102</v>
      </c>
      <c r="I143" s="19">
        <f t="shared" si="13"/>
        <v>463.43450927734398</v>
      </c>
      <c r="J143" s="19">
        <f t="shared" si="13"/>
        <v>197.710845947265</v>
      </c>
      <c r="K143" s="19">
        <f t="shared" si="14"/>
        <v>325.03691711425847</v>
      </c>
      <c r="L143" s="20">
        <f t="shared" si="15"/>
        <v>1.6440014484635552</v>
      </c>
      <c r="M143" s="20">
        <f t="shared" si="12"/>
        <v>2.2064173508257441</v>
      </c>
      <c r="P143" s="18">
        <f t="shared" si="16"/>
        <v>2.05655995504977</v>
      </c>
    </row>
    <row r="144" spans="1:16" x14ac:dyDescent="0.15">
      <c r="A144" s="18">
        <v>71.5</v>
      </c>
      <c r="B144" s="18">
        <v>142</v>
      </c>
      <c r="D144">
        <v>956.37078857421898</v>
      </c>
      <c r="E144">
        <v>677.65319824218795</v>
      </c>
      <c r="F144">
        <v>470.24591064453102</v>
      </c>
      <c r="G144">
        <v>469.68441772460898</v>
      </c>
      <c r="I144" s="19">
        <f t="shared" si="13"/>
        <v>486.12487792968795</v>
      </c>
      <c r="J144" s="19">
        <f t="shared" si="13"/>
        <v>207.96878051757898</v>
      </c>
      <c r="K144" s="19">
        <f t="shared" si="14"/>
        <v>340.54673156738272</v>
      </c>
      <c r="L144" s="20">
        <f t="shared" si="15"/>
        <v>1.6374896785943183</v>
      </c>
      <c r="M144" s="20">
        <f t="shared" si="12"/>
        <v>2.2038662563252549</v>
      </c>
      <c r="P144" s="18">
        <f t="shared" si="16"/>
        <v>1.9385605526507932</v>
      </c>
    </row>
    <row r="145" spans="1:16" x14ac:dyDescent="0.15">
      <c r="A145" s="18">
        <v>72</v>
      </c>
      <c r="B145" s="18">
        <v>143</v>
      </c>
      <c r="D145">
        <v>955.56365966796898</v>
      </c>
      <c r="E145">
        <v>677.65386962890602</v>
      </c>
      <c r="F145">
        <v>469.10769653320301</v>
      </c>
      <c r="G145">
        <v>468.6123046875</v>
      </c>
      <c r="I145" s="19">
        <f t="shared" si="13"/>
        <v>486.45596313476597</v>
      </c>
      <c r="J145" s="19">
        <f t="shared" si="13"/>
        <v>209.04156494140602</v>
      </c>
      <c r="K145" s="19">
        <f t="shared" si="14"/>
        <v>340.1268676757818</v>
      </c>
      <c r="L145" s="20">
        <f t="shared" si="15"/>
        <v>1.6270776951517691</v>
      </c>
      <c r="M145" s="20">
        <f t="shared" si="12"/>
        <v>2.1974149482514536</v>
      </c>
      <c r="P145" s="18">
        <f t="shared" si="16"/>
        <v>1.6401590245010982</v>
      </c>
    </row>
    <row r="146" spans="1:16" x14ac:dyDescent="0.15">
      <c r="A146" s="18">
        <v>72.5</v>
      </c>
      <c r="B146" s="18">
        <v>144</v>
      </c>
      <c r="D146">
        <v>945.74273681640602</v>
      </c>
      <c r="E146">
        <v>674.81091308593795</v>
      </c>
      <c r="F146">
        <v>469.73638916015602</v>
      </c>
      <c r="G146">
        <v>469.01675415039102</v>
      </c>
      <c r="I146" s="19">
        <f t="shared" si="13"/>
        <v>476.00634765625</v>
      </c>
      <c r="J146" s="19">
        <f t="shared" si="13"/>
        <v>205.79415893554693</v>
      </c>
      <c r="K146" s="19">
        <f t="shared" si="14"/>
        <v>331.95043640136714</v>
      </c>
      <c r="L146" s="20">
        <f t="shared" si="15"/>
        <v>1.613021662608662</v>
      </c>
      <c r="M146" s="20">
        <f t="shared" si="12"/>
        <v>2.1873195910770944</v>
      </c>
      <c r="P146" s="18">
        <f t="shared" si="16"/>
        <v>1.1732041103063551</v>
      </c>
    </row>
    <row r="147" spans="1:16" x14ac:dyDescent="0.15">
      <c r="A147" s="18">
        <v>73</v>
      </c>
      <c r="B147" s="18">
        <v>145</v>
      </c>
      <c r="D147">
        <v>939.11016845703102</v>
      </c>
      <c r="E147">
        <v>675.96624755859398</v>
      </c>
      <c r="F147">
        <v>469.87554931640602</v>
      </c>
      <c r="G147">
        <v>469.17208862304699</v>
      </c>
      <c r="I147" s="19">
        <f t="shared" si="13"/>
        <v>469.234619140625</v>
      </c>
      <c r="J147" s="19">
        <f t="shared" si="13"/>
        <v>206.79415893554699</v>
      </c>
      <c r="K147" s="19">
        <f t="shared" si="14"/>
        <v>324.4787078857421</v>
      </c>
      <c r="L147" s="20">
        <f t="shared" si="15"/>
        <v>1.5690902951803136</v>
      </c>
      <c r="M147" s="20">
        <f t="shared" si="12"/>
        <v>2.1473488990174938</v>
      </c>
      <c r="P147" s="18">
        <f t="shared" si="16"/>
        <v>-0.67561716056463628</v>
      </c>
    </row>
    <row r="148" spans="1:16" x14ac:dyDescent="0.15">
      <c r="A148" s="18">
        <v>73.5</v>
      </c>
      <c r="B148" s="18">
        <v>146</v>
      </c>
      <c r="D148">
        <v>903.08709716796898</v>
      </c>
      <c r="E148">
        <v>661.47344970703102</v>
      </c>
      <c r="F148">
        <v>469.17510986328102</v>
      </c>
      <c r="G148">
        <v>468.66146850585898</v>
      </c>
      <c r="I148" s="19">
        <f t="shared" si="13"/>
        <v>433.91198730468795</v>
      </c>
      <c r="J148" s="19">
        <f t="shared" si="13"/>
        <v>192.81198120117205</v>
      </c>
      <c r="K148" s="19">
        <f t="shared" si="14"/>
        <v>298.94360046386754</v>
      </c>
      <c r="L148" s="20">
        <f t="shared" si="15"/>
        <v>1.5504409975019247</v>
      </c>
      <c r="M148" s="20">
        <f t="shared" si="12"/>
        <v>2.1326602767078526</v>
      </c>
      <c r="P148" s="18">
        <f t="shared" si="16"/>
        <v>-1.3550309001456615</v>
      </c>
    </row>
    <row r="149" spans="1:16" x14ac:dyDescent="0.15">
      <c r="A149" s="18">
        <v>74</v>
      </c>
      <c r="B149" s="18">
        <v>147</v>
      </c>
      <c r="D149">
        <v>950.35949707031295</v>
      </c>
      <c r="E149">
        <v>686.45703125</v>
      </c>
      <c r="F149">
        <v>470.20785522460898</v>
      </c>
      <c r="G149">
        <v>469.90548706054699</v>
      </c>
      <c r="I149" s="19">
        <f t="shared" si="13"/>
        <v>480.15164184570398</v>
      </c>
      <c r="J149" s="19">
        <f t="shared" si="13"/>
        <v>216.55154418945301</v>
      </c>
      <c r="K149" s="19">
        <f t="shared" si="14"/>
        <v>328.56556091308687</v>
      </c>
      <c r="L149" s="20">
        <f t="shared" si="15"/>
        <v>1.5172626089686847</v>
      </c>
      <c r="M149" s="20">
        <f t="shared" si="12"/>
        <v>2.1034425635433607</v>
      </c>
      <c r="P149" s="18">
        <f t="shared" si="16"/>
        <v>-2.7064793440248165</v>
      </c>
    </row>
    <row r="150" spans="1:16" x14ac:dyDescent="0.15">
      <c r="A150" s="18">
        <v>74.5</v>
      </c>
      <c r="B150" s="18">
        <v>148</v>
      </c>
      <c r="D150">
        <v>995.38214111328102</v>
      </c>
      <c r="E150">
        <v>706.46057128906295</v>
      </c>
      <c r="F150">
        <v>469.43267822265602</v>
      </c>
      <c r="G150">
        <v>468.90811157226602</v>
      </c>
      <c r="I150" s="19">
        <f t="shared" si="13"/>
        <v>525.949462890625</v>
      </c>
      <c r="J150" s="19">
        <f t="shared" si="13"/>
        <v>237.55245971679693</v>
      </c>
      <c r="K150" s="19">
        <f t="shared" si="14"/>
        <v>359.66274108886716</v>
      </c>
      <c r="L150" s="20">
        <f t="shared" si="15"/>
        <v>1.5140350115408046</v>
      </c>
      <c r="M150" s="20">
        <f t="shared" si="12"/>
        <v>2.1041756414842281</v>
      </c>
      <c r="P150" s="18">
        <f t="shared" si="16"/>
        <v>-2.6725712473558616</v>
      </c>
    </row>
    <row r="151" spans="1:16" x14ac:dyDescent="0.15">
      <c r="A151" s="18">
        <v>75</v>
      </c>
      <c r="B151" s="18">
        <v>149</v>
      </c>
      <c r="D151">
        <v>1027.35461425781</v>
      </c>
      <c r="E151">
        <v>719.33636474609398</v>
      </c>
      <c r="F151">
        <v>469.68255615234398</v>
      </c>
      <c r="G151">
        <v>468.84521484375</v>
      </c>
      <c r="I151" s="19">
        <f t="shared" si="13"/>
        <v>557.67205810546602</v>
      </c>
      <c r="J151" s="19">
        <f t="shared" si="13"/>
        <v>250.49114990234398</v>
      </c>
      <c r="K151" s="19">
        <f t="shared" si="14"/>
        <v>382.32825317382526</v>
      </c>
      <c r="L151" s="20">
        <f t="shared" si="15"/>
        <v>1.5263144159898625</v>
      </c>
      <c r="M151" s="20">
        <f t="shared" si="12"/>
        <v>2.120415721302034</v>
      </c>
      <c r="P151" s="18">
        <f t="shared" si="16"/>
        <v>-1.9213957369836154</v>
      </c>
    </row>
    <row r="152" spans="1:16" x14ac:dyDescent="0.15">
      <c r="A152" s="18">
        <v>75.5</v>
      </c>
      <c r="B152" s="18">
        <v>150</v>
      </c>
      <c r="D152">
        <v>1017.88757324219</v>
      </c>
      <c r="E152">
        <v>716.53277587890602</v>
      </c>
      <c r="F152">
        <v>469.95330810546898</v>
      </c>
      <c r="G152">
        <v>469.61947631835898</v>
      </c>
      <c r="I152" s="19">
        <f t="shared" si="13"/>
        <v>547.93426513672102</v>
      </c>
      <c r="J152" s="19">
        <f t="shared" si="13"/>
        <v>246.91329956054705</v>
      </c>
      <c r="K152" s="19">
        <f t="shared" si="14"/>
        <v>375.0949554443381</v>
      </c>
      <c r="L152" s="20">
        <f t="shared" si="15"/>
        <v>1.5191362964730011</v>
      </c>
      <c r="M152" s="20">
        <f t="shared" ref="M152" si="17">L152+ABS($N$2)*A152</f>
        <v>2.1171982771539204</v>
      </c>
      <c r="P152" s="18">
        <f t="shared" si="16"/>
        <v>-2.0702167573953232</v>
      </c>
    </row>
    <row r="153" spans="1:16" x14ac:dyDescent="0.15">
      <c r="D153">
        <v>1014.42523193359</v>
      </c>
      <c r="E153">
        <v>715.11083984375</v>
      </c>
      <c r="F153">
        <v>469.56524658203102</v>
      </c>
      <c r="G153">
        <v>468.813232421875</v>
      </c>
      <c r="I153" s="19"/>
      <c r="J153" s="19"/>
      <c r="K153" s="19"/>
      <c r="L153" s="20"/>
      <c r="M153" s="20"/>
    </row>
    <row r="154" spans="1:16" x14ac:dyDescent="0.15">
      <c r="D154">
        <v>999.73181152343795</v>
      </c>
      <c r="E154">
        <v>709.50811767578102</v>
      </c>
      <c r="F154">
        <v>469.97119140625</v>
      </c>
      <c r="G154">
        <v>469.43740844726602</v>
      </c>
      <c r="I154" s="19"/>
      <c r="J154" s="19"/>
      <c r="K154" s="19"/>
      <c r="L154" s="20"/>
      <c r="M154" s="20"/>
    </row>
    <row r="155" spans="1:16" x14ac:dyDescent="0.15">
      <c r="D155">
        <v>1002.22528076172</v>
      </c>
      <c r="E155">
        <v>713.22619628906295</v>
      </c>
      <c r="F155">
        <v>469.31970214843801</v>
      </c>
      <c r="G155">
        <v>468.86651611328102</v>
      </c>
      <c r="I155" s="19"/>
      <c r="J155" s="19"/>
      <c r="K155" s="19"/>
      <c r="L155" s="20"/>
      <c r="M155" s="20"/>
    </row>
    <row r="156" spans="1:16" x14ac:dyDescent="0.15">
      <c r="D156">
        <v>1005.14044189453</v>
      </c>
      <c r="E156">
        <v>713.59899902343795</v>
      </c>
      <c r="F156">
        <v>469.97024536132801</v>
      </c>
      <c r="G156">
        <v>469.47317504882801</v>
      </c>
      <c r="I156" s="19"/>
      <c r="J156" s="19"/>
      <c r="K156" s="19"/>
      <c r="L156" s="20"/>
      <c r="M156" s="20"/>
    </row>
    <row r="157" spans="1:16" x14ac:dyDescent="0.15">
      <c r="D157">
        <v>962.49768066406295</v>
      </c>
      <c r="E157">
        <v>692.77893066406295</v>
      </c>
      <c r="F157">
        <v>469.38296508789102</v>
      </c>
      <c r="G157">
        <v>468.89474487304699</v>
      </c>
      <c r="I157" s="19"/>
      <c r="J157" s="19"/>
      <c r="K157" s="19"/>
      <c r="L157" s="20"/>
      <c r="M157" s="20"/>
    </row>
    <row r="158" spans="1:16" x14ac:dyDescent="0.15">
      <c r="D158">
        <v>956.45611572265602</v>
      </c>
      <c r="E158">
        <v>691.5751953125</v>
      </c>
      <c r="F158">
        <v>469.41857910156301</v>
      </c>
      <c r="G158">
        <v>468.79043579101602</v>
      </c>
      <c r="I158" s="19"/>
      <c r="J158" s="19"/>
      <c r="K158" s="19"/>
      <c r="L158" s="20"/>
      <c r="M158" s="20"/>
    </row>
    <row r="159" spans="1:16" x14ac:dyDescent="0.15">
      <c r="D159">
        <v>935.16619873046898</v>
      </c>
      <c r="E159">
        <v>682.66607666015602</v>
      </c>
      <c r="F159">
        <v>470.2880859375</v>
      </c>
      <c r="G159">
        <v>469.85559082031301</v>
      </c>
      <c r="I159" s="19"/>
      <c r="J159" s="19"/>
      <c r="K159" s="19"/>
      <c r="L159" s="20"/>
      <c r="M159" s="20"/>
    </row>
    <row r="160" spans="1:16" x14ac:dyDescent="0.15">
      <c r="D160">
        <v>839.39660644531295</v>
      </c>
      <c r="E160">
        <v>636.21929931640602</v>
      </c>
      <c r="F160">
        <v>468.587646484375</v>
      </c>
      <c r="G160">
        <v>468.1572265625</v>
      </c>
      <c r="I160" s="19"/>
      <c r="J160" s="19"/>
      <c r="K160" s="19"/>
      <c r="L160" s="20"/>
      <c r="M160" s="20"/>
    </row>
    <row r="161" spans="4:13" x14ac:dyDescent="0.15">
      <c r="D161">
        <v>830.11486816406295</v>
      </c>
      <c r="E161">
        <v>632.73785400390602</v>
      </c>
      <c r="F161">
        <v>469.65695190429699</v>
      </c>
      <c r="G161">
        <v>469.25607299804699</v>
      </c>
      <c r="I161" s="19"/>
      <c r="J161" s="19"/>
      <c r="K161" s="19"/>
      <c r="L161" s="20"/>
      <c r="M161" s="20"/>
    </row>
    <row r="162" spans="4:13" x14ac:dyDescent="0.15">
      <c r="D162">
        <v>903.04290771484398</v>
      </c>
      <c r="E162">
        <v>665.735595703125</v>
      </c>
      <c r="F162">
        <v>470.05648803710898</v>
      </c>
      <c r="G162">
        <v>469.47146606445301</v>
      </c>
      <c r="I162" s="19"/>
      <c r="J162" s="19"/>
      <c r="K162" s="19"/>
      <c r="L162" s="20"/>
      <c r="M162" s="20"/>
    </row>
    <row r="163" spans="4:13" x14ac:dyDescent="0.15">
      <c r="D163">
        <v>953.15216064453102</v>
      </c>
      <c r="E163">
        <v>690.066650390625</v>
      </c>
      <c r="F163">
        <v>468.83749389648398</v>
      </c>
      <c r="G163">
        <v>468.32989501953102</v>
      </c>
      <c r="I163" s="19"/>
      <c r="J163" s="19"/>
      <c r="K163" s="19"/>
      <c r="L163" s="20"/>
      <c r="M163" s="20"/>
    </row>
    <row r="164" spans="4:13" x14ac:dyDescent="0.15">
      <c r="D164">
        <v>941.12774658203102</v>
      </c>
      <c r="E164">
        <v>685.19952392578102</v>
      </c>
      <c r="F164">
        <v>469.57089233398398</v>
      </c>
      <c r="G164">
        <v>468.90603637695301</v>
      </c>
      <c r="I164" s="19"/>
      <c r="J164" s="19"/>
      <c r="K164" s="19"/>
      <c r="L164" s="20"/>
      <c r="M164" s="20"/>
    </row>
    <row r="165" spans="4:13" x14ac:dyDescent="0.15">
      <c r="D165">
        <v>947.60852050781295</v>
      </c>
      <c r="E165">
        <v>691.46942138671898</v>
      </c>
      <c r="F165">
        <v>469.23837280273398</v>
      </c>
      <c r="G165">
        <v>468.50613403320301</v>
      </c>
      <c r="I165" s="19"/>
      <c r="J165" s="19"/>
      <c r="K165" s="19"/>
      <c r="L165" s="20"/>
      <c r="M165" s="20"/>
    </row>
    <row r="166" spans="4:13" x14ac:dyDescent="0.15">
      <c r="D166">
        <v>935.07177734375</v>
      </c>
      <c r="E166">
        <v>687.431884765625</v>
      </c>
      <c r="F166">
        <v>469.19958496093801</v>
      </c>
      <c r="G166">
        <v>468.50045776367199</v>
      </c>
      <c r="I166" s="19"/>
      <c r="J166" s="19"/>
      <c r="K166" s="19"/>
      <c r="L166" s="20"/>
      <c r="M166" s="20"/>
    </row>
    <row r="167" spans="4:13" x14ac:dyDescent="0.15">
      <c r="D167">
        <v>969.745849609375</v>
      </c>
      <c r="E167">
        <v>703.43170166015602</v>
      </c>
      <c r="F167">
        <v>469.52835083007801</v>
      </c>
      <c r="G167">
        <v>469.12503051757801</v>
      </c>
      <c r="I167" s="19"/>
      <c r="J167" s="19"/>
      <c r="K167" s="19"/>
      <c r="L167" s="20"/>
      <c r="M167" s="20"/>
    </row>
    <row r="168" spans="4:13" x14ac:dyDescent="0.15">
      <c r="D168">
        <v>969.97625732421898</v>
      </c>
      <c r="E168">
        <v>702.54010009765602</v>
      </c>
      <c r="F168">
        <v>468.73471069335898</v>
      </c>
      <c r="G168">
        <v>468.09866333007801</v>
      </c>
      <c r="I168" s="19"/>
      <c r="J168" s="19"/>
      <c r="K168" s="19"/>
      <c r="L168" s="20"/>
      <c r="M168" s="20"/>
    </row>
    <row r="169" spans="4:13" x14ac:dyDescent="0.15">
      <c r="D169">
        <v>965.4638671875</v>
      </c>
      <c r="E169">
        <v>699.259521484375</v>
      </c>
      <c r="F169">
        <v>469.64620971679699</v>
      </c>
      <c r="G169">
        <v>469.10128784179699</v>
      </c>
      <c r="I169" s="19"/>
      <c r="J169" s="19"/>
      <c r="K169" s="19"/>
      <c r="L169" s="20"/>
      <c r="M169" s="20"/>
    </row>
    <row r="170" spans="4:13" x14ac:dyDescent="0.15">
      <c r="D170">
        <v>975.36456298828102</v>
      </c>
      <c r="E170">
        <v>705.263916015625</v>
      </c>
      <c r="F170">
        <v>469.57803344726602</v>
      </c>
      <c r="G170">
        <v>469.019775390625</v>
      </c>
      <c r="I170" s="19"/>
      <c r="J170" s="19"/>
      <c r="K170" s="19"/>
      <c r="L170" s="20"/>
      <c r="M170" s="20"/>
    </row>
    <row r="171" spans="4:13" x14ac:dyDescent="0.15">
      <c r="D171">
        <v>960.35900878906295</v>
      </c>
      <c r="E171">
        <v>696.916259765625</v>
      </c>
      <c r="F171">
        <v>469.31558227539102</v>
      </c>
      <c r="G171">
        <v>468.67727661132801</v>
      </c>
      <c r="I171" s="19"/>
      <c r="J171" s="19"/>
      <c r="K171" s="19"/>
      <c r="L171" s="20"/>
      <c r="M171" s="20"/>
    </row>
    <row r="172" spans="4:13" x14ac:dyDescent="0.15">
      <c r="D172">
        <v>958.52899169921898</v>
      </c>
      <c r="E172">
        <v>695.80072021484398</v>
      </c>
      <c r="F172">
        <v>469.92694091796898</v>
      </c>
      <c r="G172">
        <v>469.33401489257801</v>
      </c>
      <c r="I172" s="19"/>
      <c r="J172" s="19"/>
      <c r="K172" s="19"/>
      <c r="L172" s="20"/>
      <c r="M172" s="20"/>
    </row>
    <row r="173" spans="4:13" x14ac:dyDescent="0.15">
      <c r="D173">
        <v>978.00311279296898</v>
      </c>
      <c r="E173">
        <v>705.71807861328102</v>
      </c>
      <c r="F173">
        <v>469.67501831054699</v>
      </c>
      <c r="G173">
        <v>469.15853881835898</v>
      </c>
      <c r="I173" s="19"/>
      <c r="J173" s="19"/>
      <c r="K173" s="19"/>
      <c r="L173" s="20"/>
      <c r="M173" s="20"/>
    </row>
    <row r="174" spans="4:13" x14ac:dyDescent="0.15">
      <c r="D174">
        <v>962.48834228515602</v>
      </c>
      <c r="E174">
        <v>700.1552734375</v>
      </c>
      <c r="F174">
        <v>469.68386840820301</v>
      </c>
      <c r="G174">
        <v>469.20355224609398</v>
      </c>
      <c r="I174" s="19"/>
      <c r="J174" s="19"/>
      <c r="K174" s="19"/>
      <c r="L174" s="20"/>
      <c r="M174" s="20"/>
    </row>
    <row r="175" spans="4:13" x14ac:dyDescent="0.15">
      <c r="D175">
        <v>999.28771972656295</v>
      </c>
      <c r="E175">
        <v>717.11572265625</v>
      </c>
      <c r="F175">
        <v>469.06289672851602</v>
      </c>
      <c r="G175">
        <v>468.705322265625</v>
      </c>
      <c r="I175" s="19"/>
      <c r="J175" s="19"/>
      <c r="K175" s="19"/>
      <c r="L175" s="20"/>
      <c r="M175" s="20"/>
    </row>
    <row r="176" spans="4:13" x14ac:dyDescent="0.15">
      <c r="D176">
        <v>988.439453125</v>
      </c>
      <c r="E176">
        <v>711.73474121093795</v>
      </c>
      <c r="F176">
        <v>469.81134033203102</v>
      </c>
      <c r="G176">
        <v>469.42007446289102</v>
      </c>
      <c r="I176" s="19"/>
      <c r="J176" s="19"/>
      <c r="K176" s="19"/>
      <c r="L176" s="20"/>
      <c r="M176" s="20"/>
    </row>
    <row r="177" spans="4:13" x14ac:dyDescent="0.15">
      <c r="D177">
        <v>961.68005371093795</v>
      </c>
      <c r="E177">
        <v>700.88848876953102</v>
      </c>
      <c r="F177">
        <v>469.46035766601602</v>
      </c>
      <c r="G177">
        <v>468.87515258789102</v>
      </c>
      <c r="I177" s="19"/>
      <c r="J177" s="19"/>
      <c r="K177" s="19"/>
      <c r="L177" s="20"/>
      <c r="M177" s="20"/>
    </row>
    <row r="178" spans="4:13" x14ac:dyDescent="0.15">
      <c r="D178">
        <v>913.39678955078102</v>
      </c>
      <c r="E178">
        <v>680.70983886718795</v>
      </c>
      <c r="F178">
        <v>470.00076293945301</v>
      </c>
      <c r="G178">
        <v>469.52362060546898</v>
      </c>
      <c r="I178" s="19"/>
      <c r="J178" s="19"/>
      <c r="K178" s="19"/>
      <c r="L178" s="19"/>
    </row>
    <row r="179" spans="4:13" x14ac:dyDescent="0.15">
      <c r="D179">
        <v>882.67785644531295</v>
      </c>
      <c r="E179">
        <v>665.02197265625</v>
      </c>
      <c r="F179">
        <v>468.97814941406301</v>
      </c>
      <c r="G179">
        <v>468.56393432617199</v>
      </c>
      <c r="I179" s="19"/>
      <c r="J179" s="19"/>
      <c r="K179" s="19"/>
      <c r="L179" s="19"/>
    </row>
    <row r="180" spans="4:13" x14ac:dyDescent="0.15">
      <c r="D180">
        <v>889.73736572265602</v>
      </c>
      <c r="E180">
        <v>670.45812988281295</v>
      </c>
      <c r="F180">
        <v>469.59027099609398</v>
      </c>
      <c r="G180">
        <v>469.18716430664102</v>
      </c>
      <c r="I180" s="19"/>
      <c r="J180" s="19"/>
      <c r="K180" s="19"/>
      <c r="L180" s="19"/>
    </row>
    <row r="181" spans="4:13" x14ac:dyDescent="0.15">
      <c r="D181">
        <v>890.05242919921898</v>
      </c>
      <c r="E181">
        <v>669.128662109375</v>
      </c>
      <c r="F181">
        <v>469.08358764648398</v>
      </c>
      <c r="G181">
        <v>468.7431640625</v>
      </c>
      <c r="I181" s="19"/>
      <c r="J181" s="19"/>
      <c r="K181" s="19"/>
      <c r="L181" s="19"/>
    </row>
    <row r="182" spans="4:13" x14ac:dyDescent="0.15">
      <c r="D182">
        <v>920.45367431640602</v>
      </c>
      <c r="E182">
        <v>681.47454833984398</v>
      </c>
      <c r="F182">
        <v>469.10281372070301</v>
      </c>
      <c r="G182">
        <v>468.684814453125</v>
      </c>
      <c r="I182" s="19"/>
      <c r="J182" s="19"/>
      <c r="K182" s="19"/>
      <c r="L182" s="19"/>
    </row>
    <row r="183" spans="4:13" x14ac:dyDescent="0.15">
      <c r="D183">
        <v>863.61761474609398</v>
      </c>
      <c r="E183">
        <v>652.14440917968795</v>
      </c>
      <c r="F183">
        <v>470.18865966796898</v>
      </c>
      <c r="G183">
        <v>469.61062622070301</v>
      </c>
      <c r="I183" s="19"/>
      <c r="J183" s="19"/>
      <c r="K183" s="19"/>
      <c r="L183" s="19"/>
    </row>
    <row r="184" spans="4:13" x14ac:dyDescent="0.15">
      <c r="D184">
        <v>604.20465087890602</v>
      </c>
      <c r="E184">
        <v>538.0791015625</v>
      </c>
      <c r="F184">
        <v>469.39050292968801</v>
      </c>
      <c r="G184">
        <v>468.89419555664102</v>
      </c>
      <c r="I184" s="19"/>
      <c r="J184" s="19"/>
      <c r="K184" s="19"/>
      <c r="L184" s="19"/>
    </row>
    <row r="185" spans="4:13" x14ac:dyDescent="0.15">
      <c r="D185">
        <v>583.40368652343795</v>
      </c>
      <c r="E185">
        <v>527.345947265625</v>
      </c>
      <c r="F185">
        <v>469.94351196289102</v>
      </c>
      <c r="G185">
        <v>469.43984985351602</v>
      </c>
      <c r="I185" s="19"/>
      <c r="J185" s="19"/>
      <c r="K185" s="19"/>
      <c r="L185" s="19"/>
    </row>
    <row r="186" spans="4:13" x14ac:dyDescent="0.15">
      <c r="D186">
        <v>839.53900146484398</v>
      </c>
      <c r="E186">
        <v>640.70587158203102</v>
      </c>
      <c r="F186">
        <v>469.85220336914102</v>
      </c>
      <c r="G186">
        <v>469.56167602539102</v>
      </c>
      <c r="I186" s="19"/>
      <c r="J186" s="19"/>
      <c r="K186" s="19"/>
      <c r="L186" s="19"/>
    </row>
    <row r="187" spans="4:13" x14ac:dyDescent="0.15">
      <c r="D187">
        <v>936.94757080078102</v>
      </c>
      <c r="E187">
        <v>688.39569091796898</v>
      </c>
      <c r="F187">
        <v>470.12728881835898</v>
      </c>
      <c r="G187">
        <v>469.35983276367199</v>
      </c>
      <c r="I187" s="19"/>
      <c r="J187" s="19"/>
      <c r="K187" s="19"/>
      <c r="L187" s="19"/>
    </row>
    <row r="188" spans="4:13" x14ac:dyDescent="0.15">
      <c r="D188">
        <v>672.0146484375</v>
      </c>
      <c r="E188">
        <v>569.70495605468795</v>
      </c>
      <c r="F188">
        <v>470.33798217773398</v>
      </c>
      <c r="G188">
        <v>469.78515625</v>
      </c>
      <c r="I188" s="19"/>
      <c r="J188" s="19"/>
      <c r="K188" s="19"/>
      <c r="L188" s="19"/>
    </row>
    <row r="189" spans="4:13" x14ac:dyDescent="0.15">
      <c r="D189">
        <v>690.30059814453102</v>
      </c>
      <c r="E189">
        <v>578.6669921875</v>
      </c>
      <c r="F189">
        <v>469.93222045898398</v>
      </c>
      <c r="G189">
        <v>469.32308959960898</v>
      </c>
      <c r="I189" s="19"/>
      <c r="J189" s="19"/>
      <c r="K189" s="19"/>
      <c r="L189" s="19"/>
    </row>
    <row r="190" spans="4:13" x14ac:dyDescent="0.15">
      <c r="D190">
        <v>691.41857910156295</v>
      </c>
      <c r="E190">
        <v>579.71075439453102</v>
      </c>
      <c r="F190">
        <v>469.21990966796898</v>
      </c>
      <c r="G190">
        <v>468.94125366210898</v>
      </c>
      <c r="I190" s="19"/>
      <c r="J190" s="19"/>
      <c r="K190" s="19"/>
      <c r="L190" s="19"/>
    </row>
    <row r="191" spans="4:13" x14ac:dyDescent="0.15">
      <c r="D191">
        <v>630.02575683593795</v>
      </c>
      <c r="E191">
        <v>547.33038330078102</v>
      </c>
      <c r="F191">
        <v>469.90603637695301</v>
      </c>
      <c r="G191">
        <v>469.15045166015602</v>
      </c>
      <c r="I191" s="19"/>
      <c r="J191" s="19"/>
      <c r="K191" s="19"/>
      <c r="L191" s="19"/>
    </row>
    <row r="192" spans="4:13" x14ac:dyDescent="0.15">
      <c r="I192" s="19"/>
      <c r="J192" s="19"/>
      <c r="K192" s="19"/>
      <c r="L192" s="19"/>
    </row>
    <row r="193" spans="9:12" x14ac:dyDescent="0.15">
      <c r="I193" s="19"/>
      <c r="J193" s="19"/>
      <c r="K193" s="19"/>
      <c r="L193" s="19"/>
    </row>
    <row r="194" spans="9:12" x14ac:dyDescent="0.15">
      <c r="I194" s="19"/>
      <c r="J194" s="19"/>
      <c r="K194" s="19"/>
      <c r="L194" s="19"/>
    </row>
    <row r="195" spans="9:12" x14ac:dyDescent="0.15">
      <c r="I195" s="19"/>
      <c r="J195" s="19"/>
      <c r="K195" s="19"/>
      <c r="L195" s="19"/>
    </row>
    <row r="196" spans="9:12" x14ac:dyDescent="0.15">
      <c r="I196" s="19"/>
      <c r="J196" s="19"/>
      <c r="K196" s="19"/>
      <c r="L196" s="19"/>
    </row>
    <row r="197" spans="9:12" x14ac:dyDescent="0.15">
      <c r="I197" s="19"/>
      <c r="J197" s="19"/>
      <c r="K197" s="19"/>
      <c r="L197" s="19"/>
    </row>
    <row r="198" spans="9:12" x14ac:dyDescent="0.15">
      <c r="I198" s="19"/>
      <c r="J198" s="19"/>
      <c r="K198" s="19"/>
      <c r="L198" s="19"/>
    </row>
    <row r="199" spans="9:12" x14ac:dyDescent="0.15">
      <c r="I199" s="19"/>
      <c r="J199" s="19"/>
      <c r="K199" s="19"/>
      <c r="L199" s="19"/>
    </row>
    <row r="200" spans="9:12" x14ac:dyDescent="0.15">
      <c r="I200" s="19"/>
      <c r="J200" s="19"/>
      <c r="K200" s="19"/>
      <c r="L200" s="19"/>
    </row>
    <row r="201" spans="9:12" x14ac:dyDescent="0.15">
      <c r="I201" s="19"/>
      <c r="J201" s="19"/>
      <c r="K201" s="19"/>
      <c r="L201" s="19"/>
    </row>
    <row r="202" spans="9:12" x14ac:dyDescent="0.15">
      <c r="I202" s="19"/>
      <c r="J202" s="19"/>
      <c r="K202" s="19"/>
      <c r="L202" s="19"/>
    </row>
    <row r="203" spans="9:12" x14ac:dyDescent="0.15">
      <c r="I203" s="19"/>
      <c r="J203" s="19"/>
      <c r="K203" s="19"/>
      <c r="L203" s="19"/>
    </row>
    <row r="204" spans="9:12" x14ac:dyDescent="0.15">
      <c r="I204" s="19"/>
      <c r="J204" s="19"/>
      <c r="K204" s="19"/>
      <c r="L204" s="19"/>
    </row>
    <row r="205" spans="9:12" x14ac:dyDescent="0.15">
      <c r="I205" s="19"/>
      <c r="J205" s="19"/>
      <c r="K205" s="19"/>
      <c r="L205" s="19"/>
    </row>
    <row r="206" spans="9:12" x14ac:dyDescent="0.15">
      <c r="I206" s="19"/>
      <c r="J206" s="19"/>
      <c r="K206" s="19"/>
      <c r="L206" s="19"/>
    </row>
    <row r="207" spans="9:12" x14ac:dyDescent="0.15">
      <c r="I207" s="19"/>
      <c r="J207" s="19"/>
      <c r="K207" s="19"/>
      <c r="L207" s="19"/>
    </row>
    <row r="208" spans="9:12" x14ac:dyDescent="0.15">
      <c r="I208" s="19"/>
      <c r="J208" s="19"/>
      <c r="K208" s="19"/>
      <c r="L208" s="19"/>
    </row>
    <row r="209" spans="9:12" x14ac:dyDescent="0.15">
      <c r="I209" s="19"/>
      <c r="J209" s="19"/>
      <c r="K209" s="19"/>
      <c r="L209" s="19"/>
    </row>
    <row r="210" spans="9:12" x14ac:dyDescent="0.15">
      <c r="I210" s="19"/>
      <c r="J210" s="19"/>
      <c r="K210" s="19"/>
      <c r="L210" s="19"/>
    </row>
    <row r="211" spans="9:12" x14ac:dyDescent="0.15">
      <c r="I211" s="19"/>
      <c r="J211" s="19"/>
      <c r="K211" s="19"/>
      <c r="L211" s="19"/>
    </row>
    <row r="212" spans="9:12" x14ac:dyDescent="0.15">
      <c r="I212" s="19"/>
      <c r="J212" s="19"/>
      <c r="K212" s="19"/>
      <c r="L212" s="19"/>
    </row>
    <row r="213" spans="9:12" x14ac:dyDescent="0.15">
      <c r="I213" s="19"/>
      <c r="J213" s="19"/>
      <c r="K213" s="19"/>
      <c r="L213" s="19"/>
    </row>
    <row r="214" spans="9:12" x14ac:dyDescent="0.15">
      <c r="I214" s="19"/>
      <c r="J214" s="19"/>
      <c r="K214" s="19"/>
      <c r="L214" s="19"/>
    </row>
    <row r="215" spans="9:12" x14ac:dyDescent="0.15">
      <c r="I215" s="19"/>
      <c r="J215" s="19"/>
      <c r="K215" s="19"/>
      <c r="L215" s="19"/>
    </row>
    <row r="216" spans="9:12" x14ac:dyDescent="0.15">
      <c r="I216" s="19"/>
      <c r="J216" s="19"/>
      <c r="K216" s="19"/>
      <c r="L216" s="19"/>
    </row>
    <row r="217" spans="9:12" x14ac:dyDescent="0.15">
      <c r="I217" s="19"/>
      <c r="J217" s="19"/>
      <c r="K217" s="19"/>
      <c r="L217" s="19"/>
    </row>
    <row r="218" spans="9:12" x14ac:dyDescent="0.15">
      <c r="I218" s="19"/>
      <c r="J218" s="19"/>
      <c r="K218" s="19"/>
      <c r="L218" s="19"/>
    </row>
    <row r="219" spans="9:12" x14ac:dyDescent="0.15">
      <c r="I219" s="19"/>
      <c r="J219" s="19"/>
      <c r="K219" s="19"/>
      <c r="L219" s="19"/>
    </row>
    <row r="220" spans="9:12" x14ac:dyDescent="0.15">
      <c r="I220" s="19"/>
      <c r="J220" s="19"/>
      <c r="K220" s="19"/>
      <c r="L220" s="19"/>
    </row>
    <row r="221" spans="9:12" x14ac:dyDescent="0.15">
      <c r="I221" s="19"/>
      <c r="J221" s="19"/>
      <c r="K221" s="19"/>
      <c r="L221" s="19"/>
    </row>
    <row r="222" spans="9:12" x14ac:dyDescent="0.15">
      <c r="I222" s="19"/>
      <c r="J222" s="19"/>
      <c r="K222" s="19"/>
      <c r="L222" s="19"/>
    </row>
    <row r="223" spans="9:12" x14ac:dyDescent="0.15">
      <c r="I223" s="19"/>
      <c r="J223" s="19"/>
      <c r="K223" s="19"/>
      <c r="L223" s="19"/>
    </row>
    <row r="224" spans="9:12" x14ac:dyDescent="0.15">
      <c r="I224" s="19"/>
      <c r="J224" s="19"/>
      <c r="K224" s="19"/>
      <c r="L224" s="19"/>
    </row>
    <row r="225" spans="9:12" x14ac:dyDescent="0.15">
      <c r="I225" s="19"/>
      <c r="J225" s="19"/>
      <c r="K225" s="19"/>
      <c r="L225" s="19"/>
    </row>
    <row r="226" spans="9:12" x14ac:dyDescent="0.15">
      <c r="I226" s="19"/>
      <c r="J226" s="19"/>
      <c r="K226" s="19"/>
      <c r="L226" s="19"/>
    </row>
    <row r="227" spans="9:12" x14ac:dyDescent="0.15">
      <c r="I227" s="19"/>
      <c r="J227" s="19"/>
      <c r="K227" s="19"/>
      <c r="L227" s="19"/>
    </row>
    <row r="228" spans="9:12" x14ac:dyDescent="0.15">
      <c r="I228" s="19"/>
      <c r="J228" s="19"/>
      <c r="K228" s="19"/>
      <c r="L228" s="19"/>
    </row>
    <row r="229" spans="9:12" x14ac:dyDescent="0.15">
      <c r="I229" s="19"/>
      <c r="J229" s="19"/>
      <c r="K229" s="19"/>
      <c r="L229" s="19"/>
    </row>
    <row r="230" spans="9:12" x14ac:dyDescent="0.15">
      <c r="I230" s="19"/>
      <c r="J230" s="19"/>
      <c r="K230" s="19"/>
      <c r="L230" s="19"/>
    </row>
    <row r="231" spans="9:12" x14ac:dyDescent="0.15">
      <c r="I231" s="19"/>
      <c r="J231" s="19"/>
      <c r="K231" s="19"/>
      <c r="L231" s="19"/>
    </row>
    <row r="232" spans="9:12" x14ac:dyDescent="0.15">
      <c r="I232" s="19"/>
      <c r="J232" s="19"/>
      <c r="K232" s="19"/>
      <c r="L232" s="19"/>
    </row>
    <row r="233" spans="9:12" x14ac:dyDescent="0.15">
      <c r="I233" s="19"/>
      <c r="J233" s="19"/>
      <c r="K233" s="19"/>
      <c r="L233" s="19"/>
    </row>
    <row r="234" spans="9:12" x14ac:dyDescent="0.15">
      <c r="I234" s="19"/>
      <c r="J234" s="19"/>
      <c r="K234" s="19"/>
      <c r="L234" s="19"/>
    </row>
    <row r="235" spans="9:12" x14ac:dyDescent="0.15">
      <c r="I235" s="19"/>
      <c r="J235" s="19"/>
      <c r="K235" s="19"/>
      <c r="L235" s="19"/>
    </row>
    <row r="236" spans="9:12" x14ac:dyDescent="0.15">
      <c r="I236" s="19"/>
      <c r="J236" s="19"/>
      <c r="K236" s="19"/>
      <c r="L236" s="19"/>
    </row>
    <row r="237" spans="9:12" x14ac:dyDescent="0.15">
      <c r="I237" s="19"/>
      <c r="J237" s="19"/>
      <c r="K237" s="19"/>
      <c r="L237" s="19"/>
    </row>
    <row r="238" spans="9:12" x14ac:dyDescent="0.15">
      <c r="I238" s="19"/>
      <c r="J238" s="19"/>
      <c r="K238" s="19"/>
      <c r="L238" s="19"/>
    </row>
    <row r="239" spans="9:12" x14ac:dyDescent="0.15">
      <c r="I239" s="19"/>
      <c r="J239" s="19"/>
      <c r="K239" s="19"/>
      <c r="L239" s="19"/>
    </row>
    <row r="240" spans="9:12" x14ac:dyDescent="0.15">
      <c r="I240" s="19"/>
      <c r="J240" s="19"/>
      <c r="K240" s="19"/>
      <c r="L240" s="19"/>
    </row>
    <row r="241" spans="9:12" x14ac:dyDescent="0.15">
      <c r="I241" s="19"/>
      <c r="J241" s="19"/>
      <c r="K241" s="19"/>
      <c r="L241" s="19"/>
    </row>
    <row r="242" spans="9:12" x14ac:dyDescent="0.15">
      <c r="I242" s="19"/>
      <c r="J242" s="19"/>
      <c r="K242" s="19"/>
      <c r="L242" s="19"/>
    </row>
    <row r="243" spans="9:12" x14ac:dyDescent="0.15">
      <c r="I243" s="19"/>
      <c r="J243" s="19"/>
      <c r="K243" s="19"/>
      <c r="L243" s="19"/>
    </row>
    <row r="244" spans="9:12" x14ac:dyDescent="0.15">
      <c r="I244" s="19"/>
      <c r="J244" s="19"/>
      <c r="K244" s="19"/>
      <c r="L244" s="19"/>
    </row>
    <row r="245" spans="9:12" x14ac:dyDescent="0.15">
      <c r="I245" s="19"/>
      <c r="J245" s="19"/>
      <c r="K245" s="19"/>
      <c r="L245" s="19"/>
    </row>
    <row r="246" spans="9:12" x14ac:dyDescent="0.15">
      <c r="I246" s="19"/>
      <c r="J246" s="19"/>
      <c r="K246" s="19"/>
      <c r="L246" s="19"/>
    </row>
    <row r="247" spans="9:12" x14ac:dyDescent="0.15">
      <c r="I247" s="19"/>
      <c r="J247" s="19"/>
      <c r="K247" s="19"/>
      <c r="L247" s="19"/>
    </row>
    <row r="248" spans="9:12" x14ac:dyDescent="0.15">
      <c r="I248" s="19"/>
      <c r="J248" s="19"/>
      <c r="K248" s="19"/>
      <c r="L248" s="19"/>
    </row>
    <row r="249" spans="9:12" x14ac:dyDescent="0.15">
      <c r="I249" s="19"/>
      <c r="J249" s="19"/>
      <c r="K249" s="19"/>
      <c r="L249" s="19"/>
    </row>
    <row r="250" spans="9:12" x14ac:dyDescent="0.15">
      <c r="I250" s="19"/>
      <c r="J250" s="19"/>
      <c r="K250" s="19"/>
      <c r="L250" s="19"/>
    </row>
    <row r="251" spans="9:12" x14ac:dyDescent="0.15">
      <c r="I251" s="19"/>
      <c r="J251" s="19"/>
      <c r="K251" s="19"/>
      <c r="L251" s="19"/>
    </row>
    <row r="252" spans="9:12" x14ac:dyDescent="0.15">
      <c r="I252" s="19"/>
      <c r="J252" s="19"/>
      <c r="K252" s="19"/>
      <c r="L252" s="19"/>
    </row>
    <row r="253" spans="9:12" x14ac:dyDescent="0.15">
      <c r="I253" s="19"/>
      <c r="J253" s="19"/>
      <c r="K253" s="19"/>
      <c r="L253" s="19"/>
    </row>
    <row r="254" spans="9:12" x14ac:dyDescent="0.15">
      <c r="I254" s="19"/>
      <c r="J254" s="19"/>
      <c r="K254" s="19"/>
      <c r="L254" s="19"/>
    </row>
    <row r="255" spans="9:12" x14ac:dyDescent="0.15">
      <c r="I255" s="19"/>
      <c r="J255" s="19"/>
      <c r="K255" s="19"/>
      <c r="L255" s="19"/>
    </row>
    <row r="256" spans="9:12" x14ac:dyDescent="0.15">
      <c r="I256" s="19"/>
      <c r="J256" s="19"/>
      <c r="K256" s="19"/>
      <c r="L256" s="19"/>
    </row>
    <row r="257" spans="9:12" x14ac:dyDescent="0.15">
      <c r="I257" s="19"/>
      <c r="J257" s="19"/>
      <c r="K257" s="19"/>
      <c r="L257" s="19"/>
    </row>
    <row r="258" spans="9:12" x14ac:dyDescent="0.15">
      <c r="I258" s="19"/>
      <c r="J258" s="19"/>
      <c r="K258" s="19"/>
      <c r="L258" s="19"/>
    </row>
    <row r="259" spans="9:12" x14ac:dyDescent="0.15">
      <c r="I259" s="19"/>
      <c r="J259" s="19"/>
      <c r="K259" s="19"/>
      <c r="L259" s="19"/>
    </row>
    <row r="260" spans="9:12" x14ac:dyDescent="0.15">
      <c r="I260" s="19"/>
      <c r="J260" s="19"/>
      <c r="K260" s="19"/>
      <c r="L260" s="19"/>
    </row>
    <row r="261" spans="9:12" x14ac:dyDescent="0.15">
      <c r="I261" s="19"/>
      <c r="J261" s="19"/>
      <c r="K261" s="19"/>
      <c r="L261" s="19"/>
    </row>
    <row r="262" spans="9:12" x14ac:dyDescent="0.15">
      <c r="I262" s="19"/>
      <c r="J262" s="19"/>
      <c r="K262" s="19"/>
      <c r="L262" s="19"/>
    </row>
    <row r="263" spans="9:12" x14ac:dyDescent="0.15">
      <c r="I263" s="19"/>
      <c r="J263" s="19"/>
      <c r="K263" s="19"/>
      <c r="L263" s="19"/>
    </row>
    <row r="264" spans="9:12" x14ac:dyDescent="0.15">
      <c r="I264" s="19"/>
      <c r="J264" s="19"/>
      <c r="K264" s="19"/>
      <c r="L264" s="19"/>
    </row>
    <row r="265" spans="9:12" x14ac:dyDescent="0.15">
      <c r="I265" s="19"/>
      <c r="J265" s="19"/>
      <c r="K265" s="19"/>
      <c r="L265" s="19"/>
    </row>
    <row r="266" spans="9:12" x14ac:dyDescent="0.15">
      <c r="I266" s="19"/>
      <c r="J266" s="19"/>
      <c r="K266" s="19"/>
      <c r="L266" s="19"/>
    </row>
    <row r="267" spans="9:12" x14ac:dyDescent="0.15">
      <c r="I267" s="19"/>
      <c r="J267" s="19"/>
      <c r="K267" s="19"/>
      <c r="L267" s="19"/>
    </row>
    <row r="268" spans="9:12" x14ac:dyDescent="0.15">
      <c r="I268" s="19"/>
      <c r="J268" s="19"/>
      <c r="K268" s="19"/>
      <c r="L268" s="19"/>
    </row>
    <row r="269" spans="9:12" x14ac:dyDescent="0.15">
      <c r="I269" s="19"/>
      <c r="J269" s="19"/>
      <c r="K269" s="19"/>
      <c r="L269" s="19"/>
    </row>
    <row r="270" spans="9:12" x14ac:dyDescent="0.15">
      <c r="I270" s="19"/>
      <c r="J270" s="19"/>
      <c r="K270" s="19"/>
      <c r="L270" s="19"/>
    </row>
    <row r="271" spans="9:12" x14ac:dyDescent="0.15">
      <c r="I271" s="19"/>
      <c r="J271" s="19"/>
      <c r="K271" s="19"/>
      <c r="L271" s="19"/>
    </row>
    <row r="272" spans="9:12" x14ac:dyDescent="0.15">
      <c r="I272" s="19"/>
      <c r="J272" s="19"/>
      <c r="K272" s="19"/>
      <c r="L272" s="19"/>
    </row>
    <row r="273" spans="9:12" x14ac:dyDescent="0.15">
      <c r="I273" s="19"/>
      <c r="J273" s="19"/>
      <c r="K273" s="19"/>
      <c r="L273" s="19"/>
    </row>
    <row r="274" spans="9:12" x14ac:dyDescent="0.15">
      <c r="I274" s="19"/>
      <c r="J274" s="19"/>
      <c r="K274" s="19"/>
      <c r="L274" s="19"/>
    </row>
    <row r="275" spans="9:12" x14ac:dyDescent="0.15">
      <c r="I275" s="19"/>
      <c r="J275" s="19"/>
      <c r="K275" s="19"/>
      <c r="L275" s="19"/>
    </row>
    <row r="276" spans="9:12" x14ac:dyDescent="0.15">
      <c r="I276" s="19"/>
      <c r="J276" s="19"/>
      <c r="K276" s="19"/>
      <c r="L276" s="19"/>
    </row>
    <row r="277" spans="9:12" x14ac:dyDescent="0.15">
      <c r="I277" s="19"/>
      <c r="J277" s="19"/>
      <c r="K277" s="19"/>
      <c r="L277" s="19"/>
    </row>
    <row r="278" spans="9:12" x14ac:dyDescent="0.15">
      <c r="I278" s="19"/>
      <c r="J278" s="19"/>
      <c r="K278" s="19"/>
      <c r="L278" s="19"/>
    </row>
    <row r="279" spans="9:12" x14ac:dyDescent="0.15">
      <c r="I279" s="19"/>
      <c r="J279" s="19"/>
      <c r="K279" s="19"/>
      <c r="L279" s="19"/>
    </row>
    <row r="280" spans="9:12" x14ac:dyDescent="0.15">
      <c r="I280" s="19"/>
      <c r="J280" s="19"/>
      <c r="K280" s="19"/>
      <c r="L280" s="19"/>
    </row>
    <row r="281" spans="9:12" x14ac:dyDescent="0.15">
      <c r="I281" s="19"/>
      <c r="J281" s="19"/>
      <c r="K281" s="19"/>
      <c r="L281" s="19"/>
    </row>
    <row r="282" spans="9:12" x14ac:dyDescent="0.15">
      <c r="I282" s="19"/>
      <c r="J282" s="19"/>
      <c r="K282" s="19"/>
      <c r="L282" s="19"/>
    </row>
    <row r="283" spans="9:12" x14ac:dyDescent="0.15">
      <c r="I283" s="19"/>
      <c r="J283" s="19"/>
      <c r="K283" s="19"/>
      <c r="L283" s="19"/>
    </row>
    <row r="284" spans="9:12" x14ac:dyDescent="0.15">
      <c r="I284" s="19"/>
      <c r="J284" s="19"/>
      <c r="K284" s="19"/>
      <c r="L284" s="19"/>
    </row>
    <row r="285" spans="9:12" x14ac:dyDescent="0.15">
      <c r="I285" s="19"/>
      <c r="J285" s="19"/>
      <c r="K285" s="19"/>
      <c r="L285" s="19"/>
    </row>
    <row r="286" spans="9:12" x14ac:dyDescent="0.15">
      <c r="I286" s="19"/>
      <c r="J286" s="19"/>
      <c r="K286" s="19"/>
      <c r="L286" s="19"/>
    </row>
    <row r="287" spans="9:12" x14ac:dyDescent="0.15">
      <c r="I287" s="19"/>
      <c r="J287" s="19"/>
      <c r="K287" s="19"/>
      <c r="L287" s="19"/>
    </row>
    <row r="288" spans="9:12" x14ac:dyDescent="0.15">
      <c r="I288" s="19"/>
      <c r="J288" s="19"/>
      <c r="K288" s="19"/>
      <c r="L288" s="19"/>
    </row>
    <row r="289" spans="9:12" x14ac:dyDescent="0.15">
      <c r="I289" s="19"/>
      <c r="J289" s="19"/>
      <c r="K289" s="19"/>
      <c r="L289" s="19"/>
    </row>
    <row r="290" spans="9:12" x14ac:dyDescent="0.15">
      <c r="I290" s="19"/>
      <c r="J290" s="19"/>
      <c r="K290" s="19"/>
      <c r="L290" s="19"/>
    </row>
    <row r="291" spans="9:12" x14ac:dyDescent="0.15">
      <c r="I291" s="19"/>
      <c r="J291" s="19"/>
      <c r="K291" s="19"/>
      <c r="L291" s="19"/>
    </row>
    <row r="292" spans="9:12" x14ac:dyDescent="0.15">
      <c r="I292" s="19"/>
      <c r="J292" s="19"/>
      <c r="K292" s="19"/>
      <c r="L292" s="19"/>
    </row>
    <row r="293" spans="9:12" x14ac:dyDescent="0.15">
      <c r="I293" s="19"/>
      <c r="J293" s="19"/>
      <c r="K293" s="19"/>
      <c r="L293" s="19"/>
    </row>
    <row r="294" spans="9:12" x14ac:dyDescent="0.15">
      <c r="I294" s="19"/>
      <c r="J294" s="19"/>
      <c r="K294" s="19"/>
      <c r="L294" s="19"/>
    </row>
    <row r="295" spans="9:12" x14ac:dyDescent="0.15">
      <c r="I295" s="19"/>
      <c r="J295" s="19"/>
      <c r="K295" s="19"/>
      <c r="L295" s="19"/>
    </row>
    <row r="296" spans="9:12" x14ac:dyDescent="0.15">
      <c r="I296" s="19"/>
      <c r="J296" s="19"/>
      <c r="K296" s="19"/>
      <c r="L296" s="19"/>
    </row>
    <row r="297" spans="9:12" x14ac:dyDescent="0.15">
      <c r="I297" s="19"/>
      <c r="J297" s="19"/>
      <c r="K297" s="19"/>
      <c r="L297" s="19"/>
    </row>
    <row r="298" spans="9:12" x14ac:dyDescent="0.15">
      <c r="I298" s="19"/>
      <c r="J298" s="19"/>
      <c r="K298" s="19"/>
      <c r="L298" s="19"/>
    </row>
    <row r="299" spans="9:12" x14ac:dyDescent="0.15">
      <c r="I299" s="19"/>
      <c r="J299" s="19"/>
      <c r="K299" s="19"/>
      <c r="L299" s="19"/>
    </row>
    <row r="300" spans="9:12" x14ac:dyDescent="0.15">
      <c r="I300" s="19"/>
      <c r="J300" s="19"/>
      <c r="K300" s="19"/>
      <c r="L300" s="19"/>
    </row>
    <row r="301" spans="9:12" x14ac:dyDescent="0.15">
      <c r="I301" s="19"/>
      <c r="J301" s="19"/>
      <c r="K301" s="19"/>
      <c r="L301" s="19"/>
    </row>
    <row r="302" spans="9:12" x14ac:dyDescent="0.15">
      <c r="I302" s="19"/>
      <c r="J302" s="19"/>
      <c r="K302" s="19"/>
      <c r="L302" s="19"/>
    </row>
    <row r="303" spans="9:12" x14ac:dyDescent="0.15">
      <c r="I303" s="19"/>
      <c r="J303" s="19"/>
      <c r="K303" s="19"/>
      <c r="L303" s="19"/>
    </row>
    <row r="304" spans="9:12" x14ac:dyDescent="0.15">
      <c r="I304" s="19"/>
      <c r="J304" s="19"/>
      <c r="K304" s="19"/>
      <c r="L304" s="19"/>
    </row>
    <row r="305" spans="9:12" x14ac:dyDescent="0.15">
      <c r="I305" s="19"/>
      <c r="J305" s="19"/>
      <c r="K305" s="19"/>
      <c r="L305" s="19"/>
    </row>
    <row r="306" spans="9:12" x14ac:dyDescent="0.15">
      <c r="I306" s="19"/>
      <c r="J306" s="19"/>
      <c r="K306" s="19"/>
      <c r="L306" s="19"/>
    </row>
    <row r="307" spans="9:12" x14ac:dyDescent="0.15">
      <c r="I307" s="19"/>
      <c r="J307" s="19"/>
      <c r="K307" s="19"/>
      <c r="L307" s="19"/>
    </row>
    <row r="308" spans="9:12" x14ac:dyDescent="0.15">
      <c r="I308" s="19"/>
      <c r="J308" s="19"/>
      <c r="K308" s="19"/>
      <c r="L308" s="19"/>
    </row>
    <row r="309" spans="9:12" x14ac:dyDescent="0.15">
      <c r="I309" s="19"/>
      <c r="J309" s="19"/>
      <c r="K309" s="19"/>
      <c r="L309" s="19"/>
    </row>
    <row r="310" spans="9:12" x14ac:dyDescent="0.15">
      <c r="I310" s="19"/>
      <c r="J310" s="19"/>
      <c r="K310" s="19"/>
      <c r="L310" s="19"/>
    </row>
    <row r="311" spans="9:12" x14ac:dyDescent="0.15">
      <c r="I311" s="19"/>
      <c r="J311" s="19"/>
      <c r="K311" s="19"/>
      <c r="L311" s="19"/>
    </row>
    <row r="312" spans="9:12" x14ac:dyDescent="0.15">
      <c r="I312" s="19"/>
      <c r="J312" s="19"/>
      <c r="K312" s="19"/>
      <c r="L312" s="19"/>
    </row>
    <row r="313" spans="9:12" x14ac:dyDescent="0.15">
      <c r="I313" s="19"/>
      <c r="J313" s="19"/>
      <c r="K313" s="19"/>
      <c r="L313" s="19"/>
    </row>
    <row r="314" spans="9:12" x14ac:dyDescent="0.15">
      <c r="I314" s="19"/>
      <c r="J314" s="19"/>
      <c r="K314" s="19"/>
      <c r="L314" s="19"/>
    </row>
    <row r="315" spans="9:12" x14ac:dyDescent="0.15">
      <c r="I315" s="19"/>
      <c r="J315" s="19"/>
      <c r="K315" s="19"/>
      <c r="L315" s="19"/>
    </row>
    <row r="316" spans="9:12" x14ac:dyDescent="0.15">
      <c r="I316" s="19"/>
      <c r="J316" s="19"/>
      <c r="K316" s="19"/>
      <c r="L316" s="19"/>
    </row>
    <row r="317" spans="9:12" x14ac:dyDescent="0.15">
      <c r="I317" s="19"/>
      <c r="J317" s="19"/>
      <c r="K317" s="19"/>
      <c r="L317" s="19"/>
    </row>
    <row r="318" spans="9:12" x14ac:dyDescent="0.15">
      <c r="I318" s="19"/>
      <c r="J318" s="19"/>
      <c r="K318" s="19"/>
      <c r="L318" s="19"/>
    </row>
    <row r="319" spans="9:12" x14ac:dyDescent="0.15">
      <c r="I319" s="19"/>
      <c r="J319" s="19"/>
      <c r="K319" s="19"/>
      <c r="L319" s="19"/>
    </row>
    <row r="320" spans="9:12" x14ac:dyDescent="0.15">
      <c r="I320" s="19"/>
      <c r="J320" s="19"/>
      <c r="K320" s="19"/>
      <c r="L320" s="19"/>
    </row>
    <row r="321" spans="9:12" x14ac:dyDescent="0.15">
      <c r="I321" s="19"/>
      <c r="J321" s="19"/>
      <c r="K321" s="19"/>
      <c r="L321" s="19"/>
    </row>
    <row r="322" spans="9:12" x14ac:dyDescent="0.15">
      <c r="I322" s="19"/>
      <c r="J322" s="19"/>
      <c r="K322" s="19"/>
      <c r="L322" s="19"/>
    </row>
    <row r="323" spans="9:12" x14ac:dyDescent="0.15">
      <c r="I323" s="19"/>
      <c r="J323" s="19"/>
      <c r="K323" s="19"/>
      <c r="L323" s="19"/>
    </row>
    <row r="324" spans="9:12" x14ac:dyDescent="0.15">
      <c r="I324" s="19"/>
      <c r="J324" s="19"/>
      <c r="K324" s="19"/>
      <c r="L324" s="19"/>
    </row>
    <row r="325" spans="9:12" x14ac:dyDescent="0.15">
      <c r="I325" s="19"/>
      <c r="J325" s="19"/>
      <c r="K325" s="19"/>
      <c r="L325" s="19"/>
    </row>
    <row r="326" spans="9:12" x14ac:dyDescent="0.15">
      <c r="I326" s="19"/>
      <c r="J326" s="19"/>
      <c r="K326" s="19"/>
      <c r="L326" s="19"/>
    </row>
    <row r="327" spans="9:12" x14ac:dyDescent="0.15">
      <c r="I327" s="19"/>
      <c r="J327" s="19"/>
      <c r="K327" s="19"/>
      <c r="L327" s="19"/>
    </row>
    <row r="328" spans="9:12" x14ac:dyDescent="0.15">
      <c r="I328" s="19"/>
      <c r="J328" s="19"/>
      <c r="K328" s="19"/>
      <c r="L328" s="19"/>
    </row>
    <row r="329" spans="9:12" x14ac:dyDescent="0.15">
      <c r="I329" s="19"/>
      <c r="J329" s="19"/>
      <c r="K329" s="19"/>
      <c r="L329" s="19"/>
    </row>
    <row r="330" spans="9:12" x14ac:dyDescent="0.15">
      <c r="I330" s="19"/>
      <c r="J330" s="19"/>
      <c r="K330" s="19"/>
      <c r="L330" s="19"/>
    </row>
    <row r="331" spans="9:12" x14ac:dyDescent="0.15">
      <c r="I331" s="19"/>
      <c r="J331" s="19"/>
      <c r="K331" s="19"/>
      <c r="L331" s="19"/>
    </row>
    <row r="332" spans="9:12" x14ac:dyDescent="0.15">
      <c r="I332" s="19"/>
      <c r="J332" s="19"/>
      <c r="K332" s="19"/>
      <c r="L332" s="19"/>
    </row>
    <row r="333" spans="9:12" x14ac:dyDescent="0.15">
      <c r="I333" s="19"/>
      <c r="J333" s="19"/>
      <c r="K333" s="19"/>
      <c r="L333" s="19"/>
    </row>
    <row r="334" spans="9:12" x14ac:dyDescent="0.15">
      <c r="I334" s="19"/>
      <c r="J334" s="19"/>
      <c r="K334" s="19"/>
      <c r="L334" s="19"/>
    </row>
    <row r="335" spans="9:12" x14ac:dyDescent="0.15">
      <c r="I335" s="19"/>
      <c r="J335" s="19"/>
      <c r="K335" s="19"/>
      <c r="L335" s="19"/>
    </row>
    <row r="336" spans="9:12" x14ac:dyDescent="0.15">
      <c r="I336" s="19"/>
      <c r="J336" s="19"/>
      <c r="K336" s="19"/>
      <c r="L336" s="19"/>
    </row>
    <row r="337" spans="9:12" x14ac:dyDescent="0.15">
      <c r="I337" s="19"/>
      <c r="J337" s="19"/>
      <c r="K337" s="19"/>
      <c r="L337" s="19"/>
    </row>
    <row r="338" spans="9:12" x14ac:dyDescent="0.15">
      <c r="I338" s="19"/>
      <c r="J338" s="19"/>
      <c r="K338" s="19"/>
      <c r="L338" s="19"/>
    </row>
    <row r="339" spans="9:12" x14ac:dyDescent="0.15">
      <c r="I339" s="19"/>
      <c r="J339" s="19"/>
      <c r="K339" s="19"/>
      <c r="L339" s="19"/>
    </row>
    <row r="340" spans="9:12" x14ac:dyDescent="0.15">
      <c r="I340" s="19"/>
      <c r="J340" s="19"/>
      <c r="K340" s="19"/>
      <c r="L340" s="19"/>
    </row>
    <row r="341" spans="9:12" x14ac:dyDescent="0.15">
      <c r="I341" s="19"/>
      <c r="J341" s="19"/>
      <c r="K341" s="19"/>
      <c r="L341" s="19"/>
    </row>
    <row r="342" spans="9:12" x14ac:dyDescent="0.15">
      <c r="I342" s="19"/>
      <c r="J342" s="19"/>
      <c r="K342" s="19"/>
      <c r="L342" s="19"/>
    </row>
    <row r="343" spans="9:12" x14ac:dyDescent="0.15">
      <c r="I343" s="19"/>
      <c r="J343" s="19"/>
      <c r="K343" s="19"/>
      <c r="L343" s="19"/>
    </row>
    <row r="344" spans="9:12" x14ac:dyDescent="0.15">
      <c r="I344" s="19"/>
      <c r="J344" s="19"/>
      <c r="K344" s="19"/>
      <c r="L344" s="19"/>
    </row>
    <row r="345" spans="9:12" x14ac:dyDescent="0.15">
      <c r="I345" s="19"/>
      <c r="J345" s="19"/>
      <c r="K345" s="19"/>
      <c r="L345" s="19"/>
    </row>
    <row r="346" spans="9:12" x14ac:dyDescent="0.15">
      <c r="I346" s="19"/>
      <c r="J346" s="19"/>
      <c r="K346" s="19"/>
      <c r="L346" s="19"/>
    </row>
    <row r="347" spans="9:12" x14ac:dyDescent="0.15">
      <c r="I347" s="19"/>
      <c r="J347" s="19"/>
      <c r="K347" s="19"/>
      <c r="L347" s="19"/>
    </row>
    <row r="348" spans="9:12" x14ac:dyDescent="0.15">
      <c r="I348" s="19"/>
      <c r="J348" s="19"/>
      <c r="K348" s="19"/>
      <c r="L348" s="19"/>
    </row>
    <row r="349" spans="9:12" x14ac:dyDescent="0.15">
      <c r="I349" s="19"/>
      <c r="J349" s="19"/>
      <c r="K349" s="19"/>
      <c r="L349" s="19"/>
    </row>
    <row r="350" spans="9:12" x14ac:dyDescent="0.15">
      <c r="I350" s="19"/>
      <c r="J350" s="19"/>
      <c r="K350" s="19"/>
      <c r="L350" s="19"/>
    </row>
    <row r="351" spans="9:12" x14ac:dyDescent="0.15">
      <c r="I351" s="19"/>
      <c r="J351" s="19"/>
      <c r="K351" s="19"/>
      <c r="L351" s="19"/>
    </row>
    <row r="352" spans="9:12" x14ac:dyDescent="0.15">
      <c r="I352" s="19"/>
      <c r="J352" s="19"/>
      <c r="K352" s="19"/>
      <c r="L352" s="19"/>
    </row>
    <row r="353" spans="9:12" x14ac:dyDescent="0.15">
      <c r="I353" s="19"/>
      <c r="J353" s="19"/>
      <c r="K353" s="19"/>
      <c r="L353" s="19"/>
    </row>
    <row r="354" spans="9:12" x14ac:dyDescent="0.15">
      <c r="I354" s="19"/>
      <c r="J354" s="19"/>
      <c r="K354" s="19"/>
      <c r="L354" s="19"/>
    </row>
    <row r="355" spans="9:12" x14ac:dyDescent="0.15">
      <c r="I355" s="19"/>
      <c r="J355" s="19"/>
      <c r="K355" s="19"/>
      <c r="L355" s="19"/>
    </row>
    <row r="356" spans="9:12" x14ac:dyDescent="0.15">
      <c r="I356" s="19"/>
      <c r="J356" s="19"/>
      <c r="K356" s="19"/>
      <c r="L356" s="19"/>
    </row>
    <row r="357" spans="9:12" x14ac:dyDescent="0.15">
      <c r="I357" s="19"/>
      <c r="J357" s="19"/>
      <c r="K357" s="19"/>
      <c r="L357" s="19"/>
    </row>
    <row r="358" spans="9:12" x14ac:dyDescent="0.15">
      <c r="I358" s="19"/>
      <c r="J358" s="19"/>
      <c r="K358" s="19"/>
      <c r="L358" s="19"/>
    </row>
    <row r="359" spans="9:12" x14ac:dyDescent="0.15">
      <c r="I359" s="19"/>
      <c r="J359" s="19"/>
      <c r="K359" s="19"/>
      <c r="L359" s="19"/>
    </row>
    <row r="360" spans="9:12" x14ac:dyDescent="0.15">
      <c r="I360" s="19"/>
      <c r="J360" s="19"/>
      <c r="K360" s="19"/>
      <c r="L360" s="19"/>
    </row>
    <row r="361" spans="9:12" x14ac:dyDescent="0.15">
      <c r="I361" s="19"/>
      <c r="J361" s="19"/>
      <c r="K361" s="19"/>
      <c r="L361" s="19"/>
    </row>
    <row r="362" spans="9:12" x14ac:dyDescent="0.15">
      <c r="I362" s="19"/>
      <c r="J362" s="19"/>
      <c r="K362" s="19"/>
      <c r="L362" s="19"/>
    </row>
    <row r="363" spans="9:12" x14ac:dyDescent="0.15">
      <c r="I363" s="19"/>
      <c r="J363" s="19"/>
      <c r="K363" s="19"/>
      <c r="L363" s="19"/>
    </row>
    <row r="364" spans="9:12" x14ac:dyDescent="0.15">
      <c r="I364" s="19"/>
      <c r="J364" s="19"/>
      <c r="K364" s="19"/>
      <c r="L364" s="19"/>
    </row>
    <row r="365" spans="9:12" x14ac:dyDescent="0.15">
      <c r="I365" s="19"/>
      <c r="J365" s="19"/>
      <c r="K365" s="19"/>
      <c r="L365" s="19"/>
    </row>
    <row r="366" spans="9:12" x14ac:dyDescent="0.15">
      <c r="I366" s="19"/>
      <c r="J366" s="19"/>
      <c r="K366" s="19"/>
      <c r="L366" s="19"/>
    </row>
    <row r="367" spans="9:12" x14ac:dyDescent="0.15">
      <c r="I367" s="19"/>
      <c r="J367" s="19"/>
      <c r="K367" s="19"/>
      <c r="L367" s="19"/>
    </row>
    <row r="368" spans="9:12" x14ac:dyDescent="0.15">
      <c r="I368" s="19"/>
      <c r="J368" s="19"/>
      <c r="K368" s="19"/>
      <c r="L368" s="19"/>
    </row>
    <row r="369" spans="9:12" x14ac:dyDescent="0.15">
      <c r="I369" s="19"/>
      <c r="J369" s="19"/>
      <c r="K369" s="19"/>
      <c r="L369" s="19"/>
    </row>
    <row r="370" spans="9:12" x14ac:dyDescent="0.15">
      <c r="I370" s="19"/>
      <c r="J370" s="19"/>
      <c r="K370" s="19"/>
      <c r="L370" s="19"/>
    </row>
    <row r="371" spans="9:12" x14ac:dyDescent="0.15">
      <c r="I371" s="19"/>
      <c r="J371" s="19"/>
      <c r="K371" s="19"/>
      <c r="L371" s="19"/>
    </row>
    <row r="372" spans="9:12" x14ac:dyDescent="0.15">
      <c r="I372" s="19"/>
      <c r="J372" s="19"/>
      <c r="K372" s="19"/>
      <c r="L372" s="19"/>
    </row>
    <row r="373" spans="9:12" x14ac:dyDescent="0.15">
      <c r="I373" s="19"/>
      <c r="J373" s="19"/>
      <c r="K373" s="19"/>
      <c r="L373" s="19"/>
    </row>
    <row r="374" spans="9:12" x14ac:dyDescent="0.15">
      <c r="I374" s="19"/>
      <c r="J374" s="19"/>
      <c r="K374" s="19"/>
      <c r="L374" s="19"/>
    </row>
    <row r="375" spans="9:12" x14ac:dyDescent="0.15">
      <c r="I375" s="19"/>
      <c r="J375" s="19"/>
      <c r="K375" s="19"/>
      <c r="L375" s="19"/>
    </row>
    <row r="376" spans="9:12" x14ac:dyDescent="0.15">
      <c r="I376" s="19"/>
      <c r="J376" s="19"/>
      <c r="K376" s="19"/>
      <c r="L376" s="19"/>
    </row>
    <row r="377" spans="9:12" x14ac:dyDescent="0.15">
      <c r="I377" s="19"/>
      <c r="J377" s="19"/>
      <c r="K377" s="19"/>
      <c r="L377" s="19"/>
    </row>
    <row r="378" spans="9:12" x14ac:dyDescent="0.15">
      <c r="I378" s="19"/>
      <c r="J378" s="19"/>
      <c r="K378" s="19"/>
      <c r="L378" s="19"/>
    </row>
    <row r="379" spans="9:12" x14ac:dyDescent="0.15">
      <c r="I379" s="19"/>
      <c r="J379" s="19"/>
      <c r="K379" s="19"/>
      <c r="L379" s="19"/>
    </row>
    <row r="380" spans="9:12" x14ac:dyDescent="0.15">
      <c r="I380" s="19"/>
      <c r="J380" s="19"/>
      <c r="K380" s="19"/>
      <c r="L380" s="19"/>
    </row>
    <row r="381" spans="9:12" x14ac:dyDescent="0.15">
      <c r="I381" s="19"/>
      <c r="J381" s="19"/>
      <c r="K381" s="19"/>
      <c r="L381" s="19"/>
    </row>
    <row r="382" spans="9:12" x14ac:dyDescent="0.15">
      <c r="I382" s="19"/>
      <c r="J382" s="19"/>
      <c r="K382" s="19"/>
      <c r="L382" s="19"/>
    </row>
    <row r="383" spans="9:12" x14ac:dyDescent="0.15">
      <c r="I383" s="19"/>
      <c r="J383" s="19"/>
      <c r="K383" s="19"/>
      <c r="L383" s="19"/>
    </row>
    <row r="384" spans="9:12" x14ac:dyDescent="0.15">
      <c r="I384" s="19"/>
      <c r="J384" s="19"/>
      <c r="K384" s="19"/>
      <c r="L384" s="19"/>
    </row>
    <row r="385" spans="9:12" x14ac:dyDescent="0.15">
      <c r="I385" s="19"/>
      <c r="J385" s="19"/>
      <c r="K385" s="19"/>
      <c r="L385" s="19"/>
    </row>
    <row r="386" spans="9:12" x14ac:dyDescent="0.15">
      <c r="I386" s="19"/>
      <c r="J386" s="19"/>
      <c r="K386" s="19"/>
      <c r="L386" s="19"/>
    </row>
    <row r="387" spans="9:12" x14ac:dyDescent="0.15">
      <c r="I387" s="19"/>
      <c r="J387" s="19"/>
      <c r="K387" s="19"/>
      <c r="L387" s="19"/>
    </row>
    <row r="388" spans="9:12" x14ac:dyDescent="0.15">
      <c r="I388" s="19"/>
      <c r="J388" s="19"/>
      <c r="K388" s="19"/>
      <c r="L388" s="19"/>
    </row>
    <row r="389" spans="9:12" x14ac:dyDescent="0.15">
      <c r="I389" s="19"/>
      <c r="J389" s="19"/>
      <c r="K389" s="19"/>
      <c r="L389" s="19"/>
    </row>
    <row r="390" spans="9:12" x14ac:dyDescent="0.15">
      <c r="I390" s="19"/>
      <c r="J390" s="19"/>
      <c r="K390" s="19"/>
      <c r="L390" s="19"/>
    </row>
    <row r="391" spans="9:12" x14ac:dyDescent="0.15">
      <c r="I391" s="19"/>
      <c r="J391" s="19"/>
      <c r="K391" s="19"/>
      <c r="L391" s="19"/>
    </row>
    <row r="392" spans="9:12" x14ac:dyDescent="0.15">
      <c r="I392" s="19"/>
      <c r="J392" s="19"/>
      <c r="K392" s="19"/>
      <c r="L392" s="19"/>
    </row>
    <row r="393" spans="9:12" x14ac:dyDescent="0.15">
      <c r="I393" s="19"/>
      <c r="J393" s="19"/>
      <c r="K393" s="19"/>
      <c r="L393" s="19"/>
    </row>
    <row r="394" spans="9:12" x14ac:dyDescent="0.15">
      <c r="I394" s="19"/>
      <c r="J394" s="19"/>
      <c r="K394" s="19"/>
      <c r="L394" s="19"/>
    </row>
    <row r="395" spans="9:12" x14ac:dyDescent="0.15">
      <c r="I395" s="19"/>
      <c r="J395" s="19"/>
      <c r="K395" s="19"/>
      <c r="L395" s="19"/>
    </row>
    <row r="396" spans="9:12" x14ac:dyDescent="0.15">
      <c r="I396" s="19"/>
      <c r="J396" s="19"/>
      <c r="K396" s="19"/>
      <c r="L396" s="19"/>
    </row>
    <row r="397" spans="9:12" x14ac:dyDescent="0.15">
      <c r="I397" s="19"/>
      <c r="J397" s="19"/>
      <c r="K397" s="19"/>
      <c r="L397" s="19"/>
    </row>
    <row r="398" spans="9:12" x14ac:dyDescent="0.15">
      <c r="I398" s="19"/>
      <c r="J398" s="19"/>
      <c r="K398" s="19"/>
      <c r="L398" s="19"/>
    </row>
    <row r="399" spans="9:12" x14ac:dyDescent="0.15">
      <c r="I399" s="19"/>
      <c r="J399" s="19"/>
      <c r="K399" s="19"/>
      <c r="L399" s="19"/>
    </row>
    <row r="400" spans="9:12" x14ac:dyDescent="0.15">
      <c r="I400" s="19"/>
      <c r="J400" s="19"/>
      <c r="K400" s="19"/>
      <c r="L400" s="19"/>
    </row>
    <row r="401" spans="9:12" x14ac:dyDescent="0.15">
      <c r="I401" s="19"/>
      <c r="J401" s="19"/>
      <c r="K401" s="19"/>
      <c r="L401" s="19"/>
    </row>
    <row r="402" spans="9:12" x14ac:dyDescent="0.15">
      <c r="I402" s="19"/>
      <c r="J402" s="19"/>
      <c r="K402" s="19"/>
      <c r="L402" s="19"/>
    </row>
    <row r="403" spans="9:12" x14ac:dyDescent="0.15">
      <c r="I403" s="19"/>
      <c r="J403" s="19"/>
      <c r="K403" s="19"/>
      <c r="L403" s="19"/>
    </row>
    <row r="404" spans="9:12" x14ac:dyDescent="0.15">
      <c r="I404" s="19"/>
      <c r="J404" s="19"/>
      <c r="K404" s="19"/>
      <c r="L404" s="19"/>
    </row>
    <row r="405" spans="9:12" x14ac:dyDescent="0.15">
      <c r="I405" s="19"/>
      <c r="J405" s="19"/>
      <c r="K405" s="19"/>
      <c r="L405" s="19"/>
    </row>
    <row r="406" spans="9:12" x14ac:dyDescent="0.15">
      <c r="I406" s="19"/>
      <c r="J406" s="19"/>
      <c r="K406" s="19"/>
      <c r="L406" s="19"/>
    </row>
    <row r="407" spans="9:12" x14ac:dyDescent="0.15">
      <c r="I407" s="19"/>
      <c r="J407" s="19"/>
      <c r="K407" s="19"/>
      <c r="L407" s="19"/>
    </row>
    <row r="408" spans="9:12" x14ac:dyDescent="0.15">
      <c r="I408" s="19"/>
      <c r="J408" s="19"/>
      <c r="K408" s="19"/>
      <c r="L408" s="19"/>
    </row>
    <row r="409" spans="9:12" x14ac:dyDescent="0.15">
      <c r="I409" s="19"/>
      <c r="J409" s="19"/>
      <c r="K409" s="19"/>
      <c r="L409" s="19"/>
    </row>
    <row r="410" spans="9:12" x14ac:dyDescent="0.15">
      <c r="I410" s="19"/>
      <c r="J410" s="19"/>
      <c r="K410" s="19"/>
      <c r="L410" s="19"/>
    </row>
    <row r="411" spans="9:12" x14ac:dyDescent="0.15">
      <c r="I411" s="19"/>
      <c r="J411" s="19"/>
      <c r="K411" s="19"/>
      <c r="L411" s="19"/>
    </row>
    <row r="412" spans="9:12" x14ac:dyDescent="0.15">
      <c r="I412" s="19"/>
      <c r="J412" s="19"/>
      <c r="K412" s="19"/>
      <c r="L412" s="19"/>
    </row>
    <row r="413" spans="9:12" x14ac:dyDescent="0.15">
      <c r="I413" s="19"/>
      <c r="J413" s="19"/>
      <c r="K413" s="19"/>
      <c r="L413" s="19"/>
    </row>
    <row r="414" spans="9:12" x14ac:dyDescent="0.15">
      <c r="I414" s="19"/>
      <c r="J414" s="19"/>
      <c r="K414" s="19"/>
      <c r="L414" s="19"/>
    </row>
    <row r="415" spans="9:12" x14ac:dyDescent="0.15">
      <c r="I415" s="19"/>
      <c r="J415" s="19"/>
      <c r="K415" s="19"/>
      <c r="L415" s="19"/>
    </row>
    <row r="416" spans="9:12" x14ac:dyDescent="0.15">
      <c r="I416" s="19"/>
      <c r="J416" s="19"/>
      <c r="K416" s="19"/>
      <c r="L416" s="19"/>
    </row>
    <row r="417" spans="9:12" x14ac:dyDescent="0.15">
      <c r="I417" s="19"/>
      <c r="J417" s="19"/>
      <c r="K417" s="19"/>
      <c r="L417" s="19"/>
    </row>
    <row r="418" spans="9:12" x14ac:dyDescent="0.15">
      <c r="I418" s="19"/>
      <c r="J418" s="19"/>
      <c r="K418" s="19"/>
      <c r="L418" s="19"/>
    </row>
    <row r="419" spans="9:12" x14ac:dyDescent="0.15">
      <c r="I419" s="19"/>
      <c r="J419" s="19"/>
      <c r="K419" s="19"/>
      <c r="L419" s="19"/>
    </row>
    <row r="420" spans="9:12" x14ac:dyDescent="0.15">
      <c r="I420" s="19"/>
      <c r="J420" s="19"/>
      <c r="K420" s="19"/>
      <c r="L420" s="19"/>
    </row>
    <row r="421" spans="9:12" x14ac:dyDescent="0.15">
      <c r="I421" s="19"/>
      <c r="J421" s="19"/>
      <c r="K421" s="19"/>
      <c r="L421" s="19"/>
    </row>
    <row r="422" spans="9:12" x14ac:dyDescent="0.15">
      <c r="I422" s="19"/>
      <c r="J422" s="19"/>
      <c r="K422" s="19"/>
      <c r="L422" s="19"/>
    </row>
    <row r="423" spans="9:12" x14ac:dyDescent="0.15">
      <c r="I423" s="19"/>
      <c r="J423" s="19"/>
      <c r="K423" s="19"/>
      <c r="L423" s="19"/>
    </row>
    <row r="424" spans="9:12" x14ac:dyDescent="0.15">
      <c r="I424" s="19"/>
      <c r="J424" s="19"/>
      <c r="K424" s="19"/>
      <c r="L424" s="19"/>
    </row>
    <row r="425" spans="9:12" x14ac:dyDescent="0.15">
      <c r="I425" s="19"/>
      <c r="J425" s="19"/>
      <c r="K425" s="19"/>
      <c r="L425" s="19"/>
    </row>
    <row r="426" spans="9:12" x14ac:dyDescent="0.15">
      <c r="I426" s="19"/>
      <c r="J426" s="19"/>
      <c r="K426" s="19"/>
      <c r="L426" s="19"/>
    </row>
    <row r="427" spans="9:12" x14ac:dyDescent="0.15">
      <c r="I427" s="19"/>
      <c r="J427" s="19"/>
      <c r="K427" s="19"/>
      <c r="L427" s="19"/>
    </row>
    <row r="428" spans="9:12" x14ac:dyDescent="0.15">
      <c r="I428" s="19"/>
      <c r="J428" s="19"/>
      <c r="K428" s="19"/>
      <c r="L428" s="19"/>
    </row>
    <row r="429" spans="9:12" x14ac:dyDescent="0.15">
      <c r="I429" s="19"/>
      <c r="J429" s="19"/>
      <c r="K429" s="19"/>
      <c r="L429" s="19"/>
    </row>
    <row r="430" spans="9:12" x14ac:dyDescent="0.15">
      <c r="I430" s="19"/>
      <c r="J430" s="19"/>
      <c r="K430" s="19"/>
      <c r="L430" s="19"/>
    </row>
    <row r="431" spans="9:12" x14ac:dyDescent="0.15">
      <c r="I431" s="19"/>
      <c r="J431" s="19"/>
      <c r="K431" s="19"/>
      <c r="L431" s="19"/>
    </row>
    <row r="432" spans="9:12" x14ac:dyDescent="0.15">
      <c r="I432" s="19"/>
      <c r="J432" s="19"/>
      <c r="K432" s="19"/>
      <c r="L432" s="19"/>
    </row>
    <row r="433" spans="9:12" x14ac:dyDescent="0.15">
      <c r="I433" s="19"/>
      <c r="J433" s="19"/>
      <c r="K433" s="19"/>
      <c r="L433" s="19"/>
    </row>
    <row r="434" spans="9:12" x14ac:dyDescent="0.15">
      <c r="I434" s="19"/>
      <c r="J434" s="19"/>
      <c r="K434" s="19"/>
      <c r="L434" s="19"/>
    </row>
    <row r="435" spans="9:12" x14ac:dyDescent="0.15">
      <c r="I435" s="19"/>
      <c r="J435" s="19"/>
      <c r="K435" s="19"/>
      <c r="L435" s="19"/>
    </row>
    <row r="436" spans="9:12" x14ac:dyDescent="0.15">
      <c r="I436" s="19"/>
      <c r="J436" s="19"/>
      <c r="K436" s="19"/>
      <c r="L436" s="19"/>
    </row>
    <row r="437" spans="9:12" x14ac:dyDescent="0.15">
      <c r="I437" s="19"/>
      <c r="J437" s="19"/>
      <c r="K437" s="19"/>
      <c r="L437" s="19"/>
    </row>
    <row r="438" spans="9:12" x14ac:dyDescent="0.15">
      <c r="I438" s="19"/>
      <c r="J438" s="19"/>
      <c r="K438" s="19"/>
      <c r="L438" s="19"/>
    </row>
    <row r="439" spans="9:12" x14ac:dyDescent="0.15">
      <c r="I439" s="19"/>
      <c r="J439" s="19"/>
      <c r="K439" s="19"/>
      <c r="L439" s="19"/>
    </row>
    <row r="440" spans="9:12" x14ac:dyDescent="0.15">
      <c r="I440" s="19"/>
      <c r="J440" s="19"/>
      <c r="K440" s="19"/>
      <c r="L440" s="19"/>
    </row>
    <row r="441" spans="9:12" x14ac:dyDescent="0.15">
      <c r="I441" s="19"/>
      <c r="J441" s="19"/>
      <c r="K441" s="19"/>
      <c r="L441" s="19"/>
    </row>
    <row r="442" spans="9:12" x14ac:dyDescent="0.15">
      <c r="I442" s="19"/>
      <c r="J442" s="19"/>
      <c r="K442" s="19"/>
      <c r="L442" s="19"/>
    </row>
    <row r="443" spans="9:12" x14ac:dyDescent="0.15">
      <c r="I443" s="19"/>
      <c r="J443" s="19"/>
      <c r="K443" s="19"/>
      <c r="L443" s="19"/>
    </row>
    <row r="444" spans="9:12" x14ac:dyDescent="0.15">
      <c r="I444" s="19"/>
      <c r="J444" s="19"/>
      <c r="K444" s="19"/>
      <c r="L444" s="19"/>
    </row>
    <row r="445" spans="9:12" x14ac:dyDescent="0.15">
      <c r="I445" s="19"/>
      <c r="J445" s="19"/>
      <c r="K445" s="19"/>
      <c r="L445" s="19"/>
    </row>
    <row r="446" spans="9:12" x14ac:dyDescent="0.15">
      <c r="I446" s="19"/>
      <c r="J446" s="19"/>
      <c r="K446" s="19"/>
      <c r="L446" s="19"/>
    </row>
    <row r="447" spans="9:12" x14ac:dyDescent="0.15">
      <c r="I447" s="19"/>
      <c r="J447" s="19"/>
      <c r="K447" s="19"/>
      <c r="L447" s="19"/>
    </row>
    <row r="448" spans="9:12" x14ac:dyDescent="0.15">
      <c r="I448" s="19"/>
      <c r="J448" s="19"/>
      <c r="K448" s="19"/>
      <c r="L448" s="19"/>
    </row>
    <row r="449" spans="9:12" x14ac:dyDescent="0.15">
      <c r="I449" s="19"/>
      <c r="J449" s="19"/>
      <c r="K449" s="19"/>
      <c r="L449" s="19"/>
    </row>
    <row r="450" spans="9:12" x14ac:dyDescent="0.15">
      <c r="I450" s="19"/>
      <c r="J450" s="19"/>
      <c r="K450" s="19"/>
      <c r="L450" s="19"/>
    </row>
    <row r="451" spans="9:12" x14ac:dyDescent="0.15">
      <c r="I451" s="19"/>
      <c r="J451" s="19"/>
      <c r="K451" s="19"/>
      <c r="L451" s="19"/>
    </row>
    <row r="452" spans="9:12" x14ac:dyDescent="0.15">
      <c r="I452" s="19"/>
      <c r="J452" s="19"/>
      <c r="K452" s="19"/>
      <c r="L452" s="19"/>
    </row>
    <row r="453" spans="9:12" x14ac:dyDescent="0.15">
      <c r="I453" s="19"/>
      <c r="J453" s="19"/>
      <c r="K453" s="19"/>
      <c r="L453" s="19"/>
    </row>
    <row r="454" spans="9:12" x14ac:dyDescent="0.15">
      <c r="I454" s="19"/>
      <c r="J454" s="19"/>
      <c r="K454" s="19"/>
      <c r="L454" s="19"/>
    </row>
    <row r="455" spans="9:12" x14ac:dyDescent="0.15">
      <c r="I455" s="19"/>
      <c r="J455" s="19"/>
      <c r="K455" s="19"/>
      <c r="L455" s="19"/>
    </row>
    <row r="456" spans="9:12" x14ac:dyDescent="0.15">
      <c r="I456" s="19"/>
      <c r="J456" s="19"/>
      <c r="K456" s="19"/>
      <c r="L456" s="19"/>
    </row>
    <row r="457" spans="9:12" x14ac:dyDescent="0.15">
      <c r="I457" s="19"/>
      <c r="J457" s="19"/>
      <c r="K457" s="19"/>
      <c r="L457" s="19"/>
    </row>
    <row r="458" spans="9:12" x14ac:dyDescent="0.15">
      <c r="I458" s="19"/>
      <c r="J458" s="19"/>
      <c r="K458" s="19"/>
      <c r="L458" s="19"/>
    </row>
    <row r="459" spans="9:12" x14ac:dyDescent="0.15">
      <c r="I459" s="19"/>
      <c r="J459" s="19"/>
      <c r="K459" s="19"/>
      <c r="L459" s="19"/>
    </row>
    <row r="460" spans="9:12" x14ac:dyDescent="0.15">
      <c r="I460" s="19"/>
      <c r="J460" s="19"/>
      <c r="K460" s="19"/>
      <c r="L460" s="19"/>
    </row>
    <row r="461" spans="9:12" x14ac:dyDescent="0.15">
      <c r="I461" s="19"/>
      <c r="J461" s="19"/>
      <c r="K461" s="19"/>
      <c r="L461" s="19"/>
    </row>
    <row r="462" spans="9:12" x14ac:dyDescent="0.15">
      <c r="I462" s="19"/>
      <c r="J462" s="19"/>
      <c r="K462" s="19"/>
      <c r="L462" s="19"/>
    </row>
    <row r="463" spans="9:12" x14ac:dyDescent="0.15">
      <c r="I463" s="19"/>
      <c r="J463" s="19"/>
      <c r="K463" s="19"/>
      <c r="L463" s="19"/>
    </row>
    <row r="464" spans="9:12" x14ac:dyDescent="0.15">
      <c r="I464" s="19"/>
      <c r="J464" s="19"/>
      <c r="K464" s="19"/>
      <c r="L464" s="19"/>
    </row>
    <row r="465" spans="9:12" x14ac:dyDescent="0.15">
      <c r="I465" s="19"/>
      <c r="J465" s="19"/>
      <c r="K465" s="19"/>
      <c r="L465" s="19"/>
    </row>
    <row r="466" spans="9:12" x14ac:dyDescent="0.15">
      <c r="I466" s="19"/>
      <c r="J466" s="19"/>
      <c r="K466" s="19"/>
      <c r="L466" s="19"/>
    </row>
    <row r="467" spans="9:12" x14ac:dyDescent="0.15">
      <c r="I467" s="19"/>
      <c r="J467" s="19"/>
      <c r="K467" s="19"/>
      <c r="L467" s="19"/>
    </row>
    <row r="468" spans="9:12" x14ac:dyDescent="0.15">
      <c r="I468" s="19"/>
      <c r="J468" s="19"/>
      <c r="K468" s="19"/>
      <c r="L468" s="19"/>
    </row>
    <row r="469" spans="9:12" x14ac:dyDescent="0.15">
      <c r="I469" s="19"/>
      <c r="J469" s="19"/>
      <c r="K469" s="19"/>
      <c r="L469" s="19"/>
    </row>
    <row r="470" spans="9:12" x14ac:dyDescent="0.15">
      <c r="I470" s="19"/>
      <c r="J470" s="19"/>
      <c r="K470" s="19"/>
      <c r="L470" s="19"/>
    </row>
    <row r="471" spans="9:12" x14ac:dyDescent="0.15">
      <c r="I471" s="19"/>
      <c r="J471" s="19"/>
      <c r="K471" s="19"/>
      <c r="L471" s="19"/>
    </row>
    <row r="472" spans="9:12" x14ac:dyDescent="0.15">
      <c r="I472" s="19"/>
      <c r="J472" s="19"/>
      <c r="K472" s="19"/>
      <c r="L472" s="19"/>
    </row>
    <row r="473" spans="9:12" x14ac:dyDescent="0.15">
      <c r="I473" s="19"/>
      <c r="J473" s="19"/>
      <c r="K473" s="19"/>
      <c r="L473" s="19"/>
    </row>
    <row r="474" spans="9:12" x14ac:dyDescent="0.15">
      <c r="I474" s="19"/>
      <c r="J474" s="19"/>
      <c r="K474" s="19"/>
      <c r="L474" s="19"/>
    </row>
    <row r="475" spans="9:12" x14ac:dyDescent="0.15">
      <c r="I475" s="19"/>
      <c r="J475" s="19"/>
      <c r="K475" s="19"/>
      <c r="L475" s="19"/>
    </row>
    <row r="476" spans="9:12" x14ac:dyDescent="0.15">
      <c r="I476" s="19"/>
      <c r="J476" s="19"/>
      <c r="K476" s="19"/>
      <c r="L476" s="19"/>
    </row>
    <row r="477" spans="9:12" x14ac:dyDescent="0.15">
      <c r="I477" s="19"/>
      <c r="J477" s="19"/>
      <c r="K477" s="19"/>
      <c r="L477" s="19"/>
    </row>
    <row r="478" spans="9:12" x14ac:dyDescent="0.15">
      <c r="I478" s="19"/>
      <c r="J478" s="19"/>
      <c r="K478" s="19"/>
      <c r="L478" s="19"/>
    </row>
    <row r="479" spans="9:12" x14ac:dyDescent="0.15">
      <c r="I479" s="19"/>
      <c r="J479" s="19"/>
      <c r="K479" s="19"/>
      <c r="L479" s="19"/>
    </row>
    <row r="480" spans="9:12" x14ac:dyDescent="0.15">
      <c r="I480" s="19"/>
      <c r="J480" s="19"/>
      <c r="K480" s="19"/>
      <c r="L480" s="19"/>
    </row>
    <row r="481" spans="9:12" x14ac:dyDescent="0.15">
      <c r="I481" s="19"/>
      <c r="J481" s="19"/>
      <c r="K481" s="19"/>
      <c r="L481" s="19"/>
    </row>
    <row r="482" spans="9:12" x14ac:dyDescent="0.15">
      <c r="I482" s="19"/>
      <c r="J482" s="19"/>
      <c r="K482" s="19"/>
      <c r="L482" s="19"/>
    </row>
    <row r="483" spans="9:12" x14ac:dyDescent="0.15">
      <c r="I483" s="19"/>
      <c r="J483" s="19"/>
      <c r="K483" s="19"/>
      <c r="L483" s="19"/>
    </row>
    <row r="484" spans="9:12" x14ac:dyDescent="0.15">
      <c r="I484" s="19"/>
      <c r="J484" s="19"/>
      <c r="K484" s="19"/>
      <c r="L484" s="19"/>
    </row>
    <row r="485" spans="9:12" x14ac:dyDescent="0.15">
      <c r="I485" s="19"/>
      <c r="J485" s="19"/>
      <c r="K485" s="19"/>
      <c r="L485" s="19"/>
    </row>
    <row r="486" spans="9:12" x14ac:dyDescent="0.15">
      <c r="I486" s="19"/>
      <c r="J486" s="19"/>
      <c r="K486" s="19"/>
      <c r="L486" s="19"/>
    </row>
    <row r="487" spans="9:12" x14ac:dyDescent="0.15">
      <c r="I487" s="19"/>
      <c r="J487" s="19"/>
      <c r="K487" s="19"/>
      <c r="L487" s="19"/>
    </row>
    <row r="488" spans="9:12" x14ac:dyDescent="0.15">
      <c r="I488" s="19"/>
      <c r="J488" s="19"/>
      <c r="K488" s="19"/>
      <c r="L488" s="19"/>
    </row>
    <row r="489" spans="9:12" x14ac:dyDescent="0.15">
      <c r="I489" s="19"/>
      <c r="J489" s="19"/>
      <c r="K489" s="19"/>
      <c r="L489" s="19"/>
    </row>
    <row r="490" spans="9:12" x14ac:dyDescent="0.15">
      <c r="I490" s="19"/>
      <c r="J490" s="19"/>
      <c r="K490" s="19"/>
      <c r="L490" s="19"/>
    </row>
    <row r="491" spans="9:12" x14ac:dyDescent="0.15">
      <c r="I491" s="19"/>
      <c r="J491" s="19"/>
      <c r="K491" s="19"/>
      <c r="L491" s="19"/>
    </row>
    <row r="492" spans="9:12" x14ac:dyDescent="0.15">
      <c r="I492" s="19"/>
      <c r="J492" s="19"/>
      <c r="K492" s="19"/>
      <c r="L492" s="19"/>
    </row>
    <row r="493" spans="9:12" x14ac:dyDescent="0.15">
      <c r="I493" s="19"/>
      <c r="J493" s="19"/>
      <c r="K493" s="19"/>
      <c r="L493" s="19"/>
    </row>
    <row r="494" spans="9:12" x14ac:dyDescent="0.15">
      <c r="I494" s="19"/>
      <c r="J494" s="19"/>
      <c r="K494" s="19"/>
      <c r="L494" s="19"/>
    </row>
    <row r="495" spans="9:12" x14ac:dyDescent="0.15">
      <c r="I495" s="19"/>
      <c r="J495" s="19"/>
      <c r="K495" s="19"/>
      <c r="L495" s="19"/>
    </row>
    <row r="496" spans="9:12" x14ac:dyDescent="0.15">
      <c r="I496" s="19"/>
      <c r="J496" s="19"/>
      <c r="K496" s="19"/>
      <c r="L496" s="19"/>
    </row>
    <row r="497" spans="9:12" x14ac:dyDescent="0.15">
      <c r="I497" s="19"/>
      <c r="J497" s="19"/>
      <c r="K497" s="19"/>
      <c r="L497" s="19"/>
    </row>
    <row r="498" spans="9:12" x14ac:dyDescent="0.15">
      <c r="I498" s="19"/>
      <c r="J498" s="19"/>
      <c r="K498" s="19"/>
      <c r="L498" s="19"/>
    </row>
    <row r="499" spans="9:12" x14ac:dyDescent="0.15">
      <c r="I499" s="19"/>
      <c r="J499" s="19"/>
      <c r="K499" s="19"/>
      <c r="L499" s="19"/>
    </row>
    <row r="500" spans="9:12" x14ac:dyDescent="0.15">
      <c r="I500" s="19"/>
      <c r="J500" s="19"/>
      <c r="K500" s="19"/>
      <c r="L500" s="19"/>
    </row>
    <row r="501" spans="9:12" x14ac:dyDescent="0.15">
      <c r="I501" s="19"/>
      <c r="J501" s="19"/>
      <c r="K501" s="19"/>
      <c r="L501" s="19"/>
    </row>
    <row r="502" spans="9:12" x14ac:dyDescent="0.15">
      <c r="I502" s="19"/>
      <c r="J502" s="19"/>
      <c r="K502" s="19"/>
      <c r="L502" s="19"/>
    </row>
    <row r="503" spans="9:12" x14ac:dyDescent="0.15">
      <c r="I503" s="19"/>
      <c r="J503" s="19"/>
      <c r="K503" s="19"/>
      <c r="L503" s="19"/>
    </row>
    <row r="504" spans="9:12" x14ac:dyDescent="0.15">
      <c r="I504" s="19"/>
      <c r="J504" s="19"/>
      <c r="K504" s="19"/>
      <c r="L504" s="19"/>
    </row>
    <row r="505" spans="9:12" x14ac:dyDescent="0.15">
      <c r="I505" s="19"/>
      <c r="J505" s="19"/>
      <c r="K505" s="19"/>
      <c r="L505" s="19"/>
    </row>
    <row r="506" spans="9:12" x14ac:dyDescent="0.15">
      <c r="I506" s="19"/>
      <c r="J506" s="19"/>
      <c r="K506" s="19"/>
      <c r="L506" s="19"/>
    </row>
    <row r="507" spans="9:12" x14ac:dyDescent="0.15">
      <c r="I507" s="19"/>
      <c r="J507" s="19"/>
      <c r="K507" s="19"/>
      <c r="L507" s="19"/>
    </row>
    <row r="508" spans="9:12" x14ac:dyDescent="0.15">
      <c r="I508" s="19"/>
      <c r="J508" s="19"/>
      <c r="K508" s="19"/>
      <c r="L508" s="19"/>
    </row>
    <row r="509" spans="9:12" x14ac:dyDescent="0.15">
      <c r="I509" s="19"/>
      <c r="J509" s="19"/>
      <c r="K509" s="19"/>
      <c r="L509" s="19"/>
    </row>
    <row r="510" spans="9:12" x14ac:dyDescent="0.15">
      <c r="I510" s="19"/>
      <c r="J510" s="19"/>
      <c r="K510" s="19"/>
      <c r="L510" s="19"/>
    </row>
    <row r="511" spans="9:12" x14ac:dyDescent="0.15">
      <c r="I511" s="19"/>
      <c r="J511" s="19"/>
      <c r="K511" s="19"/>
      <c r="L511" s="19"/>
    </row>
    <row r="512" spans="9:12" x14ac:dyDescent="0.15">
      <c r="I512" s="19"/>
      <c r="J512" s="19"/>
      <c r="K512" s="19"/>
      <c r="L512" s="19"/>
    </row>
    <row r="513" spans="9:12" x14ac:dyDescent="0.15">
      <c r="I513" s="19"/>
      <c r="J513" s="19"/>
      <c r="K513" s="19"/>
      <c r="L513" s="19"/>
    </row>
    <row r="514" spans="9:12" x14ac:dyDescent="0.15">
      <c r="I514" s="19"/>
      <c r="J514" s="19"/>
      <c r="K514" s="19"/>
      <c r="L514" s="19"/>
    </row>
    <row r="515" spans="9:12" x14ac:dyDescent="0.15">
      <c r="I515" s="19"/>
      <c r="J515" s="19"/>
      <c r="K515" s="19"/>
      <c r="L515" s="19"/>
    </row>
    <row r="516" spans="9:12" x14ac:dyDescent="0.15">
      <c r="I516" s="19"/>
      <c r="J516" s="19"/>
      <c r="K516" s="19"/>
      <c r="L516" s="19"/>
    </row>
    <row r="517" spans="9:12" x14ac:dyDescent="0.15">
      <c r="I517" s="19"/>
      <c r="J517" s="19"/>
      <c r="K517" s="19"/>
      <c r="L517" s="19"/>
    </row>
    <row r="518" spans="9:12" x14ac:dyDescent="0.15">
      <c r="I518" s="19"/>
      <c r="J518" s="19"/>
      <c r="K518" s="19"/>
      <c r="L518" s="19"/>
    </row>
    <row r="519" spans="9:12" x14ac:dyDescent="0.15">
      <c r="I519" s="19"/>
      <c r="J519" s="19"/>
      <c r="K519" s="19"/>
      <c r="L519" s="19"/>
    </row>
    <row r="520" spans="9:12" x14ac:dyDescent="0.15">
      <c r="I520" s="19"/>
      <c r="J520" s="19"/>
      <c r="K520" s="19"/>
      <c r="L520" s="19"/>
    </row>
    <row r="521" spans="9:12" x14ac:dyDescent="0.15">
      <c r="I521" s="19"/>
      <c r="J521" s="19"/>
      <c r="K521" s="19"/>
      <c r="L521" s="19"/>
    </row>
    <row r="522" spans="9:12" x14ac:dyDescent="0.15">
      <c r="I522" s="19"/>
      <c r="J522" s="19"/>
      <c r="K522" s="19"/>
      <c r="L522" s="19"/>
    </row>
    <row r="523" spans="9:12" x14ac:dyDescent="0.15">
      <c r="I523" s="19"/>
      <c r="J523" s="19"/>
      <c r="K523" s="19"/>
      <c r="L523" s="19"/>
    </row>
    <row r="524" spans="9:12" x14ac:dyDescent="0.15">
      <c r="I524" s="19"/>
      <c r="J524" s="19"/>
      <c r="K524" s="19"/>
      <c r="L524" s="19"/>
    </row>
    <row r="525" spans="9:12" x14ac:dyDescent="0.15">
      <c r="I525" s="19"/>
      <c r="J525" s="19"/>
      <c r="K525" s="19"/>
      <c r="L525" s="19"/>
    </row>
    <row r="526" spans="9:12" x14ac:dyDescent="0.15">
      <c r="I526" s="19"/>
      <c r="J526" s="19"/>
      <c r="K526" s="19"/>
      <c r="L526" s="19"/>
    </row>
    <row r="527" spans="9:12" x14ac:dyDescent="0.15">
      <c r="I527" s="19"/>
      <c r="J527" s="19"/>
      <c r="K527" s="19"/>
      <c r="L527" s="19"/>
    </row>
    <row r="528" spans="9:12" x14ac:dyDescent="0.15">
      <c r="I528" s="19"/>
      <c r="J528" s="19"/>
      <c r="K528" s="19"/>
      <c r="L528" s="19"/>
    </row>
    <row r="529" spans="9:12" x14ac:dyDescent="0.15">
      <c r="I529" s="19"/>
      <c r="J529" s="19"/>
      <c r="K529" s="19"/>
      <c r="L529" s="19"/>
    </row>
    <row r="530" spans="9:12" x14ac:dyDescent="0.15">
      <c r="I530" s="19"/>
      <c r="J530" s="19"/>
      <c r="K530" s="19"/>
      <c r="L530" s="19"/>
    </row>
    <row r="531" spans="9:12" x14ac:dyDescent="0.15">
      <c r="I531" s="19"/>
      <c r="J531" s="19"/>
      <c r="K531" s="19"/>
      <c r="L531" s="19"/>
    </row>
    <row r="532" spans="9:12" x14ac:dyDescent="0.15">
      <c r="I532" s="19"/>
      <c r="J532" s="19"/>
      <c r="K532" s="19"/>
      <c r="L532" s="19"/>
    </row>
    <row r="533" spans="9:12" x14ac:dyDescent="0.15">
      <c r="I533" s="19"/>
      <c r="J533" s="19"/>
      <c r="K533" s="19"/>
      <c r="L533" s="19"/>
    </row>
    <row r="534" spans="9:12" x14ac:dyDescent="0.15">
      <c r="I534" s="19"/>
      <c r="J534" s="19"/>
      <c r="K534" s="19"/>
      <c r="L534" s="19"/>
    </row>
    <row r="535" spans="9:12" x14ac:dyDescent="0.15">
      <c r="I535" s="19"/>
      <c r="J535" s="19"/>
      <c r="K535" s="19"/>
      <c r="L535" s="19"/>
    </row>
    <row r="536" spans="9:12" x14ac:dyDescent="0.15">
      <c r="I536" s="19"/>
      <c r="J536" s="19"/>
      <c r="K536" s="19"/>
      <c r="L536" s="19"/>
    </row>
    <row r="537" spans="9:12" x14ac:dyDescent="0.15">
      <c r="I537" s="19"/>
      <c r="J537" s="19"/>
      <c r="K537" s="19"/>
      <c r="L537" s="19"/>
    </row>
    <row r="538" spans="9:12" x14ac:dyDescent="0.15">
      <c r="I538" s="19"/>
      <c r="J538" s="19"/>
      <c r="K538" s="19"/>
      <c r="L538" s="19"/>
    </row>
    <row r="539" spans="9:12" x14ac:dyDescent="0.15">
      <c r="I539" s="19"/>
      <c r="J539" s="19"/>
      <c r="K539" s="19"/>
      <c r="L539" s="19"/>
    </row>
    <row r="540" spans="9:12" x14ac:dyDescent="0.15">
      <c r="I540" s="19"/>
      <c r="J540" s="19"/>
      <c r="K540" s="19"/>
      <c r="L540" s="19"/>
    </row>
    <row r="541" spans="9:12" x14ac:dyDescent="0.15">
      <c r="I541" s="19"/>
      <c r="J541" s="19"/>
      <c r="K541" s="19"/>
      <c r="L541" s="19"/>
    </row>
    <row r="542" spans="9:12" x14ac:dyDescent="0.15">
      <c r="I542" s="19"/>
      <c r="J542" s="19"/>
      <c r="K542" s="19"/>
      <c r="L542" s="19"/>
    </row>
    <row r="543" spans="9:12" x14ac:dyDescent="0.15">
      <c r="I543" s="19"/>
      <c r="J543" s="19"/>
      <c r="K543" s="19"/>
      <c r="L543" s="19"/>
    </row>
    <row r="544" spans="9:12" x14ac:dyDescent="0.15">
      <c r="I544" s="19"/>
      <c r="J544" s="19"/>
      <c r="K544" s="19"/>
      <c r="L544" s="19"/>
    </row>
    <row r="545" spans="9:12" x14ac:dyDescent="0.15">
      <c r="I545" s="19"/>
      <c r="J545" s="19"/>
      <c r="K545" s="19"/>
      <c r="L545" s="19"/>
    </row>
    <row r="546" spans="9:12" x14ac:dyDescent="0.15">
      <c r="I546" s="19"/>
      <c r="J546" s="19"/>
      <c r="K546" s="19"/>
      <c r="L546" s="19"/>
    </row>
    <row r="547" spans="9:12" x14ac:dyDescent="0.15">
      <c r="I547" s="19"/>
      <c r="J547" s="19"/>
      <c r="K547" s="19"/>
      <c r="L547" s="19"/>
    </row>
    <row r="548" spans="9:12" x14ac:dyDescent="0.15">
      <c r="I548" s="19"/>
      <c r="J548" s="19"/>
      <c r="K548" s="19"/>
      <c r="L548" s="19"/>
    </row>
    <row r="549" spans="9:12" x14ac:dyDescent="0.15">
      <c r="I549" s="19"/>
      <c r="J549" s="19"/>
      <c r="K549" s="19"/>
      <c r="L549" s="19"/>
    </row>
    <row r="550" spans="9:12" x14ac:dyDescent="0.15">
      <c r="I550" s="19"/>
      <c r="J550" s="19"/>
      <c r="K550" s="19"/>
      <c r="L550" s="19"/>
    </row>
    <row r="551" spans="9:12" x14ac:dyDescent="0.15">
      <c r="I551" s="19"/>
      <c r="J551" s="19"/>
      <c r="K551" s="19"/>
      <c r="L551" s="19"/>
    </row>
    <row r="552" spans="9:12" x14ac:dyDescent="0.15">
      <c r="I552" s="19"/>
      <c r="J552" s="19"/>
      <c r="K552" s="19"/>
      <c r="L552" s="19"/>
    </row>
    <row r="553" spans="9:12" x14ac:dyDescent="0.15">
      <c r="I553" s="19"/>
      <c r="J553" s="19"/>
      <c r="K553" s="19"/>
      <c r="L553" s="19"/>
    </row>
    <row r="554" spans="9:12" x14ac:dyDescent="0.15">
      <c r="I554" s="19"/>
      <c r="J554" s="19"/>
      <c r="K554" s="19"/>
      <c r="L554" s="19"/>
    </row>
    <row r="555" spans="9:12" x14ac:dyDescent="0.15">
      <c r="I555" s="19"/>
      <c r="J555" s="19"/>
      <c r="K555" s="19"/>
      <c r="L555" s="19"/>
    </row>
    <row r="556" spans="9:12" x14ac:dyDescent="0.15">
      <c r="I556" s="19"/>
      <c r="J556" s="19"/>
      <c r="K556" s="19"/>
      <c r="L556" s="19"/>
    </row>
    <row r="557" spans="9:12" x14ac:dyDescent="0.15">
      <c r="I557" s="19"/>
      <c r="J557" s="19"/>
      <c r="K557" s="19"/>
      <c r="L557" s="19"/>
    </row>
    <row r="558" spans="9:12" x14ac:dyDescent="0.15">
      <c r="I558" s="19"/>
      <c r="J558" s="19"/>
      <c r="K558" s="19"/>
      <c r="L558" s="19"/>
    </row>
    <row r="559" spans="9:12" x14ac:dyDescent="0.15">
      <c r="I559" s="19"/>
      <c r="J559" s="19"/>
      <c r="K559" s="19"/>
      <c r="L559" s="19"/>
    </row>
    <row r="560" spans="9:12" x14ac:dyDescent="0.15">
      <c r="I560" s="19"/>
      <c r="J560" s="19"/>
      <c r="K560" s="19"/>
      <c r="L560" s="19"/>
    </row>
    <row r="561" spans="9:12" x14ac:dyDescent="0.15">
      <c r="I561" s="19"/>
      <c r="J561" s="19"/>
      <c r="K561" s="19"/>
      <c r="L561" s="19"/>
    </row>
    <row r="562" spans="9:12" x14ac:dyDescent="0.15">
      <c r="I562" s="19"/>
      <c r="J562" s="19"/>
      <c r="K562" s="19"/>
      <c r="L562" s="19"/>
    </row>
    <row r="563" spans="9:12" x14ac:dyDescent="0.15">
      <c r="I563" s="19"/>
      <c r="J563" s="19"/>
      <c r="K563" s="19"/>
      <c r="L563" s="19"/>
    </row>
    <row r="564" spans="9:12" x14ac:dyDescent="0.15">
      <c r="I564" s="19"/>
      <c r="J564" s="19"/>
      <c r="K564" s="19"/>
      <c r="L564" s="19"/>
    </row>
    <row r="565" spans="9:12" x14ac:dyDescent="0.15">
      <c r="I565" s="19"/>
      <c r="J565" s="19"/>
      <c r="K565" s="19"/>
      <c r="L565" s="19"/>
    </row>
    <row r="566" spans="9:12" x14ac:dyDescent="0.15">
      <c r="I566" s="19"/>
      <c r="J566" s="19"/>
      <c r="K566" s="19"/>
      <c r="L566" s="19"/>
    </row>
    <row r="567" spans="9:12" x14ac:dyDescent="0.15">
      <c r="I567" s="19"/>
      <c r="J567" s="19"/>
      <c r="K567" s="19"/>
      <c r="L567" s="19"/>
    </row>
    <row r="568" spans="9:12" x14ac:dyDescent="0.15">
      <c r="I568" s="19"/>
      <c r="J568" s="19"/>
      <c r="K568" s="19"/>
      <c r="L568" s="19"/>
    </row>
    <row r="569" spans="9:12" x14ac:dyDescent="0.15">
      <c r="I569" s="19"/>
      <c r="J569" s="19"/>
      <c r="K569" s="19"/>
      <c r="L569" s="19"/>
    </row>
    <row r="570" spans="9:12" x14ac:dyDescent="0.15">
      <c r="I570" s="19"/>
      <c r="J570" s="19"/>
      <c r="K570" s="19"/>
      <c r="L570" s="19"/>
    </row>
    <row r="571" spans="9:12" x14ac:dyDescent="0.15">
      <c r="I571" s="19"/>
      <c r="J571" s="19"/>
      <c r="K571" s="19"/>
      <c r="L571" s="19"/>
    </row>
    <row r="572" spans="9:12" x14ac:dyDescent="0.15">
      <c r="I572" s="19"/>
      <c r="J572" s="19"/>
      <c r="K572" s="19"/>
      <c r="L572" s="19"/>
    </row>
    <row r="573" spans="9:12" x14ac:dyDescent="0.15">
      <c r="I573" s="19"/>
      <c r="J573" s="19"/>
      <c r="K573" s="19"/>
      <c r="L573" s="19"/>
    </row>
    <row r="574" spans="9:12" x14ac:dyDescent="0.15">
      <c r="I574" s="19"/>
      <c r="J574" s="19"/>
      <c r="K574" s="19"/>
      <c r="L574" s="19"/>
    </row>
    <row r="575" spans="9:12" x14ac:dyDescent="0.15">
      <c r="I575" s="19"/>
      <c r="J575" s="19"/>
      <c r="K575" s="19"/>
      <c r="L575" s="19"/>
    </row>
    <row r="576" spans="9:12" x14ac:dyDescent="0.15">
      <c r="I576" s="19"/>
      <c r="J576" s="19"/>
      <c r="K576" s="19"/>
      <c r="L576" s="19"/>
    </row>
    <row r="577" spans="9:12" x14ac:dyDescent="0.15">
      <c r="I577" s="19"/>
      <c r="J577" s="19"/>
      <c r="K577" s="19"/>
      <c r="L577" s="19"/>
    </row>
    <row r="578" spans="9:12" x14ac:dyDescent="0.15">
      <c r="I578" s="19"/>
      <c r="J578" s="19"/>
      <c r="K578" s="19"/>
      <c r="L578" s="19"/>
    </row>
    <row r="579" spans="9:12" x14ac:dyDescent="0.15">
      <c r="I579" s="19"/>
      <c r="J579" s="19"/>
      <c r="K579" s="19"/>
      <c r="L579" s="19"/>
    </row>
    <row r="580" spans="9:12" x14ac:dyDescent="0.15">
      <c r="I580" s="19"/>
      <c r="J580" s="19"/>
      <c r="K580" s="19"/>
      <c r="L580" s="19"/>
    </row>
    <row r="581" spans="9:12" x14ac:dyDescent="0.15">
      <c r="I581" s="19"/>
      <c r="J581" s="19"/>
      <c r="K581" s="19"/>
      <c r="L581" s="19"/>
    </row>
    <row r="582" spans="9:12" x14ac:dyDescent="0.15">
      <c r="I582" s="19"/>
      <c r="J582" s="19"/>
      <c r="K582" s="19"/>
      <c r="L582" s="19"/>
    </row>
    <row r="583" spans="9:12" x14ac:dyDescent="0.15">
      <c r="I583" s="19"/>
      <c r="J583" s="19"/>
      <c r="K583" s="19"/>
      <c r="L583" s="19"/>
    </row>
    <row r="584" spans="9:12" x14ac:dyDescent="0.15">
      <c r="I584" s="19"/>
      <c r="J584" s="19"/>
      <c r="K584" s="19"/>
      <c r="L584" s="19"/>
    </row>
    <row r="585" spans="9:12" x14ac:dyDescent="0.15">
      <c r="I585" s="19"/>
      <c r="J585" s="19"/>
      <c r="K585" s="19"/>
      <c r="L585" s="19"/>
    </row>
    <row r="586" spans="9:12" x14ac:dyDescent="0.15">
      <c r="I586" s="19"/>
      <c r="J586" s="19"/>
      <c r="K586" s="19"/>
      <c r="L586" s="19"/>
    </row>
    <row r="587" spans="9:12" x14ac:dyDescent="0.15">
      <c r="I587" s="19"/>
      <c r="J587" s="19"/>
      <c r="K587" s="19"/>
      <c r="L587" s="19"/>
    </row>
    <row r="588" spans="9:12" x14ac:dyDescent="0.15">
      <c r="I588" s="19"/>
      <c r="J588" s="19"/>
      <c r="K588" s="19"/>
      <c r="L588" s="19"/>
    </row>
    <row r="589" spans="9:12" x14ac:dyDescent="0.15">
      <c r="I589" s="19"/>
      <c r="J589" s="19"/>
      <c r="K589" s="19"/>
      <c r="L589" s="19"/>
    </row>
    <row r="590" spans="9:12" x14ac:dyDescent="0.15">
      <c r="I590" s="19"/>
      <c r="J590" s="19"/>
      <c r="K590" s="19"/>
      <c r="L590" s="19"/>
    </row>
    <row r="591" spans="9:12" x14ac:dyDescent="0.15">
      <c r="I591" s="19"/>
      <c r="J591" s="19"/>
      <c r="K591" s="19"/>
      <c r="L591" s="19"/>
    </row>
    <row r="592" spans="9:12" x14ac:dyDescent="0.15">
      <c r="I592" s="19"/>
      <c r="J592" s="19"/>
      <c r="K592" s="19"/>
      <c r="L592" s="19"/>
    </row>
    <row r="593" spans="9:12" x14ac:dyDescent="0.15">
      <c r="I593" s="19"/>
      <c r="J593" s="19"/>
      <c r="K593" s="19"/>
      <c r="L593" s="19"/>
    </row>
    <row r="594" spans="9:12" x14ac:dyDescent="0.15">
      <c r="I594" s="19"/>
      <c r="J594" s="19"/>
      <c r="K594" s="19"/>
      <c r="L594" s="19"/>
    </row>
    <row r="595" spans="9:12" x14ac:dyDescent="0.15">
      <c r="I595" s="19"/>
      <c r="J595" s="19"/>
      <c r="K595" s="19"/>
      <c r="L595" s="19"/>
    </row>
    <row r="596" spans="9:12" x14ac:dyDescent="0.15">
      <c r="I596" s="19"/>
      <c r="J596" s="19"/>
      <c r="K596" s="19"/>
      <c r="L596" s="19"/>
    </row>
    <row r="597" spans="9:12" x14ac:dyDescent="0.15">
      <c r="I597" s="19"/>
      <c r="J597" s="19"/>
      <c r="K597" s="19"/>
      <c r="L597" s="19"/>
    </row>
    <row r="598" spans="9:12" x14ac:dyDescent="0.15">
      <c r="I598" s="19"/>
      <c r="J598" s="19"/>
      <c r="K598" s="19"/>
      <c r="L598" s="19"/>
    </row>
    <row r="599" spans="9:12" x14ac:dyDescent="0.15">
      <c r="I599" s="19"/>
      <c r="J599" s="19"/>
      <c r="K599" s="19"/>
      <c r="L599" s="19"/>
    </row>
    <row r="600" spans="9:12" x14ac:dyDescent="0.15">
      <c r="I600" s="19"/>
      <c r="J600" s="19"/>
      <c r="K600" s="19"/>
      <c r="L600" s="19"/>
    </row>
    <row r="601" spans="9:12" x14ac:dyDescent="0.15">
      <c r="I601" s="19"/>
      <c r="J601" s="19"/>
      <c r="K601" s="19"/>
      <c r="L601" s="19"/>
    </row>
    <row r="602" spans="9:12" x14ac:dyDescent="0.15">
      <c r="I602" s="19"/>
      <c r="J602" s="19"/>
      <c r="K602" s="19"/>
      <c r="L602" s="19"/>
    </row>
    <row r="603" spans="9:12" x14ac:dyDescent="0.15">
      <c r="I603" s="19"/>
      <c r="J603" s="19"/>
      <c r="K603" s="19"/>
      <c r="L603" s="19"/>
    </row>
    <row r="604" spans="9:12" x14ac:dyDescent="0.15">
      <c r="I604" s="19"/>
      <c r="J604" s="19"/>
      <c r="K604" s="19"/>
      <c r="L604" s="19"/>
    </row>
    <row r="605" spans="9:12" x14ac:dyDescent="0.15">
      <c r="I605" s="19"/>
      <c r="J605" s="19"/>
      <c r="K605" s="19"/>
      <c r="L605" s="19"/>
    </row>
    <row r="606" spans="9:12" x14ac:dyDescent="0.15">
      <c r="I606" s="19"/>
      <c r="J606" s="19"/>
      <c r="K606" s="19"/>
      <c r="L606" s="19"/>
    </row>
    <row r="607" spans="9:12" x14ac:dyDescent="0.15">
      <c r="I607" s="19"/>
      <c r="J607" s="19"/>
      <c r="K607" s="19"/>
      <c r="L607" s="19"/>
    </row>
    <row r="608" spans="9:12" x14ac:dyDescent="0.15">
      <c r="I608" s="19"/>
      <c r="J608" s="19"/>
      <c r="K608" s="19"/>
      <c r="L608" s="19"/>
    </row>
    <row r="609" spans="9:12" x14ac:dyDescent="0.15">
      <c r="I609" s="19"/>
      <c r="J609" s="19"/>
      <c r="K609" s="19"/>
      <c r="L609" s="19"/>
    </row>
    <row r="610" spans="9:12" x14ac:dyDescent="0.15">
      <c r="I610" s="19"/>
      <c r="J610" s="19"/>
      <c r="K610" s="19"/>
      <c r="L610" s="19"/>
    </row>
    <row r="611" spans="9:12" x14ac:dyDescent="0.15">
      <c r="I611" s="19"/>
      <c r="J611" s="19"/>
      <c r="K611" s="19"/>
      <c r="L611" s="19"/>
    </row>
    <row r="612" spans="9:12" x14ac:dyDescent="0.15">
      <c r="I612" s="19"/>
      <c r="J612" s="19"/>
      <c r="K612" s="19"/>
      <c r="L612" s="19"/>
    </row>
    <row r="613" spans="9:12" x14ac:dyDescent="0.15">
      <c r="I613" s="19"/>
      <c r="J613" s="19"/>
      <c r="K613" s="19"/>
      <c r="L613" s="19"/>
    </row>
    <row r="614" spans="9:12" x14ac:dyDescent="0.15">
      <c r="I614" s="19"/>
      <c r="J614" s="19"/>
      <c r="K614" s="19"/>
      <c r="L614" s="19"/>
    </row>
    <row r="615" spans="9:12" x14ac:dyDescent="0.15">
      <c r="I615" s="19"/>
      <c r="J615" s="19"/>
      <c r="K615" s="19"/>
      <c r="L615" s="19"/>
    </row>
    <row r="616" spans="9:12" x14ac:dyDescent="0.15">
      <c r="I616" s="19"/>
      <c r="J616" s="19"/>
      <c r="K616" s="19"/>
      <c r="L616" s="19"/>
    </row>
    <row r="617" spans="9:12" x14ac:dyDescent="0.15">
      <c r="I617" s="19"/>
      <c r="J617" s="19"/>
      <c r="K617" s="19"/>
      <c r="L617" s="19"/>
    </row>
    <row r="618" spans="9:12" x14ac:dyDescent="0.15">
      <c r="I618" s="19"/>
      <c r="J618" s="19"/>
      <c r="K618" s="19"/>
      <c r="L618" s="19"/>
    </row>
    <row r="619" spans="9:12" x14ac:dyDescent="0.15">
      <c r="I619" s="19"/>
      <c r="J619" s="19"/>
      <c r="K619" s="19"/>
      <c r="L619" s="19"/>
    </row>
    <row r="620" spans="9:12" x14ac:dyDescent="0.15">
      <c r="I620" s="19"/>
      <c r="J620" s="19"/>
      <c r="K620" s="19"/>
      <c r="L620" s="19"/>
    </row>
    <row r="621" spans="9:12" x14ac:dyDescent="0.15">
      <c r="I621" s="19"/>
      <c r="J621" s="19"/>
      <c r="K621" s="19"/>
      <c r="L621" s="19"/>
    </row>
    <row r="622" spans="9:12" x14ac:dyDescent="0.15">
      <c r="I622" s="19"/>
      <c r="J622" s="19"/>
      <c r="K622" s="19"/>
      <c r="L622" s="19"/>
    </row>
    <row r="623" spans="9:12" x14ac:dyDescent="0.15">
      <c r="I623" s="19"/>
      <c r="J623" s="19"/>
      <c r="K623" s="19"/>
      <c r="L623" s="19"/>
    </row>
    <row r="624" spans="9:12" x14ac:dyDescent="0.15">
      <c r="I624" s="19"/>
      <c r="J624" s="19"/>
      <c r="K624" s="19"/>
      <c r="L624" s="19"/>
    </row>
    <row r="625" spans="9:12" x14ac:dyDescent="0.15">
      <c r="I625" s="19"/>
      <c r="J625" s="19"/>
      <c r="K625" s="19"/>
      <c r="L625" s="19"/>
    </row>
    <row r="626" spans="9:12" x14ac:dyDescent="0.15">
      <c r="I626" s="19"/>
      <c r="J626" s="19"/>
      <c r="K626" s="19"/>
      <c r="L626" s="19"/>
    </row>
    <row r="627" spans="9:12" x14ac:dyDescent="0.15">
      <c r="I627" s="19"/>
      <c r="J627" s="19"/>
      <c r="K627" s="19"/>
      <c r="L627" s="19"/>
    </row>
    <row r="628" spans="9:12" x14ac:dyDescent="0.15">
      <c r="I628" s="19"/>
      <c r="J628" s="19"/>
      <c r="K628" s="19"/>
      <c r="L628" s="19"/>
    </row>
    <row r="629" spans="9:12" x14ac:dyDescent="0.15">
      <c r="I629" s="19"/>
      <c r="J629" s="19"/>
      <c r="K629" s="19"/>
      <c r="L629" s="19"/>
    </row>
    <row r="630" spans="9:12" x14ac:dyDescent="0.15">
      <c r="I630" s="19"/>
      <c r="J630" s="19"/>
      <c r="K630" s="19"/>
      <c r="L630" s="19"/>
    </row>
    <row r="631" spans="9:12" x14ac:dyDescent="0.15">
      <c r="I631" s="19"/>
      <c r="J631" s="19"/>
      <c r="K631" s="19"/>
      <c r="L631" s="19"/>
    </row>
    <row r="632" spans="9:12" x14ac:dyDescent="0.15">
      <c r="I632" s="19"/>
      <c r="J632" s="19"/>
      <c r="K632" s="19"/>
      <c r="L632" s="19"/>
    </row>
    <row r="633" spans="9:12" x14ac:dyDescent="0.15">
      <c r="I633" s="19"/>
      <c r="J633" s="19"/>
      <c r="K633" s="19"/>
      <c r="L633" s="19"/>
    </row>
    <row r="634" spans="9:12" x14ac:dyDescent="0.15">
      <c r="I634" s="19"/>
      <c r="J634" s="19"/>
      <c r="K634" s="19"/>
      <c r="L634" s="19"/>
    </row>
    <row r="635" spans="9:12" x14ac:dyDescent="0.15">
      <c r="I635" s="19"/>
      <c r="J635" s="19"/>
      <c r="K635" s="19"/>
      <c r="L635" s="19"/>
    </row>
    <row r="636" spans="9:12" x14ac:dyDescent="0.15">
      <c r="I636" s="19"/>
      <c r="J636" s="19"/>
      <c r="K636" s="19"/>
      <c r="L636" s="19"/>
    </row>
    <row r="637" spans="9:12" x14ac:dyDescent="0.15">
      <c r="I637" s="19"/>
      <c r="J637" s="19"/>
      <c r="K637" s="19"/>
      <c r="L637" s="19"/>
    </row>
    <row r="638" spans="9:12" x14ac:dyDescent="0.15">
      <c r="I638" s="19"/>
      <c r="J638" s="19"/>
      <c r="K638" s="19"/>
      <c r="L638" s="19"/>
    </row>
    <row r="639" spans="9:12" x14ac:dyDescent="0.15">
      <c r="I639" s="19"/>
      <c r="J639" s="19"/>
      <c r="K639" s="19"/>
      <c r="L639" s="19"/>
    </row>
    <row r="640" spans="9:12" x14ac:dyDescent="0.15">
      <c r="I640" s="19"/>
      <c r="J640" s="19"/>
      <c r="K640" s="19"/>
      <c r="L640" s="19"/>
    </row>
    <row r="641" spans="9:12" x14ac:dyDescent="0.15">
      <c r="I641" s="19"/>
      <c r="J641" s="19"/>
      <c r="K641" s="19"/>
      <c r="L641" s="19"/>
    </row>
    <row r="642" spans="9:12" x14ac:dyDescent="0.15">
      <c r="I642" s="19"/>
      <c r="J642" s="19"/>
      <c r="K642" s="19"/>
      <c r="L642" s="19"/>
    </row>
    <row r="643" spans="9:12" x14ac:dyDescent="0.15">
      <c r="I643" s="19"/>
      <c r="J643" s="19"/>
      <c r="K643" s="19"/>
      <c r="L643" s="19"/>
    </row>
    <row r="644" spans="9:12" x14ac:dyDescent="0.15">
      <c r="I644" s="19"/>
      <c r="J644" s="19"/>
      <c r="K644" s="19"/>
      <c r="L644" s="19"/>
    </row>
    <row r="645" spans="9:12" x14ac:dyDescent="0.15">
      <c r="I645" s="19"/>
      <c r="J645" s="19"/>
      <c r="K645" s="19"/>
      <c r="L645" s="19"/>
    </row>
    <row r="646" spans="9:12" x14ac:dyDescent="0.15">
      <c r="I646" s="19"/>
      <c r="J646" s="19"/>
      <c r="K646" s="19"/>
      <c r="L646" s="19"/>
    </row>
    <row r="647" spans="9:12" x14ac:dyDescent="0.15">
      <c r="I647" s="19"/>
      <c r="J647" s="19"/>
      <c r="K647" s="19"/>
      <c r="L647" s="19"/>
    </row>
    <row r="648" spans="9:12" x14ac:dyDescent="0.15">
      <c r="I648" s="19"/>
      <c r="J648" s="19"/>
      <c r="K648" s="19"/>
      <c r="L648" s="19"/>
    </row>
    <row r="649" spans="9:12" x14ac:dyDescent="0.15">
      <c r="I649" s="19"/>
      <c r="J649" s="19"/>
      <c r="K649" s="19"/>
      <c r="L649" s="19"/>
    </row>
    <row r="650" spans="9:12" x14ac:dyDescent="0.15">
      <c r="I650" s="19"/>
      <c r="J650" s="19"/>
      <c r="K650" s="19"/>
      <c r="L650" s="19"/>
    </row>
    <row r="651" spans="9:12" x14ac:dyDescent="0.15">
      <c r="I651" s="19"/>
      <c r="J651" s="19"/>
      <c r="K651" s="19"/>
      <c r="L651" s="19"/>
    </row>
    <row r="652" spans="9:12" x14ac:dyDescent="0.15">
      <c r="I652" s="19"/>
      <c r="J652" s="19"/>
      <c r="K652" s="19"/>
      <c r="L652" s="19"/>
    </row>
    <row r="653" spans="9:12" x14ac:dyDescent="0.15">
      <c r="I653" s="19"/>
      <c r="J653" s="19"/>
      <c r="K653" s="19"/>
      <c r="L653" s="19"/>
    </row>
    <row r="654" spans="9:12" x14ac:dyDescent="0.15">
      <c r="I654" s="19"/>
      <c r="J654" s="19"/>
      <c r="K654" s="19"/>
      <c r="L654" s="19"/>
    </row>
    <row r="655" spans="9:12" x14ac:dyDescent="0.15">
      <c r="I655" s="19"/>
      <c r="J655" s="19"/>
      <c r="K655" s="19"/>
      <c r="L655" s="19"/>
    </row>
    <row r="656" spans="9:12" x14ac:dyDescent="0.15">
      <c r="I656" s="19"/>
      <c r="J656" s="19"/>
      <c r="K656" s="19"/>
      <c r="L656" s="19"/>
    </row>
    <row r="657" spans="9:12" x14ac:dyDescent="0.15">
      <c r="I657" s="19"/>
      <c r="J657" s="19"/>
      <c r="K657" s="19"/>
      <c r="L657" s="19"/>
    </row>
    <row r="658" spans="9:12" x14ac:dyDescent="0.15">
      <c r="I658" s="19"/>
      <c r="J658" s="19"/>
      <c r="K658" s="19"/>
      <c r="L658" s="19"/>
    </row>
    <row r="659" spans="9:12" x14ac:dyDescent="0.15">
      <c r="I659" s="19"/>
      <c r="J659" s="19"/>
      <c r="K659" s="19"/>
      <c r="L659" s="19"/>
    </row>
    <row r="660" spans="9:12" x14ac:dyDescent="0.15">
      <c r="I660" s="19"/>
      <c r="J660" s="19"/>
      <c r="K660" s="19"/>
      <c r="L660" s="19"/>
    </row>
    <row r="661" spans="9:12" x14ac:dyDescent="0.15">
      <c r="I661" s="19"/>
      <c r="J661" s="19"/>
      <c r="K661" s="19"/>
      <c r="L661" s="19"/>
    </row>
    <row r="662" spans="9:12" x14ac:dyDescent="0.15">
      <c r="I662" s="19"/>
      <c r="J662" s="19"/>
      <c r="K662" s="19"/>
      <c r="L662" s="19"/>
    </row>
    <row r="663" spans="9:12" x14ac:dyDescent="0.15">
      <c r="I663" s="19"/>
      <c r="J663" s="19"/>
      <c r="K663" s="19"/>
      <c r="L663" s="19"/>
    </row>
    <row r="664" spans="9:12" x14ac:dyDescent="0.15">
      <c r="I664" s="19"/>
      <c r="J664" s="19"/>
      <c r="K664" s="19"/>
      <c r="L664" s="19"/>
    </row>
    <row r="665" spans="9:12" x14ac:dyDescent="0.15">
      <c r="I665" s="19"/>
      <c r="J665" s="19"/>
      <c r="K665" s="19"/>
      <c r="L665" s="19"/>
    </row>
    <row r="666" spans="9:12" x14ac:dyDescent="0.15">
      <c r="I666" s="19"/>
      <c r="J666" s="19"/>
      <c r="K666" s="19"/>
      <c r="L666" s="19"/>
    </row>
    <row r="667" spans="9:12" x14ac:dyDescent="0.15">
      <c r="I667" s="19"/>
      <c r="J667" s="19"/>
      <c r="K667" s="19"/>
      <c r="L667" s="19"/>
    </row>
    <row r="668" spans="9:12" x14ac:dyDescent="0.15">
      <c r="I668" s="19"/>
      <c r="J668" s="19"/>
      <c r="K668" s="19"/>
      <c r="L668" s="19"/>
    </row>
    <row r="669" spans="9:12" x14ac:dyDescent="0.15">
      <c r="I669" s="19"/>
      <c r="J669" s="19"/>
      <c r="K669" s="19"/>
      <c r="L669" s="19"/>
    </row>
    <row r="670" spans="9:12" x14ac:dyDescent="0.15">
      <c r="I670" s="19"/>
      <c r="J670" s="19"/>
      <c r="K670" s="19"/>
      <c r="L670" s="19"/>
    </row>
    <row r="671" spans="9:12" x14ac:dyDescent="0.15">
      <c r="I671" s="19"/>
      <c r="J671" s="19"/>
      <c r="K671" s="19"/>
      <c r="L671" s="19"/>
    </row>
    <row r="672" spans="9:12" x14ac:dyDescent="0.15">
      <c r="I672" s="19"/>
      <c r="J672" s="19"/>
      <c r="K672" s="19"/>
      <c r="L672" s="19"/>
    </row>
    <row r="673" spans="9:12" x14ac:dyDescent="0.15">
      <c r="I673" s="19"/>
      <c r="J673" s="19"/>
      <c r="K673" s="19"/>
      <c r="L673" s="19"/>
    </row>
    <row r="674" spans="9:12" x14ac:dyDescent="0.15">
      <c r="I674" s="19"/>
      <c r="J674" s="19"/>
      <c r="K674" s="19"/>
      <c r="L674" s="19"/>
    </row>
    <row r="675" spans="9:12" x14ac:dyDescent="0.15">
      <c r="I675" s="19"/>
      <c r="J675" s="19"/>
      <c r="K675" s="19"/>
      <c r="L675" s="19"/>
    </row>
    <row r="676" spans="9:12" x14ac:dyDescent="0.15">
      <c r="I676" s="19"/>
      <c r="J676" s="19"/>
      <c r="K676" s="19"/>
      <c r="L676" s="19"/>
    </row>
    <row r="677" spans="9:12" x14ac:dyDescent="0.15">
      <c r="I677" s="19"/>
      <c r="J677" s="19"/>
      <c r="K677" s="19"/>
      <c r="L677" s="19"/>
    </row>
    <row r="678" spans="9:12" x14ac:dyDescent="0.15">
      <c r="I678" s="19"/>
      <c r="J678" s="19"/>
      <c r="K678" s="19"/>
      <c r="L678" s="19"/>
    </row>
    <row r="679" spans="9:12" x14ac:dyDescent="0.15">
      <c r="I679" s="19"/>
      <c r="J679" s="19"/>
      <c r="K679" s="19"/>
      <c r="L679" s="19"/>
    </row>
    <row r="680" spans="9:12" x14ac:dyDescent="0.15">
      <c r="I680" s="19"/>
      <c r="J680" s="19"/>
      <c r="K680" s="19"/>
      <c r="L680" s="19"/>
    </row>
    <row r="681" spans="9:12" x14ac:dyDescent="0.15">
      <c r="I681" s="19"/>
      <c r="J681" s="19"/>
      <c r="K681" s="19"/>
      <c r="L681" s="19"/>
    </row>
    <row r="682" spans="9:12" x14ac:dyDescent="0.15">
      <c r="I682" s="19"/>
      <c r="J682" s="19"/>
      <c r="K682" s="19"/>
      <c r="L682" s="19"/>
    </row>
    <row r="683" spans="9:12" x14ac:dyDescent="0.15">
      <c r="I683" s="19"/>
      <c r="J683" s="19"/>
      <c r="K683" s="19"/>
      <c r="L683" s="19"/>
    </row>
    <row r="684" spans="9:12" x14ac:dyDescent="0.15">
      <c r="I684" s="19"/>
      <c r="J684" s="19"/>
      <c r="K684" s="19"/>
      <c r="L684" s="19"/>
    </row>
    <row r="685" spans="9:12" x14ac:dyDescent="0.15">
      <c r="I685" s="19"/>
      <c r="J685" s="19"/>
      <c r="K685" s="19"/>
      <c r="L685" s="19"/>
    </row>
    <row r="686" spans="9:12" x14ac:dyDescent="0.15">
      <c r="I686" s="19"/>
      <c r="J686" s="19"/>
      <c r="K686" s="19"/>
      <c r="L686" s="19"/>
    </row>
    <row r="687" spans="9:12" x14ac:dyDescent="0.15">
      <c r="I687" s="19"/>
      <c r="J687" s="19"/>
      <c r="K687" s="19"/>
      <c r="L687" s="19"/>
    </row>
    <row r="688" spans="9:12" x14ac:dyDescent="0.15">
      <c r="I688" s="19"/>
      <c r="J688" s="19"/>
      <c r="K688" s="19"/>
      <c r="L688" s="19"/>
    </row>
    <row r="689" spans="9:12" x14ac:dyDescent="0.15">
      <c r="I689" s="19"/>
      <c r="J689" s="19"/>
      <c r="K689" s="19"/>
      <c r="L689" s="19"/>
    </row>
    <row r="690" spans="9:12" x14ac:dyDescent="0.15">
      <c r="I690" s="19"/>
      <c r="J690" s="19"/>
      <c r="K690" s="19"/>
      <c r="L690" s="19"/>
    </row>
    <row r="691" spans="9:12" x14ac:dyDescent="0.15">
      <c r="I691" s="19"/>
      <c r="J691" s="19"/>
      <c r="K691" s="19"/>
      <c r="L691" s="19"/>
    </row>
    <row r="692" spans="9:12" x14ac:dyDescent="0.15">
      <c r="I692" s="19"/>
      <c r="J692" s="19"/>
      <c r="K692" s="19"/>
      <c r="L692" s="19"/>
    </row>
    <row r="693" spans="9:12" x14ac:dyDescent="0.15">
      <c r="I693" s="19"/>
      <c r="J693" s="19"/>
      <c r="K693" s="19"/>
      <c r="L693" s="19"/>
    </row>
    <row r="694" spans="9:12" x14ac:dyDescent="0.15">
      <c r="I694" s="19"/>
      <c r="J694" s="19"/>
      <c r="K694" s="19"/>
      <c r="L694" s="19"/>
    </row>
    <row r="695" spans="9:12" x14ac:dyDescent="0.15">
      <c r="I695" s="19"/>
      <c r="J695" s="19"/>
      <c r="K695" s="19"/>
      <c r="L695" s="19"/>
    </row>
    <row r="696" spans="9:12" x14ac:dyDescent="0.15">
      <c r="I696" s="19"/>
      <c r="J696" s="19"/>
      <c r="K696" s="19"/>
      <c r="L696" s="19"/>
    </row>
    <row r="697" spans="9:12" x14ac:dyDescent="0.15">
      <c r="I697" s="19"/>
      <c r="J697" s="19"/>
      <c r="K697" s="19"/>
      <c r="L697" s="19"/>
    </row>
    <row r="698" spans="9:12" x14ac:dyDescent="0.15">
      <c r="I698" s="19"/>
      <c r="J698" s="19"/>
      <c r="K698" s="19"/>
      <c r="L698" s="19"/>
    </row>
    <row r="699" spans="9:12" x14ac:dyDescent="0.15">
      <c r="I699" s="19"/>
      <c r="J699" s="19"/>
      <c r="K699" s="19"/>
      <c r="L699" s="19"/>
    </row>
    <row r="700" spans="9:12" x14ac:dyDescent="0.15">
      <c r="I700" s="19"/>
      <c r="J700" s="19"/>
      <c r="K700" s="19"/>
      <c r="L700" s="19"/>
    </row>
    <row r="701" spans="9:12" x14ac:dyDescent="0.15">
      <c r="I701" s="19"/>
      <c r="J701" s="19"/>
      <c r="K701" s="19"/>
      <c r="L701" s="19"/>
    </row>
    <row r="702" spans="9:12" x14ac:dyDescent="0.15">
      <c r="I702" s="19"/>
      <c r="J702" s="19"/>
      <c r="K702" s="19"/>
      <c r="L702" s="19"/>
    </row>
    <row r="703" spans="9:12" x14ac:dyDescent="0.15">
      <c r="I703" s="19"/>
      <c r="J703" s="19"/>
      <c r="K703" s="19"/>
      <c r="L703" s="19"/>
    </row>
    <row r="704" spans="9:12" x14ac:dyDescent="0.15">
      <c r="I704" s="19"/>
      <c r="J704" s="19"/>
      <c r="K704" s="19"/>
      <c r="L704" s="19"/>
    </row>
    <row r="705" spans="9:12" x14ac:dyDescent="0.15">
      <c r="I705" s="19"/>
      <c r="J705" s="19"/>
      <c r="K705" s="19"/>
      <c r="L705" s="19"/>
    </row>
    <row r="706" spans="9:12" x14ac:dyDescent="0.15">
      <c r="I706" s="19"/>
      <c r="J706" s="19"/>
      <c r="K706" s="19"/>
      <c r="L706" s="19"/>
    </row>
    <row r="707" spans="9:12" x14ac:dyDescent="0.15">
      <c r="I707" s="19"/>
      <c r="J707" s="19"/>
      <c r="K707" s="19"/>
      <c r="L707" s="19"/>
    </row>
    <row r="708" spans="9:12" x14ac:dyDescent="0.15">
      <c r="I708" s="19"/>
      <c r="J708" s="19"/>
      <c r="K708" s="19"/>
      <c r="L708" s="19"/>
    </row>
    <row r="709" spans="9:12" x14ac:dyDescent="0.15">
      <c r="I709" s="19"/>
      <c r="J709" s="19"/>
      <c r="K709" s="19"/>
      <c r="L709" s="19"/>
    </row>
    <row r="710" spans="9:12" x14ac:dyDescent="0.15">
      <c r="I710" s="19"/>
      <c r="J710" s="19"/>
      <c r="K710" s="19"/>
      <c r="L710" s="19"/>
    </row>
    <row r="711" spans="9:12" x14ac:dyDescent="0.15">
      <c r="I711" s="19"/>
      <c r="J711" s="19"/>
      <c r="K711" s="19"/>
      <c r="L711" s="19"/>
    </row>
    <row r="712" spans="9:12" x14ac:dyDescent="0.15">
      <c r="I712" s="19"/>
      <c r="J712" s="19"/>
      <c r="K712" s="19"/>
      <c r="L712" s="19"/>
    </row>
    <row r="713" spans="9:12" x14ac:dyDescent="0.15">
      <c r="I713" s="19"/>
      <c r="J713" s="19"/>
      <c r="K713" s="19"/>
      <c r="L713" s="19"/>
    </row>
    <row r="714" spans="9:12" x14ac:dyDescent="0.15">
      <c r="I714" s="19"/>
      <c r="J714" s="19"/>
      <c r="K714" s="19"/>
      <c r="L714" s="19"/>
    </row>
    <row r="715" spans="9:12" x14ac:dyDescent="0.15">
      <c r="I715" s="19"/>
      <c r="J715" s="19"/>
      <c r="K715" s="19"/>
      <c r="L715" s="19"/>
    </row>
    <row r="716" spans="9:12" x14ac:dyDescent="0.15">
      <c r="I716" s="19"/>
      <c r="J716" s="19"/>
      <c r="K716" s="19"/>
      <c r="L716" s="19"/>
    </row>
    <row r="717" spans="9:12" x14ac:dyDescent="0.15">
      <c r="I717" s="19"/>
      <c r="J717" s="19"/>
      <c r="K717" s="19"/>
      <c r="L717" s="19"/>
    </row>
    <row r="718" spans="9:12" x14ac:dyDescent="0.15">
      <c r="I718" s="19"/>
      <c r="J718" s="19"/>
      <c r="K718" s="19"/>
      <c r="L718" s="19"/>
    </row>
    <row r="719" spans="9:12" x14ac:dyDescent="0.15">
      <c r="I719" s="19"/>
      <c r="J719" s="19"/>
      <c r="K719" s="19"/>
      <c r="L719" s="19"/>
    </row>
    <row r="720" spans="9:12" x14ac:dyDescent="0.15">
      <c r="I720" s="19"/>
      <c r="J720" s="19"/>
      <c r="K720" s="19"/>
      <c r="L720" s="19"/>
    </row>
    <row r="721" spans="9:12" x14ac:dyDescent="0.15">
      <c r="I721" s="19"/>
      <c r="J721" s="19"/>
      <c r="K721" s="19"/>
      <c r="L721" s="19"/>
    </row>
    <row r="722" spans="9:12" x14ac:dyDescent="0.15">
      <c r="I722" s="19"/>
      <c r="J722" s="19"/>
      <c r="K722" s="19"/>
      <c r="L722" s="19"/>
    </row>
    <row r="723" spans="9:12" x14ac:dyDescent="0.15">
      <c r="I723" s="19"/>
      <c r="J723" s="19"/>
      <c r="K723" s="19"/>
      <c r="L723" s="19"/>
    </row>
    <row r="724" spans="9:12" x14ac:dyDescent="0.15">
      <c r="I724" s="19"/>
      <c r="J724" s="19"/>
      <c r="K724" s="19"/>
      <c r="L724" s="19"/>
    </row>
    <row r="725" spans="9:12" x14ac:dyDescent="0.15">
      <c r="I725" s="19"/>
      <c r="J725" s="19"/>
      <c r="K725" s="19"/>
      <c r="L725" s="19"/>
    </row>
    <row r="726" spans="9:12" x14ac:dyDescent="0.15">
      <c r="I726" s="19"/>
      <c r="J726" s="19"/>
      <c r="K726" s="19"/>
      <c r="L726" s="19"/>
    </row>
    <row r="727" spans="9:12" x14ac:dyDescent="0.15">
      <c r="I727" s="19"/>
      <c r="J727" s="19"/>
      <c r="K727" s="19"/>
      <c r="L727" s="19"/>
    </row>
    <row r="728" spans="9:12" x14ac:dyDescent="0.15">
      <c r="I728" s="19"/>
      <c r="J728" s="19"/>
      <c r="K728" s="19"/>
      <c r="L728" s="19"/>
    </row>
    <row r="729" spans="9:12" x14ac:dyDescent="0.15">
      <c r="I729" s="19"/>
      <c r="J729" s="19"/>
      <c r="K729" s="19"/>
      <c r="L729" s="19"/>
    </row>
    <row r="730" spans="9:12" x14ac:dyDescent="0.15">
      <c r="I730" s="19"/>
      <c r="J730" s="19"/>
      <c r="K730" s="19"/>
      <c r="L730" s="19"/>
    </row>
    <row r="731" spans="9:12" x14ac:dyDescent="0.15">
      <c r="I731" s="19"/>
      <c r="J731" s="19"/>
      <c r="K731" s="19"/>
      <c r="L731" s="19"/>
    </row>
    <row r="732" spans="9:12" x14ac:dyDescent="0.15">
      <c r="I732" s="19"/>
      <c r="J732" s="19"/>
      <c r="K732" s="19"/>
      <c r="L732" s="19"/>
    </row>
    <row r="733" spans="9:12" x14ac:dyDescent="0.15">
      <c r="I733" s="19"/>
      <c r="J733" s="19"/>
      <c r="K733" s="19"/>
      <c r="L733" s="19"/>
    </row>
    <row r="734" spans="9:12" x14ac:dyDescent="0.15">
      <c r="I734" s="19"/>
      <c r="J734" s="19"/>
      <c r="K734" s="19"/>
      <c r="L734" s="19"/>
    </row>
    <row r="735" spans="9:12" x14ac:dyDescent="0.15">
      <c r="I735" s="19"/>
      <c r="J735" s="19"/>
      <c r="K735" s="19"/>
      <c r="L735" s="19"/>
    </row>
    <row r="736" spans="9:12" x14ac:dyDescent="0.15">
      <c r="I736" s="19"/>
      <c r="J736" s="19"/>
      <c r="K736" s="19"/>
      <c r="L736" s="19"/>
    </row>
    <row r="737" spans="9:12" x14ac:dyDescent="0.15">
      <c r="I737" s="19"/>
      <c r="J737" s="19"/>
      <c r="K737" s="19"/>
      <c r="L737" s="19"/>
    </row>
    <row r="738" spans="9:12" x14ac:dyDescent="0.15">
      <c r="I738" s="19"/>
      <c r="J738" s="19"/>
      <c r="K738" s="19"/>
      <c r="L738" s="19"/>
    </row>
    <row r="739" spans="9:12" x14ac:dyDescent="0.15">
      <c r="I739" s="19"/>
      <c r="J739" s="19"/>
      <c r="K739" s="19"/>
      <c r="L739" s="19"/>
    </row>
    <row r="740" spans="9:12" x14ac:dyDescent="0.15">
      <c r="I740" s="19"/>
      <c r="J740" s="19"/>
      <c r="K740" s="19"/>
      <c r="L740" s="19"/>
    </row>
    <row r="741" spans="9:12" x14ac:dyDescent="0.15">
      <c r="I741" s="19"/>
      <c r="J741" s="19"/>
      <c r="K741" s="19"/>
      <c r="L741" s="19"/>
    </row>
    <row r="742" spans="9:12" x14ac:dyDescent="0.15">
      <c r="I742" s="19"/>
      <c r="J742" s="19"/>
      <c r="K742" s="19"/>
      <c r="L742" s="19"/>
    </row>
    <row r="743" spans="9:12" x14ac:dyDescent="0.15">
      <c r="I743" s="19"/>
      <c r="J743" s="19"/>
      <c r="K743" s="19"/>
      <c r="L743" s="19"/>
    </row>
    <row r="744" spans="9:12" x14ac:dyDescent="0.15">
      <c r="I744" s="19"/>
      <c r="J744" s="19"/>
      <c r="K744" s="19"/>
      <c r="L744" s="19"/>
    </row>
    <row r="745" spans="9:12" x14ac:dyDescent="0.15">
      <c r="I745" s="19"/>
      <c r="J745" s="19"/>
      <c r="K745" s="19"/>
      <c r="L745" s="19"/>
    </row>
    <row r="746" spans="9:12" x14ac:dyDescent="0.15">
      <c r="I746" s="19"/>
      <c r="J746" s="19"/>
      <c r="K746" s="19"/>
      <c r="L746" s="19"/>
    </row>
    <row r="747" spans="9:12" x14ac:dyDescent="0.15">
      <c r="I747" s="19"/>
      <c r="J747" s="19"/>
      <c r="K747" s="19"/>
      <c r="L747" s="19"/>
    </row>
    <row r="748" spans="9:12" x14ac:dyDescent="0.15">
      <c r="I748" s="19"/>
      <c r="J748" s="19"/>
      <c r="K748" s="19"/>
      <c r="L748" s="19"/>
    </row>
    <row r="749" spans="9:12" x14ac:dyDescent="0.15">
      <c r="I749" s="19"/>
      <c r="J749" s="19"/>
      <c r="K749" s="19"/>
      <c r="L749" s="19"/>
    </row>
    <row r="750" spans="9:12" x14ac:dyDescent="0.15">
      <c r="I750" s="19"/>
      <c r="J750" s="19"/>
      <c r="K750" s="19"/>
      <c r="L750" s="19"/>
    </row>
    <row r="751" spans="9:12" x14ac:dyDescent="0.15">
      <c r="I751" s="19"/>
      <c r="J751" s="19"/>
      <c r="K751" s="19"/>
      <c r="L751" s="19"/>
    </row>
    <row r="752" spans="9:12" x14ac:dyDescent="0.15">
      <c r="I752" s="19"/>
      <c r="J752" s="19"/>
      <c r="K752" s="19"/>
      <c r="L752" s="19"/>
    </row>
    <row r="753" spans="9:12" x14ac:dyDescent="0.15">
      <c r="I753" s="19"/>
      <c r="J753" s="19"/>
      <c r="K753" s="19"/>
      <c r="L753" s="19"/>
    </row>
    <row r="754" spans="9:12" x14ac:dyDescent="0.15">
      <c r="I754" s="19"/>
      <c r="J754" s="19"/>
      <c r="K754" s="19"/>
      <c r="L754" s="19"/>
    </row>
    <row r="755" spans="9:12" x14ac:dyDescent="0.15">
      <c r="I755" s="19"/>
      <c r="J755" s="19"/>
      <c r="K755" s="19"/>
      <c r="L755" s="19"/>
    </row>
    <row r="756" spans="9:12" x14ac:dyDescent="0.15">
      <c r="I756" s="19"/>
      <c r="J756" s="19"/>
      <c r="K756" s="19"/>
      <c r="L756" s="19"/>
    </row>
    <row r="757" spans="9:12" x14ac:dyDescent="0.15">
      <c r="I757" s="19"/>
      <c r="J757" s="19"/>
      <c r="K757" s="19"/>
      <c r="L757" s="19"/>
    </row>
    <row r="758" spans="9:12" x14ac:dyDescent="0.15">
      <c r="I758" s="19"/>
      <c r="J758" s="19"/>
      <c r="K758" s="19"/>
      <c r="L758" s="19"/>
    </row>
    <row r="759" spans="9:12" x14ac:dyDescent="0.15">
      <c r="I759" s="19"/>
      <c r="J759" s="19"/>
      <c r="K759" s="19"/>
      <c r="L759" s="19"/>
    </row>
    <row r="760" spans="9:12" x14ac:dyDescent="0.15">
      <c r="I760" s="19"/>
      <c r="J760" s="19"/>
      <c r="K760" s="19"/>
      <c r="L760" s="19"/>
    </row>
    <row r="761" spans="9:12" x14ac:dyDescent="0.15">
      <c r="I761" s="19"/>
      <c r="J761" s="19"/>
      <c r="K761" s="19"/>
      <c r="L761" s="19"/>
    </row>
    <row r="762" spans="9:12" x14ac:dyDescent="0.15">
      <c r="I762" s="19"/>
      <c r="J762" s="19"/>
      <c r="K762" s="19"/>
      <c r="L762" s="19"/>
    </row>
    <row r="763" spans="9:12" x14ac:dyDescent="0.15">
      <c r="I763" s="19"/>
      <c r="J763" s="19"/>
      <c r="K763" s="19"/>
      <c r="L763" s="19"/>
    </row>
    <row r="764" spans="9:12" x14ac:dyDescent="0.15">
      <c r="I764" s="19"/>
      <c r="J764" s="19"/>
      <c r="K764" s="19"/>
      <c r="L764" s="19"/>
    </row>
    <row r="765" spans="9:12" x14ac:dyDescent="0.15">
      <c r="I765" s="19"/>
      <c r="J765" s="19"/>
      <c r="K765" s="19"/>
      <c r="L765" s="19"/>
    </row>
    <row r="766" spans="9:12" x14ac:dyDescent="0.15">
      <c r="I766" s="19"/>
      <c r="J766" s="19"/>
      <c r="K766" s="19"/>
      <c r="L766" s="19"/>
    </row>
    <row r="767" spans="9:12" x14ac:dyDescent="0.15">
      <c r="I767" s="19"/>
      <c r="J767" s="19"/>
      <c r="K767" s="19"/>
      <c r="L767" s="19"/>
    </row>
    <row r="768" spans="9:12" x14ac:dyDescent="0.15">
      <c r="I768" s="19"/>
      <c r="J768" s="19"/>
      <c r="K768" s="19"/>
      <c r="L768" s="19"/>
    </row>
    <row r="769" spans="9:12" x14ac:dyDescent="0.15">
      <c r="I769" s="19"/>
      <c r="J769" s="19"/>
      <c r="K769" s="19"/>
      <c r="L769" s="19"/>
    </row>
    <row r="770" spans="9:12" x14ac:dyDescent="0.15">
      <c r="I770" s="19"/>
      <c r="J770" s="19"/>
      <c r="K770" s="19"/>
      <c r="L770" s="19"/>
    </row>
    <row r="771" spans="9:12" x14ac:dyDescent="0.15">
      <c r="I771" s="19"/>
      <c r="J771" s="19"/>
      <c r="K771" s="19"/>
      <c r="L771" s="19"/>
    </row>
    <row r="772" spans="9:12" x14ac:dyDescent="0.15">
      <c r="I772" s="19"/>
      <c r="J772" s="19"/>
      <c r="K772" s="19"/>
      <c r="L772" s="19"/>
    </row>
    <row r="773" spans="9:12" x14ac:dyDescent="0.15">
      <c r="I773" s="19"/>
      <c r="J773" s="19"/>
      <c r="K773" s="19"/>
      <c r="L773" s="19"/>
    </row>
    <row r="774" spans="9:12" x14ac:dyDescent="0.15">
      <c r="I774" s="19"/>
      <c r="J774" s="19"/>
      <c r="K774" s="19"/>
      <c r="L774" s="19"/>
    </row>
    <row r="775" spans="9:12" x14ac:dyDescent="0.15">
      <c r="I775" s="19"/>
      <c r="J775" s="19"/>
      <c r="K775" s="19"/>
      <c r="L775" s="19"/>
    </row>
    <row r="776" spans="9:12" x14ac:dyDescent="0.15">
      <c r="I776" s="19"/>
      <c r="J776" s="19"/>
      <c r="K776" s="19"/>
      <c r="L776" s="19"/>
    </row>
    <row r="777" spans="9:12" x14ac:dyDescent="0.15">
      <c r="I777" s="19"/>
      <c r="J777" s="19"/>
      <c r="K777" s="19"/>
      <c r="L777" s="19"/>
    </row>
    <row r="778" spans="9:12" x14ac:dyDescent="0.15">
      <c r="I778" s="19"/>
      <c r="J778" s="19"/>
      <c r="K778" s="19"/>
      <c r="L778" s="19"/>
    </row>
    <row r="779" spans="9:12" x14ac:dyDescent="0.15">
      <c r="I779" s="19"/>
      <c r="J779" s="19"/>
      <c r="K779" s="19"/>
      <c r="L779" s="19"/>
    </row>
    <row r="780" spans="9:12" x14ac:dyDescent="0.15">
      <c r="I780" s="19"/>
      <c r="J780" s="19"/>
      <c r="K780" s="19"/>
      <c r="L780" s="19"/>
    </row>
    <row r="781" spans="9:12" x14ac:dyDescent="0.15">
      <c r="I781" s="19"/>
      <c r="J781" s="19"/>
      <c r="K781" s="19"/>
      <c r="L781" s="19"/>
    </row>
    <row r="782" spans="9:12" x14ac:dyDescent="0.15">
      <c r="I782" s="19"/>
      <c r="J782" s="19"/>
      <c r="K782" s="19"/>
      <c r="L782" s="19"/>
    </row>
    <row r="783" spans="9:12" x14ac:dyDescent="0.15">
      <c r="I783" s="19"/>
      <c r="J783" s="19"/>
      <c r="K783" s="19"/>
      <c r="L783" s="19"/>
    </row>
    <row r="784" spans="9:12" x14ac:dyDescent="0.15">
      <c r="I784" s="19"/>
      <c r="J784" s="19"/>
      <c r="K784" s="19"/>
      <c r="L784" s="19"/>
    </row>
    <row r="785" spans="9:12" x14ac:dyDescent="0.15">
      <c r="I785" s="19"/>
      <c r="J785" s="19"/>
      <c r="K785" s="19"/>
      <c r="L785" s="19"/>
    </row>
    <row r="786" spans="9:12" x14ac:dyDescent="0.15">
      <c r="I786" s="19"/>
      <c r="J786" s="19"/>
      <c r="K786" s="19"/>
      <c r="L786" s="19"/>
    </row>
    <row r="787" spans="9:12" x14ac:dyDescent="0.15">
      <c r="I787" s="19"/>
      <c r="J787" s="19"/>
      <c r="K787" s="19"/>
      <c r="L787" s="19"/>
    </row>
    <row r="788" spans="9:12" x14ac:dyDescent="0.15">
      <c r="I788" s="19"/>
      <c r="J788" s="19"/>
      <c r="K788" s="19"/>
      <c r="L788" s="19"/>
    </row>
    <row r="789" spans="9:12" x14ac:dyDescent="0.15">
      <c r="I789" s="19"/>
      <c r="J789" s="19"/>
      <c r="K789" s="19"/>
      <c r="L789" s="19"/>
    </row>
    <row r="790" spans="9:12" x14ac:dyDescent="0.15">
      <c r="I790" s="19"/>
      <c r="J790" s="19"/>
      <c r="K790" s="19"/>
      <c r="L790" s="19"/>
    </row>
    <row r="791" spans="9:12" x14ac:dyDescent="0.15">
      <c r="I791" s="19"/>
      <c r="J791" s="19"/>
      <c r="K791" s="19"/>
      <c r="L791" s="19"/>
    </row>
    <row r="792" spans="9:12" x14ac:dyDescent="0.15">
      <c r="I792" s="19"/>
      <c r="J792" s="19"/>
      <c r="K792" s="19"/>
      <c r="L792" s="19"/>
    </row>
    <row r="793" spans="9:12" x14ac:dyDescent="0.15">
      <c r="I793" s="19"/>
      <c r="J793" s="19"/>
      <c r="K793" s="19"/>
      <c r="L793" s="19"/>
    </row>
    <row r="794" spans="9:12" x14ac:dyDescent="0.15">
      <c r="I794" s="19"/>
      <c r="J794" s="19"/>
      <c r="K794" s="19"/>
      <c r="L794" s="19"/>
    </row>
    <row r="795" spans="9:12" x14ac:dyDescent="0.15">
      <c r="I795" s="19"/>
      <c r="J795" s="19"/>
      <c r="K795" s="19"/>
      <c r="L795" s="19"/>
    </row>
    <row r="796" spans="9:12" x14ac:dyDescent="0.15">
      <c r="I796" s="19"/>
      <c r="J796" s="19"/>
      <c r="K796" s="19"/>
      <c r="L796" s="19"/>
    </row>
    <row r="797" spans="9:12" x14ac:dyDescent="0.15">
      <c r="I797" s="19"/>
      <c r="J797" s="19"/>
      <c r="K797" s="19"/>
      <c r="L797" s="19"/>
    </row>
    <row r="798" spans="9:12" x14ac:dyDescent="0.15">
      <c r="I798" s="19"/>
      <c r="J798" s="19"/>
      <c r="K798" s="19"/>
      <c r="L798" s="19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A1:V798"/>
  <sheetViews>
    <sheetView zoomScale="75" zoomScaleNormal="75" zoomScalePageLayoutView="75" workbookViewId="0">
      <selection activeCell="AB79" sqref="AB79"/>
    </sheetView>
  </sheetViews>
  <sheetFormatPr baseColWidth="10" defaultColWidth="11.5" defaultRowHeight="13" x14ac:dyDescent="0.15"/>
  <cols>
    <col min="1" max="2" width="11.5" style="18"/>
    <col min="3" max="3" width="13.1640625" style="18" customWidth="1"/>
    <col min="8" max="8" width="4.5" style="18" customWidth="1"/>
    <col min="9" max="10" width="8.5" style="18" customWidth="1"/>
    <col min="11" max="11" width="13.5" style="18" customWidth="1"/>
    <col min="12" max="12" width="17.5" style="18" customWidth="1"/>
    <col min="13" max="13" width="12.5" style="18" customWidth="1"/>
    <col min="14" max="14" width="11.5" style="18"/>
    <col min="15" max="15" width="6.5" style="18" customWidth="1"/>
    <col min="16" max="16" width="9.5" style="18" customWidth="1"/>
    <col min="17" max="16384" width="11.5" style="18"/>
  </cols>
  <sheetData>
    <row r="1" spans="1:16" s="16" customFormat="1" ht="55.5" customHeight="1" x14ac:dyDescent="0.2">
      <c r="A1" s="16" t="s">
        <v>11</v>
      </c>
      <c r="B1" s="16" t="s">
        <v>6</v>
      </c>
      <c r="C1" s="16" t="s">
        <v>4</v>
      </c>
      <c r="D1" t="s">
        <v>40</v>
      </c>
      <c r="E1" t="s">
        <v>19</v>
      </c>
      <c r="F1" t="s">
        <v>41</v>
      </c>
      <c r="G1" t="s">
        <v>20</v>
      </c>
      <c r="I1" s="16" t="s">
        <v>0</v>
      </c>
      <c r="J1" s="16" t="s">
        <v>1</v>
      </c>
      <c r="K1" s="16" t="s">
        <v>2</v>
      </c>
      <c r="L1" s="16" t="s">
        <v>3</v>
      </c>
      <c r="M1" s="17" t="s">
        <v>12</v>
      </c>
      <c r="N1" s="17" t="s">
        <v>15</v>
      </c>
      <c r="O1" s="16" t="s">
        <v>13</v>
      </c>
      <c r="P1" s="16" t="s">
        <v>14</v>
      </c>
    </row>
    <row r="2" spans="1:16" x14ac:dyDescent="0.15">
      <c r="A2" s="18">
        <v>0.5</v>
      </c>
      <c r="B2" s="18">
        <v>0</v>
      </c>
      <c r="C2" s="18" t="s">
        <v>9</v>
      </c>
      <c r="D2">
        <v>938.06317138671898</v>
      </c>
      <c r="E2">
        <v>631.863525390625</v>
      </c>
      <c r="F2">
        <v>480.931884765625</v>
      </c>
      <c r="G2">
        <v>475.59942626953102</v>
      </c>
      <c r="I2" s="19">
        <f t="shared" ref="I2:J65" si="0">D2-F2</f>
        <v>457.13128662109398</v>
      </c>
      <c r="J2" s="19">
        <f t="shared" si="0"/>
        <v>156.26409912109398</v>
      </c>
      <c r="K2" s="19">
        <f t="shared" ref="K2:K65" si="1">I2-0.7*J2</f>
        <v>347.74641723632817</v>
      </c>
      <c r="L2" s="20">
        <f t="shared" ref="L2:L65" si="2">K2/J2</f>
        <v>2.225376264876096</v>
      </c>
      <c r="M2" s="20"/>
      <c r="N2" s="18">
        <f>LINEST(V64:V104,U64:U104)</f>
        <v>-1.0446882348234177E-2</v>
      </c>
      <c r="O2" s="21">
        <f>AVERAGE(M38:M45)</f>
        <v>2.2499944949992776</v>
      </c>
    </row>
    <row r="3" spans="1:16" x14ac:dyDescent="0.15">
      <c r="A3" s="18">
        <v>1</v>
      </c>
      <c r="B3" s="18">
        <v>1</v>
      </c>
      <c r="C3" s="18" t="s">
        <v>7</v>
      </c>
      <c r="D3">
        <v>932.68927001953102</v>
      </c>
      <c r="E3">
        <v>628.89642333984398</v>
      </c>
      <c r="F3">
        <v>481.69464111328102</v>
      </c>
      <c r="G3">
        <v>476.220458984375</v>
      </c>
      <c r="I3" s="19">
        <f t="shared" si="0"/>
        <v>450.99462890625</v>
      </c>
      <c r="J3" s="19">
        <f t="shared" si="0"/>
        <v>152.67596435546898</v>
      </c>
      <c r="K3" s="19">
        <f t="shared" si="1"/>
        <v>344.12145385742173</v>
      </c>
      <c r="L3" s="20">
        <f t="shared" si="2"/>
        <v>2.2539333896474911</v>
      </c>
      <c r="M3" s="20"/>
    </row>
    <row r="4" spans="1:16" ht="15" x14ac:dyDescent="0.15">
      <c r="A4" s="18">
        <v>1.5</v>
      </c>
      <c r="B4" s="18">
        <v>2</v>
      </c>
      <c r="D4">
        <v>930.21954345703102</v>
      </c>
      <c r="E4">
        <v>628.30035400390602</v>
      </c>
      <c r="F4">
        <v>482.58132934570301</v>
      </c>
      <c r="G4">
        <v>476.93511962890602</v>
      </c>
      <c r="I4" s="19">
        <f t="shared" si="0"/>
        <v>447.63821411132801</v>
      </c>
      <c r="J4" s="19">
        <f t="shared" si="0"/>
        <v>151.365234375</v>
      </c>
      <c r="K4" s="19">
        <f t="shared" si="1"/>
        <v>341.68255004882803</v>
      </c>
      <c r="L4" s="20">
        <f t="shared" si="2"/>
        <v>2.2573383608175583</v>
      </c>
      <c r="M4" s="20"/>
      <c r="N4" s="16" t="s">
        <v>16</v>
      </c>
    </row>
    <row r="5" spans="1:16" x14ac:dyDescent="0.15">
      <c r="A5" s="18">
        <v>2</v>
      </c>
      <c r="B5" s="18">
        <v>3</v>
      </c>
      <c r="D5">
        <v>924.972900390625</v>
      </c>
      <c r="E5">
        <v>626.182373046875</v>
      </c>
      <c r="F5">
        <v>482.33087158203102</v>
      </c>
      <c r="G5">
        <v>476.39025878906301</v>
      </c>
      <c r="I5" s="19">
        <f t="shared" si="0"/>
        <v>442.64202880859398</v>
      </c>
      <c r="J5" s="19">
        <f t="shared" si="0"/>
        <v>149.79211425781199</v>
      </c>
      <c r="K5" s="19">
        <f t="shared" si="1"/>
        <v>337.78754882812558</v>
      </c>
      <c r="L5" s="20">
        <f t="shared" si="2"/>
        <v>2.2550422664223073</v>
      </c>
      <c r="M5" s="20"/>
      <c r="N5" s="18">
        <f>RSQ(V64:V104,U64:U104)</f>
        <v>0.99323216145054638</v>
      </c>
    </row>
    <row r="6" spans="1:16" x14ac:dyDescent="0.15">
      <c r="A6" s="18">
        <v>2.5</v>
      </c>
      <c r="B6" s="18">
        <v>4</v>
      </c>
      <c r="C6" s="18" t="s">
        <v>5</v>
      </c>
      <c r="D6">
        <v>927.97491455078102</v>
      </c>
      <c r="E6">
        <v>626.35028076171898</v>
      </c>
      <c r="F6">
        <v>482.23788452148398</v>
      </c>
      <c r="G6">
        <v>476.35379028320301</v>
      </c>
      <c r="I6" s="19">
        <f t="shared" si="0"/>
        <v>445.73703002929705</v>
      </c>
      <c r="J6" s="19">
        <f t="shared" si="0"/>
        <v>149.99649047851597</v>
      </c>
      <c r="K6" s="19">
        <f t="shared" si="1"/>
        <v>340.73948669433588</v>
      </c>
      <c r="L6" s="20">
        <f t="shared" si="2"/>
        <v>2.2716497273190539</v>
      </c>
      <c r="M6" s="20">
        <f t="shared" ref="M6:M22" si="3">L6+ABS($N$2)*A6</f>
        <v>2.2977669331896395</v>
      </c>
      <c r="P6" s="18">
        <f t="shared" ref="P6:P69" si="4">(M6-$O$2)/$O$2*100</f>
        <v>2.1232246699509041</v>
      </c>
    </row>
    <row r="7" spans="1:16" x14ac:dyDescent="0.15">
      <c r="A7" s="18">
        <v>3</v>
      </c>
      <c r="B7" s="18">
        <v>5</v>
      </c>
      <c r="C7" s="18" t="s">
        <v>8</v>
      </c>
      <c r="D7">
        <v>928.80383300781295</v>
      </c>
      <c r="E7">
        <v>626.01239013671898</v>
      </c>
      <c r="F7">
        <v>482.470947265625</v>
      </c>
      <c r="G7">
        <v>476.87765502929699</v>
      </c>
      <c r="I7" s="19">
        <f t="shared" si="0"/>
        <v>446.33288574218795</v>
      </c>
      <c r="J7" s="19">
        <f t="shared" si="0"/>
        <v>149.13473510742199</v>
      </c>
      <c r="K7" s="19">
        <f t="shared" si="1"/>
        <v>341.93857116699257</v>
      </c>
      <c r="L7" s="20">
        <f t="shared" si="2"/>
        <v>2.2928164315355084</v>
      </c>
      <c r="M7" s="20">
        <f t="shared" si="3"/>
        <v>2.3241570785802108</v>
      </c>
      <c r="P7" s="18">
        <f t="shared" si="4"/>
        <v>3.2961228903343165</v>
      </c>
    </row>
    <row r="8" spans="1:16" x14ac:dyDescent="0.15">
      <c r="A8" s="18">
        <v>3.5</v>
      </c>
      <c r="B8" s="18">
        <v>6</v>
      </c>
      <c r="D8">
        <v>925.66760253906295</v>
      </c>
      <c r="E8">
        <v>626.88488769531295</v>
      </c>
      <c r="F8">
        <v>482.10586547851602</v>
      </c>
      <c r="G8">
        <v>476.60458374023398</v>
      </c>
      <c r="I8" s="19">
        <f t="shared" si="0"/>
        <v>443.56173706054693</v>
      </c>
      <c r="J8" s="19">
        <f t="shared" si="0"/>
        <v>150.28030395507898</v>
      </c>
      <c r="K8" s="19">
        <f t="shared" si="1"/>
        <v>338.36552429199162</v>
      </c>
      <c r="L8" s="20">
        <f t="shared" si="2"/>
        <v>2.2515626824466239</v>
      </c>
      <c r="M8" s="20">
        <f t="shared" si="3"/>
        <v>2.2881267706654436</v>
      </c>
      <c r="P8" s="18">
        <f t="shared" si="4"/>
        <v>1.6947719539277446</v>
      </c>
    </row>
    <row r="9" spans="1:16" x14ac:dyDescent="0.15">
      <c r="A9" s="18">
        <v>4</v>
      </c>
      <c r="B9" s="18">
        <v>7</v>
      </c>
      <c r="D9">
        <v>919.45928955078102</v>
      </c>
      <c r="E9">
        <v>625.02105712890602</v>
      </c>
      <c r="F9">
        <v>481.962890625</v>
      </c>
      <c r="G9">
        <v>476.46868896484398</v>
      </c>
      <c r="I9" s="19">
        <f t="shared" si="0"/>
        <v>437.49639892578102</v>
      </c>
      <c r="J9" s="19">
        <f t="shared" si="0"/>
        <v>148.55236816406205</v>
      </c>
      <c r="K9" s="19">
        <f t="shared" si="1"/>
        <v>333.50974121093759</v>
      </c>
      <c r="L9" s="20">
        <f t="shared" si="2"/>
        <v>2.2450651264112302</v>
      </c>
      <c r="M9" s="20">
        <f t="shared" si="3"/>
        <v>2.2868526558041671</v>
      </c>
      <c r="P9" s="18">
        <f t="shared" si="4"/>
        <v>1.6381444882113498</v>
      </c>
    </row>
    <row r="10" spans="1:16" x14ac:dyDescent="0.15">
      <c r="A10" s="18">
        <v>4.5</v>
      </c>
      <c r="B10" s="18">
        <v>8</v>
      </c>
      <c r="D10">
        <v>912.055419921875</v>
      </c>
      <c r="E10">
        <v>624.1474609375</v>
      </c>
      <c r="F10">
        <v>481.6171875</v>
      </c>
      <c r="G10">
        <v>475.79824829101602</v>
      </c>
      <c r="I10" s="19">
        <f t="shared" si="0"/>
        <v>430.438232421875</v>
      </c>
      <c r="J10" s="19">
        <f t="shared" si="0"/>
        <v>148.34921264648398</v>
      </c>
      <c r="K10" s="19">
        <f t="shared" si="1"/>
        <v>326.59378356933621</v>
      </c>
      <c r="L10" s="20">
        <f t="shared" si="2"/>
        <v>2.2015201681427787</v>
      </c>
      <c r="M10" s="20">
        <f t="shared" si="3"/>
        <v>2.2485311387098323</v>
      </c>
      <c r="P10" s="18">
        <f t="shared" si="4"/>
        <v>-6.5038216435535867E-2</v>
      </c>
    </row>
    <row r="11" spans="1:16" x14ac:dyDescent="0.15">
      <c r="A11" s="18">
        <v>5</v>
      </c>
      <c r="B11" s="18">
        <v>9</v>
      </c>
      <c r="D11">
        <v>915.96221923828102</v>
      </c>
      <c r="E11">
        <v>626.96710205078102</v>
      </c>
      <c r="F11">
        <v>481.03292846679699</v>
      </c>
      <c r="G11">
        <v>476.14236450195301</v>
      </c>
      <c r="I11" s="19">
        <f t="shared" si="0"/>
        <v>434.92929077148403</v>
      </c>
      <c r="J11" s="19">
        <f t="shared" si="0"/>
        <v>150.82473754882801</v>
      </c>
      <c r="K11" s="19">
        <f t="shared" si="1"/>
        <v>329.35197448730446</v>
      </c>
      <c r="L11" s="20">
        <f t="shared" si="2"/>
        <v>2.1836734466763454</v>
      </c>
      <c r="M11" s="20">
        <f t="shared" si="3"/>
        <v>2.2359078584175163</v>
      </c>
      <c r="P11" s="18">
        <f t="shared" si="4"/>
        <v>-0.62607426876241623</v>
      </c>
    </row>
    <row r="12" spans="1:16" x14ac:dyDescent="0.15">
      <c r="A12" s="18">
        <v>5.5</v>
      </c>
      <c r="B12" s="18">
        <v>10</v>
      </c>
      <c r="D12">
        <v>920.20227050781295</v>
      </c>
      <c r="E12">
        <v>629.53204345703102</v>
      </c>
      <c r="F12">
        <v>481.90252685546898</v>
      </c>
      <c r="G12">
        <v>476.80923461914102</v>
      </c>
      <c r="I12" s="19">
        <f t="shared" si="0"/>
        <v>438.29974365234398</v>
      </c>
      <c r="J12" s="19">
        <f t="shared" si="0"/>
        <v>152.72280883789</v>
      </c>
      <c r="K12" s="19">
        <f t="shared" si="1"/>
        <v>331.39377746582102</v>
      </c>
      <c r="L12" s="20">
        <f t="shared" si="2"/>
        <v>2.1699036312092983</v>
      </c>
      <c r="M12" s="20">
        <f t="shared" si="3"/>
        <v>2.2273614841245863</v>
      </c>
      <c r="P12" s="18">
        <f t="shared" si="4"/>
        <v>-1.0059140555674355</v>
      </c>
    </row>
    <row r="13" spans="1:16" x14ac:dyDescent="0.15">
      <c r="A13" s="18">
        <v>6</v>
      </c>
      <c r="B13" s="18">
        <v>11</v>
      </c>
      <c r="D13">
        <v>917.606201171875</v>
      </c>
      <c r="E13">
        <v>627.00030517578102</v>
      </c>
      <c r="F13">
        <v>481.11199951171898</v>
      </c>
      <c r="G13">
        <v>475.69818115234398</v>
      </c>
      <c r="I13" s="19">
        <f t="shared" si="0"/>
        <v>436.49420166015602</v>
      </c>
      <c r="J13" s="19">
        <f t="shared" si="0"/>
        <v>151.30212402343705</v>
      </c>
      <c r="K13" s="19">
        <f t="shared" si="1"/>
        <v>330.58271484375007</v>
      </c>
      <c r="L13" s="20">
        <f t="shared" si="2"/>
        <v>2.1849178719562592</v>
      </c>
      <c r="M13" s="20">
        <f t="shared" si="3"/>
        <v>2.2475991660456645</v>
      </c>
      <c r="P13" s="18">
        <f t="shared" si="4"/>
        <v>-0.10645932507554565</v>
      </c>
    </row>
    <row r="14" spans="1:16" x14ac:dyDescent="0.15">
      <c r="A14" s="18">
        <v>6.5</v>
      </c>
      <c r="B14" s="18">
        <v>12</v>
      </c>
      <c r="D14">
        <v>918.8046875</v>
      </c>
      <c r="E14">
        <v>628.6142578125</v>
      </c>
      <c r="F14">
        <v>480.50936889648398</v>
      </c>
      <c r="G14">
        <v>475.65621948242199</v>
      </c>
      <c r="I14" s="19">
        <f t="shared" si="0"/>
        <v>438.29531860351602</v>
      </c>
      <c r="J14" s="19">
        <f t="shared" si="0"/>
        <v>152.95803833007801</v>
      </c>
      <c r="K14" s="19">
        <f t="shared" si="1"/>
        <v>331.22469177246143</v>
      </c>
      <c r="L14" s="20">
        <f t="shared" si="2"/>
        <v>2.1654611643076276</v>
      </c>
      <c r="M14" s="20">
        <f t="shared" si="3"/>
        <v>2.2333658995711496</v>
      </c>
      <c r="P14" s="18">
        <f t="shared" si="4"/>
        <v>-0.73905049390502353</v>
      </c>
    </row>
    <row r="15" spans="1:16" x14ac:dyDescent="0.15">
      <c r="A15" s="18">
        <v>7</v>
      </c>
      <c r="B15" s="18">
        <v>13</v>
      </c>
      <c r="D15">
        <v>919.21496582031295</v>
      </c>
      <c r="E15">
        <v>629.04327392578102</v>
      </c>
      <c r="F15">
        <v>481.03067016601602</v>
      </c>
      <c r="G15">
        <v>476.373779296875</v>
      </c>
      <c r="I15" s="19">
        <f t="shared" si="0"/>
        <v>438.18429565429693</v>
      </c>
      <c r="J15" s="19">
        <f t="shared" si="0"/>
        <v>152.66949462890602</v>
      </c>
      <c r="K15" s="19">
        <f t="shared" si="1"/>
        <v>331.3156494140627</v>
      </c>
      <c r="L15" s="20">
        <f t="shared" si="2"/>
        <v>2.1701496439704093</v>
      </c>
      <c r="M15" s="20">
        <f t="shared" si="3"/>
        <v>2.2432778204080486</v>
      </c>
      <c r="P15" s="18">
        <f t="shared" si="4"/>
        <v>-0.29851960109934406</v>
      </c>
    </row>
    <row r="16" spans="1:16" x14ac:dyDescent="0.15">
      <c r="A16" s="18">
        <v>7.5</v>
      </c>
      <c r="B16" s="18">
        <v>14</v>
      </c>
      <c r="D16">
        <v>916.75677490234398</v>
      </c>
      <c r="E16">
        <v>629.03894042968795</v>
      </c>
      <c r="F16">
        <v>481.798583984375</v>
      </c>
      <c r="G16">
        <v>476.34924316406301</v>
      </c>
      <c r="I16" s="19">
        <f t="shared" si="0"/>
        <v>434.95819091796898</v>
      </c>
      <c r="J16" s="19">
        <f t="shared" si="0"/>
        <v>152.68969726562494</v>
      </c>
      <c r="K16" s="19">
        <f t="shared" si="1"/>
        <v>328.0754028320315</v>
      </c>
      <c r="L16" s="20">
        <f t="shared" si="2"/>
        <v>2.1486413864669518</v>
      </c>
      <c r="M16" s="20">
        <f t="shared" si="3"/>
        <v>2.2269930040787083</v>
      </c>
      <c r="P16" s="18">
        <f t="shared" si="4"/>
        <v>-1.0222909865642469</v>
      </c>
    </row>
    <row r="17" spans="1:16" x14ac:dyDescent="0.15">
      <c r="A17" s="18">
        <v>8</v>
      </c>
      <c r="B17" s="18">
        <v>15</v>
      </c>
      <c r="D17">
        <v>918.698486328125</v>
      </c>
      <c r="E17">
        <v>629.57269287109398</v>
      </c>
      <c r="F17">
        <v>481.08264160156301</v>
      </c>
      <c r="G17">
        <v>475.76599121093801</v>
      </c>
      <c r="I17" s="19">
        <f t="shared" si="0"/>
        <v>437.61584472656199</v>
      </c>
      <c r="J17" s="19">
        <f t="shared" si="0"/>
        <v>153.80670166015597</v>
      </c>
      <c r="K17" s="19">
        <f t="shared" si="1"/>
        <v>329.95115356445285</v>
      </c>
      <c r="L17" s="20">
        <f t="shared" si="2"/>
        <v>2.1452326199250886</v>
      </c>
      <c r="M17" s="20">
        <f t="shared" si="3"/>
        <v>2.2288076787109619</v>
      </c>
      <c r="P17" s="18">
        <f t="shared" si="4"/>
        <v>-0.94163858335673656</v>
      </c>
    </row>
    <row r="18" spans="1:16" x14ac:dyDescent="0.15">
      <c r="A18" s="18">
        <v>8.5</v>
      </c>
      <c r="B18" s="18">
        <v>16</v>
      </c>
      <c r="D18">
        <v>913.24377441406295</v>
      </c>
      <c r="E18">
        <v>628.02972412109398</v>
      </c>
      <c r="F18">
        <v>480.64138793945301</v>
      </c>
      <c r="G18">
        <v>475.654296875</v>
      </c>
      <c r="I18" s="19">
        <f t="shared" si="0"/>
        <v>432.60238647460994</v>
      </c>
      <c r="J18" s="19">
        <f t="shared" si="0"/>
        <v>152.37542724609398</v>
      </c>
      <c r="K18" s="19">
        <f t="shared" si="1"/>
        <v>325.93958740234416</v>
      </c>
      <c r="L18" s="20">
        <f t="shared" si="2"/>
        <v>2.139056101716029</v>
      </c>
      <c r="M18" s="20">
        <f t="shared" si="3"/>
        <v>2.2278546016760195</v>
      </c>
      <c r="P18" s="18">
        <f t="shared" si="4"/>
        <v>-0.9839976663260801</v>
      </c>
    </row>
    <row r="19" spans="1:16" x14ac:dyDescent="0.15">
      <c r="A19" s="18">
        <v>9</v>
      </c>
      <c r="B19" s="18">
        <v>17</v>
      </c>
      <c r="D19">
        <v>922.38000488281295</v>
      </c>
      <c r="E19">
        <v>631.96771240234398</v>
      </c>
      <c r="F19">
        <v>481.6171875</v>
      </c>
      <c r="G19">
        <v>475.90896606445301</v>
      </c>
      <c r="I19" s="19">
        <f t="shared" si="0"/>
        <v>440.76281738281295</v>
      </c>
      <c r="J19" s="19">
        <f t="shared" si="0"/>
        <v>156.05874633789097</v>
      </c>
      <c r="K19" s="19">
        <f t="shared" si="1"/>
        <v>331.5216949462893</v>
      </c>
      <c r="L19" s="20">
        <f t="shared" si="2"/>
        <v>2.1243390884897559</v>
      </c>
      <c r="M19" s="20">
        <f t="shared" si="3"/>
        <v>2.2183610296238636</v>
      </c>
      <c r="P19" s="18">
        <f t="shared" si="4"/>
        <v>-1.4059352343181695</v>
      </c>
    </row>
    <row r="20" spans="1:16" x14ac:dyDescent="0.15">
      <c r="A20" s="18">
        <v>9.5</v>
      </c>
      <c r="B20" s="18">
        <v>18</v>
      </c>
      <c r="D20">
        <v>924.84967041015602</v>
      </c>
      <c r="E20">
        <v>630.76513671875</v>
      </c>
      <c r="F20">
        <v>481.94836425781301</v>
      </c>
      <c r="G20">
        <v>476.85183715820301</v>
      </c>
      <c r="I20" s="19">
        <f t="shared" si="0"/>
        <v>442.90130615234301</v>
      </c>
      <c r="J20" s="19">
        <f t="shared" si="0"/>
        <v>153.91329956054699</v>
      </c>
      <c r="K20" s="19">
        <f t="shared" si="1"/>
        <v>335.16199645996011</v>
      </c>
      <c r="L20" s="20">
        <f t="shared" si="2"/>
        <v>2.17760256856889</v>
      </c>
      <c r="M20" s="20">
        <f t="shared" si="3"/>
        <v>2.2768479508771149</v>
      </c>
      <c r="P20" s="18">
        <f t="shared" si="4"/>
        <v>1.19348984797609</v>
      </c>
    </row>
    <row r="21" spans="1:16" x14ac:dyDescent="0.15">
      <c r="A21" s="18">
        <v>10</v>
      </c>
      <c r="B21" s="18">
        <v>19</v>
      </c>
      <c r="D21">
        <v>923.59924316406295</v>
      </c>
      <c r="E21">
        <v>630.580810546875</v>
      </c>
      <c r="F21">
        <v>481.64300537109398</v>
      </c>
      <c r="G21">
        <v>476.51968383789102</v>
      </c>
      <c r="I21" s="19">
        <f t="shared" si="0"/>
        <v>441.95623779296898</v>
      </c>
      <c r="J21" s="19">
        <f t="shared" si="0"/>
        <v>154.06112670898398</v>
      </c>
      <c r="K21" s="19">
        <f t="shared" si="1"/>
        <v>334.1134490966802</v>
      </c>
      <c r="L21" s="20">
        <f t="shared" si="2"/>
        <v>2.1687070335906911</v>
      </c>
      <c r="M21" s="20">
        <f t="shared" si="3"/>
        <v>2.2731758570730327</v>
      </c>
      <c r="P21" s="18">
        <f t="shared" si="4"/>
        <v>1.0302852795985413</v>
      </c>
    </row>
    <row r="22" spans="1:16" x14ac:dyDescent="0.15">
      <c r="A22" s="18">
        <v>10.5</v>
      </c>
      <c r="B22" s="18">
        <v>20</v>
      </c>
      <c r="D22">
        <v>924.50030517578102</v>
      </c>
      <c r="E22">
        <v>630.26458740234398</v>
      </c>
      <c r="F22">
        <v>481.02291870117199</v>
      </c>
      <c r="G22">
        <v>476.09619140625</v>
      </c>
      <c r="I22" s="19">
        <f t="shared" si="0"/>
        <v>443.47738647460903</v>
      </c>
      <c r="J22" s="19">
        <f t="shared" si="0"/>
        <v>154.16839599609398</v>
      </c>
      <c r="K22" s="19">
        <f t="shared" si="1"/>
        <v>335.55950927734324</v>
      </c>
      <c r="L22" s="20">
        <f t="shared" si="2"/>
        <v>2.1765778070743176</v>
      </c>
      <c r="M22" s="20">
        <f t="shared" si="3"/>
        <v>2.2862700717307765</v>
      </c>
      <c r="P22" s="18">
        <f t="shared" si="4"/>
        <v>1.6122517993765351</v>
      </c>
    </row>
    <row r="23" spans="1:16" x14ac:dyDescent="0.15">
      <c r="A23" s="18">
        <v>11</v>
      </c>
      <c r="B23" s="18">
        <v>21</v>
      </c>
      <c r="D23">
        <v>918.08166503906295</v>
      </c>
      <c r="E23">
        <v>629.10125732421898</v>
      </c>
      <c r="F23">
        <v>480.49322509765602</v>
      </c>
      <c r="G23">
        <v>475.66882324218801</v>
      </c>
      <c r="I23" s="19">
        <f t="shared" si="0"/>
        <v>437.58843994140693</v>
      </c>
      <c r="J23" s="19">
        <f t="shared" si="0"/>
        <v>153.43243408203097</v>
      </c>
      <c r="K23" s="19">
        <f t="shared" si="1"/>
        <v>330.18573608398526</v>
      </c>
      <c r="L23" s="20">
        <f t="shared" si="2"/>
        <v>2.1519943814972984</v>
      </c>
      <c r="M23" s="20">
        <f>L23+ABS($N$2)*A23</f>
        <v>2.2669100873278745</v>
      </c>
      <c r="P23" s="18">
        <f t="shared" si="4"/>
        <v>0.75180594291197511</v>
      </c>
    </row>
    <row r="24" spans="1:16" x14ac:dyDescent="0.15">
      <c r="A24" s="18">
        <v>11.5</v>
      </c>
      <c r="B24" s="18">
        <v>22</v>
      </c>
      <c r="D24">
        <v>916.03955078125</v>
      </c>
      <c r="E24">
        <v>630.326904296875</v>
      </c>
      <c r="F24">
        <v>481.02099609375</v>
      </c>
      <c r="G24">
        <v>476.08328247070301</v>
      </c>
      <c r="I24" s="19">
        <f t="shared" si="0"/>
        <v>435.0185546875</v>
      </c>
      <c r="J24" s="19">
        <f t="shared" si="0"/>
        <v>154.24362182617199</v>
      </c>
      <c r="K24" s="19">
        <f t="shared" si="1"/>
        <v>327.04801940917963</v>
      </c>
      <c r="L24" s="20">
        <f t="shared" si="2"/>
        <v>2.1203341540939249</v>
      </c>
      <c r="M24" s="20">
        <f t="shared" ref="M24:M87" si="5">L24+ABS($N$2)*A24</f>
        <v>2.2404733010986178</v>
      </c>
      <c r="P24" s="18">
        <f t="shared" si="4"/>
        <v>-0.42316520870700708</v>
      </c>
    </row>
    <row r="25" spans="1:16" x14ac:dyDescent="0.15">
      <c r="A25" s="18">
        <v>12</v>
      </c>
      <c r="B25" s="18">
        <v>23</v>
      </c>
      <c r="D25">
        <v>914.87707519531295</v>
      </c>
      <c r="E25">
        <v>630.16851806640602</v>
      </c>
      <c r="F25">
        <v>481.49127197265602</v>
      </c>
      <c r="G25">
        <v>476.72531127929699</v>
      </c>
      <c r="I25" s="19">
        <f t="shared" si="0"/>
        <v>433.38580322265693</v>
      </c>
      <c r="J25" s="19">
        <f t="shared" si="0"/>
        <v>153.44320678710903</v>
      </c>
      <c r="K25" s="19">
        <f t="shared" si="1"/>
        <v>325.97555847168064</v>
      </c>
      <c r="L25" s="20">
        <f t="shared" si="2"/>
        <v>2.1244052786510603</v>
      </c>
      <c r="M25" s="20">
        <f t="shared" si="5"/>
        <v>2.2497678668298704</v>
      </c>
      <c r="P25" s="18">
        <f t="shared" si="4"/>
        <v>-1.0072387728543741E-2</v>
      </c>
    </row>
    <row r="26" spans="1:16" x14ac:dyDescent="0.15">
      <c r="A26" s="18">
        <v>12.5</v>
      </c>
      <c r="B26" s="18">
        <v>24</v>
      </c>
      <c r="D26">
        <v>913.97515869140602</v>
      </c>
      <c r="E26">
        <v>631.9619140625</v>
      </c>
      <c r="F26">
        <v>480.45932006835898</v>
      </c>
      <c r="G26">
        <v>475.61105346679699</v>
      </c>
      <c r="I26" s="19">
        <f t="shared" si="0"/>
        <v>433.51583862304705</v>
      </c>
      <c r="J26" s="19">
        <f t="shared" si="0"/>
        <v>156.35086059570301</v>
      </c>
      <c r="K26" s="19">
        <f t="shared" si="1"/>
        <v>324.07023620605491</v>
      </c>
      <c r="L26" s="20">
        <f t="shared" si="2"/>
        <v>2.0727115602135759</v>
      </c>
      <c r="M26" s="20">
        <f t="shared" si="5"/>
        <v>2.2032975895665032</v>
      </c>
      <c r="P26" s="18">
        <f t="shared" si="4"/>
        <v>-2.0754230971035943</v>
      </c>
    </row>
    <row r="27" spans="1:16" x14ac:dyDescent="0.15">
      <c r="A27" s="18">
        <v>13</v>
      </c>
      <c r="B27" s="18">
        <v>25</v>
      </c>
      <c r="D27">
        <v>917.97088623046898</v>
      </c>
      <c r="E27">
        <v>632.86181640625</v>
      </c>
      <c r="F27">
        <v>479.84020996093801</v>
      </c>
      <c r="G27">
        <v>475.16784667968801</v>
      </c>
      <c r="I27" s="19">
        <f t="shared" si="0"/>
        <v>438.13067626953097</v>
      </c>
      <c r="J27" s="19">
        <f t="shared" si="0"/>
        <v>157.69396972656199</v>
      </c>
      <c r="K27" s="19">
        <f t="shared" si="1"/>
        <v>327.74489746093758</v>
      </c>
      <c r="L27" s="20">
        <f t="shared" si="2"/>
        <v>2.0783603712256107</v>
      </c>
      <c r="M27" s="20">
        <f t="shared" si="5"/>
        <v>2.2141698417526552</v>
      </c>
      <c r="P27" s="18">
        <f t="shared" si="4"/>
        <v>-1.5922107065703701</v>
      </c>
    </row>
    <row r="28" spans="1:16" x14ac:dyDescent="0.15">
      <c r="A28" s="18">
        <v>13.5</v>
      </c>
      <c r="B28" s="18">
        <v>26</v>
      </c>
      <c r="D28">
        <v>917.033447265625</v>
      </c>
      <c r="E28">
        <v>632.54156494140602</v>
      </c>
      <c r="F28">
        <v>480.92962646484398</v>
      </c>
      <c r="G28">
        <v>476.23757934570301</v>
      </c>
      <c r="I28" s="19">
        <f t="shared" si="0"/>
        <v>436.10382080078102</v>
      </c>
      <c r="J28" s="19">
        <f t="shared" si="0"/>
        <v>156.30398559570301</v>
      </c>
      <c r="K28" s="19">
        <f t="shared" si="1"/>
        <v>326.69103088378893</v>
      </c>
      <c r="L28" s="20">
        <f t="shared" si="2"/>
        <v>2.0901004516213058</v>
      </c>
      <c r="M28" s="20">
        <f t="shared" si="5"/>
        <v>2.231133363322467</v>
      </c>
      <c r="P28" s="18">
        <f t="shared" si="4"/>
        <v>-0.83827456994807625</v>
      </c>
    </row>
    <row r="29" spans="1:16" x14ac:dyDescent="0.15">
      <c r="A29" s="18">
        <v>14</v>
      </c>
      <c r="B29" s="18">
        <v>27</v>
      </c>
      <c r="D29">
        <v>920.00372314453102</v>
      </c>
      <c r="E29">
        <v>633.01904296875</v>
      </c>
      <c r="F29">
        <v>481.16366577148398</v>
      </c>
      <c r="G29">
        <v>476.51776123046898</v>
      </c>
      <c r="I29" s="19">
        <f t="shared" si="0"/>
        <v>438.84005737304705</v>
      </c>
      <c r="J29" s="19">
        <f t="shared" si="0"/>
        <v>156.50128173828102</v>
      </c>
      <c r="K29" s="19">
        <f t="shared" si="1"/>
        <v>329.28916015625032</v>
      </c>
      <c r="L29" s="20">
        <f t="shared" si="2"/>
        <v>2.104066858103594</v>
      </c>
      <c r="M29" s="20">
        <f t="shared" si="5"/>
        <v>2.2503232109788724</v>
      </c>
      <c r="P29" s="18">
        <f t="shared" si="4"/>
        <v>1.4609634838014777E-2</v>
      </c>
    </row>
    <row r="30" spans="1:16" x14ac:dyDescent="0.15">
      <c r="A30" s="18">
        <v>14.5</v>
      </c>
      <c r="B30" s="18">
        <v>28</v>
      </c>
      <c r="D30">
        <v>923.13879394531295</v>
      </c>
      <c r="E30">
        <v>632.938232421875</v>
      </c>
      <c r="F30">
        <v>480.17138671875</v>
      </c>
      <c r="G30">
        <v>475.34603881835898</v>
      </c>
      <c r="I30" s="19">
        <f t="shared" si="0"/>
        <v>442.96740722656295</v>
      </c>
      <c r="J30" s="19">
        <f t="shared" si="0"/>
        <v>157.59219360351602</v>
      </c>
      <c r="K30" s="19">
        <f t="shared" si="1"/>
        <v>332.65287170410176</v>
      </c>
      <c r="L30" s="20">
        <f t="shared" si="2"/>
        <v>2.1108461282099951</v>
      </c>
      <c r="M30" s="20">
        <f t="shared" si="5"/>
        <v>2.2623259222593908</v>
      </c>
      <c r="P30" s="18">
        <f t="shared" si="4"/>
        <v>0.54806477471479853</v>
      </c>
    </row>
    <row r="31" spans="1:16" x14ac:dyDescent="0.15">
      <c r="A31" s="18">
        <v>15</v>
      </c>
      <c r="B31" s="18">
        <v>29</v>
      </c>
      <c r="D31">
        <v>925.01324462890602</v>
      </c>
      <c r="E31">
        <v>635.427001953125</v>
      </c>
      <c r="F31">
        <v>480.82440185546898</v>
      </c>
      <c r="G31">
        <v>476.10876464843801</v>
      </c>
      <c r="I31" s="19">
        <f t="shared" si="0"/>
        <v>444.18884277343705</v>
      </c>
      <c r="J31" s="19">
        <f t="shared" si="0"/>
        <v>159.31823730468699</v>
      </c>
      <c r="K31" s="19">
        <f t="shared" si="1"/>
        <v>332.66607666015614</v>
      </c>
      <c r="L31" s="20">
        <f t="shared" si="2"/>
        <v>2.0880602389791156</v>
      </c>
      <c r="M31" s="20">
        <f t="shared" si="5"/>
        <v>2.2447634742026281</v>
      </c>
      <c r="P31" s="18">
        <f t="shared" si="4"/>
        <v>-0.23249038201096484</v>
      </c>
    </row>
    <row r="32" spans="1:16" x14ac:dyDescent="0.15">
      <c r="A32" s="18">
        <v>15.5</v>
      </c>
      <c r="B32" s="18">
        <v>30</v>
      </c>
      <c r="D32">
        <v>923.30120849609398</v>
      </c>
      <c r="E32">
        <v>633.71350097656295</v>
      </c>
      <c r="F32">
        <v>479.84246826171898</v>
      </c>
      <c r="G32">
        <v>475.93865966796898</v>
      </c>
      <c r="I32" s="19">
        <f t="shared" si="0"/>
        <v>443.458740234375</v>
      </c>
      <c r="J32" s="19">
        <f t="shared" si="0"/>
        <v>157.77484130859398</v>
      </c>
      <c r="K32" s="19">
        <f t="shared" si="1"/>
        <v>333.01635131835923</v>
      </c>
      <c r="L32" s="20">
        <f t="shared" si="2"/>
        <v>2.1107062986487684</v>
      </c>
      <c r="M32" s="20">
        <f t="shared" si="5"/>
        <v>2.2726329750463981</v>
      </c>
      <c r="P32" s="18">
        <f t="shared" si="4"/>
        <v>1.006157130492344</v>
      </c>
    </row>
    <row r="33" spans="1:16" x14ac:dyDescent="0.15">
      <c r="A33" s="18">
        <v>16</v>
      </c>
      <c r="B33" s="18">
        <v>31</v>
      </c>
      <c r="D33">
        <v>928.13269042968795</v>
      </c>
      <c r="E33">
        <v>635.92126464843795</v>
      </c>
      <c r="F33">
        <v>479.94384765625</v>
      </c>
      <c r="G33">
        <v>475.35217285156301</v>
      </c>
      <c r="I33" s="19">
        <f t="shared" si="0"/>
        <v>448.18884277343795</v>
      </c>
      <c r="J33" s="19">
        <f t="shared" si="0"/>
        <v>160.56909179687494</v>
      </c>
      <c r="K33" s="19">
        <f t="shared" si="1"/>
        <v>335.79047851562552</v>
      </c>
      <c r="L33" s="20">
        <f t="shared" si="2"/>
        <v>2.0912522750045275</v>
      </c>
      <c r="M33" s="20">
        <f t="shared" si="5"/>
        <v>2.2584023925762744</v>
      </c>
      <c r="P33" s="18">
        <f t="shared" si="4"/>
        <v>0.37368525103878003</v>
      </c>
    </row>
    <row r="34" spans="1:16" x14ac:dyDescent="0.15">
      <c r="A34" s="18">
        <v>16.5</v>
      </c>
      <c r="B34" s="18">
        <v>32</v>
      </c>
      <c r="D34">
        <v>932.104736328125</v>
      </c>
      <c r="E34">
        <v>637.47058105468795</v>
      </c>
      <c r="F34">
        <v>480.80148315429699</v>
      </c>
      <c r="G34">
        <v>475.73626708984398</v>
      </c>
      <c r="I34" s="19">
        <f t="shared" si="0"/>
        <v>451.30325317382801</v>
      </c>
      <c r="J34" s="19">
        <f t="shared" si="0"/>
        <v>161.73431396484398</v>
      </c>
      <c r="K34" s="19">
        <f t="shared" si="1"/>
        <v>338.08923339843722</v>
      </c>
      <c r="L34" s="20">
        <f t="shared" si="2"/>
        <v>2.0903989086195236</v>
      </c>
      <c r="M34" s="20">
        <f t="shared" si="5"/>
        <v>2.2627724673653873</v>
      </c>
      <c r="P34" s="18">
        <f t="shared" si="4"/>
        <v>0.56791127242796968</v>
      </c>
    </row>
    <row r="35" spans="1:16" x14ac:dyDescent="0.15">
      <c r="A35" s="18">
        <v>17</v>
      </c>
      <c r="B35" s="18">
        <v>33</v>
      </c>
      <c r="D35">
        <v>931.43280029296898</v>
      </c>
      <c r="E35">
        <v>637.43017578125</v>
      </c>
      <c r="F35">
        <v>479.77114868164102</v>
      </c>
      <c r="G35">
        <v>474.84732055664102</v>
      </c>
      <c r="I35" s="19">
        <f t="shared" si="0"/>
        <v>451.66165161132795</v>
      </c>
      <c r="J35" s="19">
        <f t="shared" si="0"/>
        <v>162.58285522460898</v>
      </c>
      <c r="K35" s="19">
        <f t="shared" si="1"/>
        <v>337.85365295410168</v>
      </c>
      <c r="L35" s="20">
        <f t="shared" si="2"/>
        <v>2.0780398553547066</v>
      </c>
      <c r="M35" s="20">
        <f t="shared" si="5"/>
        <v>2.2556368552746875</v>
      </c>
      <c r="P35" s="18">
        <f t="shared" si="4"/>
        <v>0.25077218135201196</v>
      </c>
    </row>
    <row r="36" spans="1:16" x14ac:dyDescent="0.15">
      <c r="A36" s="18">
        <v>17.5</v>
      </c>
      <c r="B36" s="18">
        <v>34</v>
      </c>
      <c r="D36">
        <v>933.20452880859398</v>
      </c>
      <c r="E36">
        <v>638.61047363281295</v>
      </c>
      <c r="F36">
        <v>480.48645019531301</v>
      </c>
      <c r="G36">
        <v>475.62039184570301</v>
      </c>
      <c r="I36" s="19">
        <f t="shared" si="0"/>
        <v>452.71807861328097</v>
      </c>
      <c r="J36" s="19">
        <f t="shared" si="0"/>
        <v>162.99008178710994</v>
      </c>
      <c r="K36" s="19">
        <f t="shared" si="1"/>
        <v>338.62502136230398</v>
      </c>
      <c r="L36" s="20">
        <f t="shared" si="2"/>
        <v>2.0775805352659447</v>
      </c>
      <c r="M36" s="20">
        <f t="shared" si="5"/>
        <v>2.2604009763600428</v>
      </c>
      <c r="P36" s="18">
        <f t="shared" si="4"/>
        <v>0.46251141431208276</v>
      </c>
    </row>
    <row r="37" spans="1:16" x14ac:dyDescent="0.15">
      <c r="A37" s="18">
        <v>18</v>
      </c>
      <c r="B37" s="18">
        <v>35</v>
      </c>
      <c r="D37">
        <v>929.96044921875</v>
      </c>
      <c r="E37">
        <v>638.13934326171898</v>
      </c>
      <c r="F37">
        <v>480.7705078125</v>
      </c>
      <c r="G37">
        <v>475.95932006835898</v>
      </c>
      <c r="I37" s="19">
        <f t="shared" si="0"/>
        <v>449.18994140625</v>
      </c>
      <c r="J37" s="19">
        <f t="shared" si="0"/>
        <v>162.18002319336</v>
      </c>
      <c r="K37" s="19">
        <f t="shared" si="1"/>
        <v>335.66392517089798</v>
      </c>
      <c r="L37" s="20">
        <f t="shared" si="2"/>
        <v>2.0696995755802852</v>
      </c>
      <c r="M37" s="20">
        <f t="shared" si="5"/>
        <v>2.2577434578485005</v>
      </c>
      <c r="P37" s="18">
        <f t="shared" si="4"/>
        <v>0.34439919148448284</v>
      </c>
    </row>
    <row r="38" spans="1:16" x14ac:dyDescent="0.15">
      <c r="A38" s="18">
        <v>18.5</v>
      </c>
      <c r="B38" s="18">
        <v>36</v>
      </c>
      <c r="D38">
        <v>927.92443847656295</v>
      </c>
      <c r="E38">
        <v>637.43737792968795</v>
      </c>
      <c r="F38">
        <v>480.17138671875</v>
      </c>
      <c r="G38">
        <v>475.54293823242199</v>
      </c>
      <c r="I38" s="19">
        <f t="shared" si="0"/>
        <v>447.75305175781295</v>
      </c>
      <c r="J38" s="19">
        <f t="shared" si="0"/>
        <v>161.89443969726597</v>
      </c>
      <c r="K38" s="19">
        <f t="shared" si="1"/>
        <v>334.42694396972678</v>
      </c>
      <c r="L38" s="20">
        <f t="shared" si="2"/>
        <v>2.0657098822855651</v>
      </c>
      <c r="M38" s="20">
        <f t="shared" si="5"/>
        <v>2.2589772057278972</v>
      </c>
      <c r="P38" s="18">
        <f t="shared" si="4"/>
        <v>0.39923256472778362</v>
      </c>
    </row>
    <row r="39" spans="1:16" x14ac:dyDescent="0.15">
      <c r="A39" s="18">
        <v>19</v>
      </c>
      <c r="B39" s="18">
        <v>37</v>
      </c>
      <c r="D39">
        <v>930.35284423828102</v>
      </c>
      <c r="E39">
        <v>639.06750488281295</v>
      </c>
      <c r="F39">
        <v>480.68109130859398</v>
      </c>
      <c r="G39">
        <v>475.991943359375</v>
      </c>
      <c r="I39" s="19">
        <f t="shared" si="0"/>
        <v>449.67175292968705</v>
      </c>
      <c r="J39" s="19">
        <f t="shared" si="0"/>
        <v>163.07556152343795</v>
      </c>
      <c r="K39" s="19">
        <f t="shared" si="1"/>
        <v>335.51885986328045</v>
      </c>
      <c r="L39" s="20">
        <f t="shared" si="2"/>
        <v>2.0574441487669395</v>
      </c>
      <c r="M39" s="20">
        <f t="shared" si="5"/>
        <v>2.2559349133833888</v>
      </c>
      <c r="P39" s="18">
        <f t="shared" si="4"/>
        <v>0.26401924081654682</v>
      </c>
    </row>
    <row r="40" spans="1:16" x14ac:dyDescent="0.15">
      <c r="A40" s="18">
        <v>19.5</v>
      </c>
      <c r="B40" s="18">
        <v>38</v>
      </c>
      <c r="D40">
        <v>928.86468505859398</v>
      </c>
      <c r="E40">
        <v>638.314208984375</v>
      </c>
      <c r="F40">
        <v>480.51937866210898</v>
      </c>
      <c r="G40">
        <v>475.92639160156301</v>
      </c>
      <c r="I40" s="19">
        <f t="shared" si="0"/>
        <v>448.345306396485</v>
      </c>
      <c r="J40" s="19">
        <f t="shared" si="0"/>
        <v>162.38781738281199</v>
      </c>
      <c r="K40" s="19">
        <f t="shared" si="1"/>
        <v>334.67383422851663</v>
      </c>
      <c r="L40" s="20">
        <f t="shared" si="2"/>
        <v>2.0609540766199146</v>
      </c>
      <c r="M40" s="20">
        <f t="shared" si="5"/>
        <v>2.2646682824104811</v>
      </c>
      <c r="P40" s="18">
        <f t="shared" si="4"/>
        <v>0.65216992502944859</v>
      </c>
    </row>
    <row r="41" spans="1:16" x14ac:dyDescent="0.15">
      <c r="A41" s="18">
        <v>20</v>
      </c>
      <c r="B41" s="18">
        <v>39</v>
      </c>
      <c r="D41">
        <v>933.33465576171898</v>
      </c>
      <c r="E41">
        <v>641.12750244140602</v>
      </c>
      <c r="F41">
        <v>479.432861328125</v>
      </c>
      <c r="G41">
        <v>474.86444091796898</v>
      </c>
      <c r="I41" s="19">
        <f t="shared" si="0"/>
        <v>453.90179443359398</v>
      </c>
      <c r="J41" s="19">
        <f t="shared" si="0"/>
        <v>166.26306152343705</v>
      </c>
      <c r="K41" s="19">
        <f t="shared" si="1"/>
        <v>337.51765136718802</v>
      </c>
      <c r="L41" s="20">
        <f t="shared" si="2"/>
        <v>2.0300218718131227</v>
      </c>
      <c r="M41" s="20">
        <f t="shared" si="5"/>
        <v>2.238959518777806</v>
      </c>
      <c r="P41" s="18">
        <f t="shared" si="4"/>
        <v>-0.49044458757554388</v>
      </c>
    </row>
    <row r="42" spans="1:16" x14ac:dyDescent="0.15">
      <c r="A42" s="18">
        <v>20.5</v>
      </c>
      <c r="B42" s="18">
        <v>40</v>
      </c>
      <c r="D42">
        <v>935.64801025390602</v>
      </c>
      <c r="E42">
        <v>642.1650390625</v>
      </c>
      <c r="F42">
        <v>479.87799072265602</v>
      </c>
      <c r="G42">
        <v>475.23983764648398</v>
      </c>
      <c r="I42" s="19">
        <f t="shared" si="0"/>
        <v>455.77001953125</v>
      </c>
      <c r="J42" s="19">
        <f t="shared" si="0"/>
        <v>166.92520141601602</v>
      </c>
      <c r="K42" s="19">
        <f t="shared" si="1"/>
        <v>338.92237854003878</v>
      </c>
      <c r="L42" s="20">
        <f t="shared" si="2"/>
        <v>2.0303847212103472</v>
      </c>
      <c r="M42" s="20">
        <f t="shared" si="5"/>
        <v>2.2445458093491477</v>
      </c>
      <c r="P42" s="18">
        <f t="shared" si="4"/>
        <v>-0.24216439916808119</v>
      </c>
    </row>
    <row r="43" spans="1:16" x14ac:dyDescent="0.15">
      <c r="A43" s="18">
        <v>21</v>
      </c>
      <c r="B43" s="18">
        <v>41</v>
      </c>
      <c r="D43">
        <v>924.67108154296898</v>
      </c>
      <c r="E43">
        <v>638.40826416015602</v>
      </c>
      <c r="F43">
        <v>480.66043090820301</v>
      </c>
      <c r="G43">
        <v>475.85699462890602</v>
      </c>
      <c r="I43" s="19">
        <f t="shared" si="0"/>
        <v>444.01065063476597</v>
      </c>
      <c r="J43" s="19">
        <f t="shared" si="0"/>
        <v>162.55126953125</v>
      </c>
      <c r="K43" s="19">
        <f t="shared" si="1"/>
        <v>330.22476196289097</v>
      </c>
      <c r="L43" s="20">
        <f t="shared" si="2"/>
        <v>2.0315114296871499</v>
      </c>
      <c r="M43" s="20">
        <f t="shared" si="5"/>
        <v>2.2508959590000677</v>
      </c>
      <c r="P43" s="18">
        <f t="shared" si="4"/>
        <v>4.0065164727896035E-2</v>
      </c>
    </row>
    <row r="44" spans="1:16" x14ac:dyDescent="0.15">
      <c r="A44" s="18">
        <v>21.5</v>
      </c>
      <c r="B44" s="18">
        <v>42</v>
      </c>
      <c r="D44">
        <v>919.87420654296898</v>
      </c>
      <c r="E44">
        <v>636.99566650390602</v>
      </c>
      <c r="F44">
        <v>480.17752075195301</v>
      </c>
      <c r="G44">
        <v>475.64074707031301</v>
      </c>
      <c r="I44" s="19">
        <f t="shared" si="0"/>
        <v>439.69668579101597</v>
      </c>
      <c r="J44" s="19">
        <f t="shared" si="0"/>
        <v>161.35491943359301</v>
      </c>
      <c r="K44" s="19">
        <f t="shared" si="1"/>
        <v>326.74824218750086</v>
      </c>
      <c r="L44" s="20">
        <f t="shared" si="2"/>
        <v>2.0250280768289612</v>
      </c>
      <c r="M44" s="20">
        <f t="shared" si="5"/>
        <v>2.2496360473159962</v>
      </c>
      <c r="P44" s="18">
        <f t="shared" si="4"/>
        <v>-1.5931047123807763E-2</v>
      </c>
    </row>
    <row r="45" spans="1:16" x14ac:dyDescent="0.15">
      <c r="A45" s="18">
        <v>22</v>
      </c>
      <c r="B45" s="18">
        <v>43</v>
      </c>
      <c r="D45">
        <v>926.369873046875</v>
      </c>
      <c r="E45">
        <v>640.25738525390602</v>
      </c>
      <c r="F45">
        <v>480.02743530273398</v>
      </c>
      <c r="G45">
        <v>475.34280395507801</v>
      </c>
      <c r="I45" s="19">
        <f t="shared" si="0"/>
        <v>446.34243774414102</v>
      </c>
      <c r="J45" s="19">
        <f t="shared" si="0"/>
        <v>164.91458129882801</v>
      </c>
      <c r="K45" s="19">
        <f t="shared" si="1"/>
        <v>330.90223083496141</v>
      </c>
      <c r="L45" s="20">
        <f t="shared" si="2"/>
        <v>2.0065068123682828</v>
      </c>
      <c r="M45" s="20">
        <f t="shared" si="5"/>
        <v>2.2363382240294345</v>
      </c>
      <c r="P45" s="18">
        <f t="shared" si="4"/>
        <v>-0.60694686143432119</v>
      </c>
    </row>
    <row r="46" spans="1:16" ht="15" x14ac:dyDescent="0.2">
      <c r="A46" s="18">
        <v>22.5</v>
      </c>
      <c r="B46" s="18">
        <v>44</v>
      </c>
      <c r="C46" s="24" t="s">
        <v>29</v>
      </c>
      <c r="D46">
        <v>926.584228515625</v>
      </c>
      <c r="E46">
        <v>642.12060546875</v>
      </c>
      <c r="F46">
        <v>480.95156860351602</v>
      </c>
      <c r="G46">
        <v>476.69818115234398</v>
      </c>
      <c r="I46" s="19">
        <f t="shared" si="0"/>
        <v>445.63265991210898</v>
      </c>
      <c r="J46" s="19">
        <f t="shared" si="0"/>
        <v>165.42242431640602</v>
      </c>
      <c r="K46" s="19">
        <f t="shared" si="1"/>
        <v>329.83696289062476</v>
      </c>
      <c r="L46" s="20">
        <f t="shared" si="2"/>
        <v>1.9939072000283378</v>
      </c>
      <c r="M46" s="20">
        <f t="shared" si="5"/>
        <v>2.2289620528636069</v>
      </c>
      <c r="P46" s="18">
        <f t="shared" si="4"/>
        <v>-0.93477749311904124</v>
      </c>
    </row>
    <row r="47" spans="1:16" x14ac:dyDescent="0.15">
      <c r="A47" s="18">
        <v>23</v>
      </c>
      <c r="B47" s="18">
        <v>45</v>
      </c>
      <c r="D47">
        <v>912.099853515625</v>
      </c>
      <c r="E47">
        <v>637.25213623046898</v>
      </c>
      <c r="F47">
        <v>480.80599975585898</v>
      </c>
      <c r="G47">
        <v>475.75985717773398</v>
      </c>
      <c r="I47" s="19">
        <f t="shared" si="0"/>
        <v>431.29385375976602</v>
      </c>
      <c r="J47" s="19">
        <f t="shared" si="0"/>
        <v>161.492279052735</v>
      </c>
      <c r="K47" s="19">
        <f t="shared" si="1"/>
        <v>318.24925842285154</v>
      </c>
      <c r="L47" s="20">
        <f t="shared" si="2"/>
        <v>1.9706778571062697</v>
      </c>
      <c r="M47" s="20">
        <f t="shared" si="5"/>
        <v>2.2109561511156559</v>
      </c>
      <c r="P47" s="18">
        <f t="shared" si="4"/>
        <v>-1.7350417510081171</v>
      </c>
    </row>
    <row r="48" spans="1:16" x14ac:dyDescent="0.15">
      <c r="A48" s="18">
        <v>23.5</v>
      </c>
      <c r="B48" s="18">
        <v>46</v>
      </c>
      <c r="D48">
        <v>925.98065185546898</v>
      </c>
      <c r="E48">
        <v>643.036376953125</v>
      </c>
      <c r="F48">
        <v>480.95642089843801</v>
      </c>
      <c r="G48">
        <v>475.767578125</v>
      </c>
      <c r="I48" s="19">
        <f t="shared" si="0"/>
        <v>445.02423095703097</v>
      </c>
      <c r="J48" s="19">
        <f t="shared" si="0"/>
        <v>167.268798828125</v>
      </c>
      <c r="K48" s="19">
        <f t="shared" si="1"/>
        <v>327.9360717773435</v>
      </c>
      <c r="L48" s="20">
        <f t="shared" si="2"/>
        <v>1.9605334292757741</v>
      </c>
      <c r="M48" s="20">
        <f t="shared" si="5"/>
        <v>2.2060351644592773</v>
      </c>
      <c r="P48" s="18">
        <f t="shared" si="4"/>
        <v>-1.9537528041825034</v>
      </c>
    </row>
    <row r="49" spans="1:22" x14ac:dyDescent="0.15">
      <c r="A49" s="18">
        <v>24</v>
      </c>
      <c r="B49" s="18">
        <v>47</v>
      </c>
      <c r="D49">
        <v>925.852294921875</v>
      </c>
      <c r="E49">
        <v>642.69476318359398</v>
      </c>
      <c r="F49">
        <v>481.08456420898398</v>
      </c>
      <c r="G49">
        <v>476.28018188476602</v>
      </c>
      <c r="I49" s="19">
        <f t="shared" si="0"/>
        <v>444.76773071289102</v>
      </c>
      <c r="J49" s="19">
        <f t="shared" si="0"/>
        <v>166.41458129882795</v>
      </c>
      <c r="K49" s="19">
        <f t="shared" si="1"/>
        <v>328.27752380371146</v>
      </c>
      <c r="L49" s="20">
        <f t="shared" si="2"/>
        <v>1.9726487982097485</v>
      </c>
      <c r="M49" s="20">
        <f t="shared" si="5"/>
        <v>2.2233739745673686</v>
      </c>
      <c r="P49" s="18">
        <f t="shared" si="4"/>
        <v>-1.1831371361607503</v>
      </c>
    </row>
    <row r="50" spans="1:22" x14ac:dyDescent="0.15">
      <c r="A50" s="18">
        <v>24.5</v>
      </c>
      <c r="B50" s="18">
        <v>48</v>
      </c>
      <c r="D50">
        <v>927.20513916015602</v>
      </c>
      <c r="E50">
        <v>644.17889404296898</v>
      </c>
      <c r="F50">
        <v>480.46578979492199</v>
      </c>
      <c r="G50">
        <v>475.63717651367199</v>
      </c>
      <c r="I50" s="19">
        <f t="shared" si="0"/>
        <v>446.73934936523403</v>
      </c>
      <c r="J50" s="19">
        <f t="shared" si="0"/>
        <v>168.54171752929699</v>
      </c>
      <c r="K50" s="19">
        <f t="shared" si="1"/>
        <v>328.76014709472616</v>
      </c>
      <c r="L50" s="20">
        <f t="shared" si="2"/>
        <v>1.95061585887529</v>
      </c>
      <c r="M50" s="20">
        <f t="shared" si="5"/>
        <v>2.2065644764070274</v>
      </c>
      <c r="P50" s="18">
        <f t="shared" si="4"/>
        <v>-1.9302277711690228</v>
      </c>
    </row>
    <row r="51" spans="1:22" x14ac:dyDescent="0.15">
      <c r="A51" s="18">
        <v>25</v>
      </c>
      <c r="B51" s="18">
        <v>49</v>
      </c>
      <c r="D51">
        <v>925.45959472656295</v>
      </c>
      <c r="E51">
        <v>641.44866943359398</v>
      </c>
      <c r="F51">
        <v>480.72821044921898</v>
      </c>
      <c r="G51">
        <v>476.31890869140602</v>
      </c>
      <c r="I51" s="19">
        <f t="shared" si="0"/>
        <v>444.73138427734398</v>
      </c>
      <c r="J51" s="19">
        <f t="shared" si="0"/>
        <v>165.12976074218795</v>
      </c>
      <c r="K51" s="19">
        <f t="shared" si="1"/>
        <v>329.14055175781243</v>
      </c>
      <c r="L51" s="20">
        <f t="shared" si="2"/>
        <v>1.9932236943750528</v>
      </c>
      <c r="M51" s="20">
        <f t="shared" si="5"/>
        <v>2.2543957530809071</v>
      </c>
      <c r="P51" s="18">
        <f t="shared" si="4"/>
        <v>0.19561194889194219</v>
      </c>
    </row>
    <row r="52" spans="1:22" x14ac:dyDescent="0.15">
      <c r="A52" s="18">
        <v>25.5</v>
      </c>
      <c r="B52" s="18">
        <v>50</v>
      </c>
      <c r="D52">
        <v>926.72131347656295</v>
      </c>
      <c r="E52">
        <v>641.60040283203102</v>
      </c>
      <c r="F52">
        <v>480.11459350585898</v>
      </c>
      <c r="G52">
        <v>475.21401977539102</v>
      </c>
      <c r="I52" s="19">
        <f t="shared" si="0"/>
        <v>446.60671997070398</v>
      </c>
      <c r="J52" s="19">
        <f t="shared" si="0"/>
        <v>166.38638305664</v>
      </c>
      <c r="K52" s="19">
        <f t="shared" si="1"/>
        <v>330.13625183105597</v>
      </c>
      <c r="L52" s="20">
        <f t="shared" si="2"/>
        <v>1.9841542665103398</v>
      </c>
      <c r="M52" s="20">
        <f t="shared" si="5"/>
        <v>2.2505497663903111</v>
      </c>
      <c r="P52" s="18">
        <f t="shared" si="4"/>
        <v>2.4678788871156127E-2</v>
      </c>
      <c r="R52" s="29"/>
      <c r="S52" s="29"/>
      <c r="T52" s="29"/>
    </row>
    <row r="53" spans="1:22" x14ac:dyDescent="0.15">
      <c r="A53" s="18">
        <v>26</v>
      </c>
      <c r="B53" s="18">
        <v>51</v>
      </c>
      <c r="D53">
        <v>930.77581787109398</v>
      </c>
      <c r="E53">
        <v>644.24670410156295</v>
      </c>
      <c r="F53">
        <v>481.52645874023398</v>
      </c>
      <c r="G53">
        <v>476.85733032226602</v>
      </c>
      <c r="I53" s="19">
        <f t="shared" si="0"/>
        <v>449.24935913086</v>
      </c>
      <c r="J53" s="19">
        <f t="shared" si="0"/>
        <v>167.38937377929693</v>
      </c>
      <c r="K53" s="19">
        <f t="shared" si="1"/>
        <v>332.07679748535213</v>
      </c>
      <c r="L53" s="20">
        <f t="shared" si="2"/>
        <v>1.9838582939153337</v>
      </c>
      <c r="M53" s="20">
        <f t="shared" si="5"/>
        <v>2.2554772349694225</v>
      </c>
      <c r="P53" s="18">
        <f t="shared" si="4"/>
        <v>0.24367792820518358</v>
      </c>
      <c r="R53" s="29"/>
      <c r="S53" s="34"/>
      <c r="T53" s="29"/>
      <c r="U53" s="22"/>
    </row>
    <row r="54" spans="1:22" x14ac:dyDescent="0.15">
      <c r="A54" s="18">
        <v>26.5</v>
      </c>
      <c r="B54" s="18">
        <v>52</v>
      </c>
      <c r="D54">
        <v>919.34014892578102</v>
      </c>
      <c r="E54">
        <v>639.07965087890602</v>
      </c>
      <c r="F54">
        <v>480.13137817382801</v>
      </c>
      <c r="G54">
        <v>475.24209594726602</v>
      </c>
      <c r="I54" s="19">
        <f t="shared" si="0"/>
        <v>439.20877075195301</v>
      </c>
      <c r="J54" s="19">
        <f t="shared" si="0"/>
        <v>163.83755493164</v>
      </c>
      <c r="K54" s="19">
        <f t="shared" si="1"/>
        <v>324.52248229980501</v>
      </c>
      <c r="L54" s="20">
        <f t="shared" si="2"/>
        <v>1.9807576012423378</v>
      </c>
      <c r="M54" s="20">
        <f t="shared" si="5"/>
        <v>2.2575999834705436</v>
      </c>
      <c r="P54" s="18">
        <f t="shared" si="4"/>
        <v>0.3380225368626249</v>
      </c>
      <c r="R54" s="29"/>
      <c r="S54" s="34"/>
      <c r="T54" s="29"/>
    </row>
    <row r="55" spans="1:22" x14ac:dyDescent="0.15">
      <c r="A55" s="18">
        <v>27</v>
      </c>
      <c r="B55" s="18">
        <v>53</v>
      </c>
      <c r="D55">
        <v>897.617431640625</v>
      </c>
      <c r="E55">
        <v>633.49713134765602</v>
      </c>
      <c r="F55">
        <v>480.47354125976602</v>
      </c>
      <c r="G55">
        <v>475.95932006835898</v>
      </c>
      <c r="I55" s="19">
        <f t="shared" si="0"/>
        <v>417.14389038085898</v>
      </c>
      <c r="J55" s="19">
        <f t="shared" si="0"/>
        <v>157.53781127929705</v>
      </c>
      <c r="K55" s="19">
        <f t="shared" si="1"/>
        <v>306.86742248535109</v>
      </c>
      <c r="L55" s="20">
        <f t="shared" si="2"/>
        <v>1.9478969524421614</v>
      </c>
      <c r="M55" s="20">
        <f t="shared" si="5"/>
        <v>2.2299627758444842</v>
      </c>
      <c r="P55" s="18">
        <f t="shared" si="4"/>
        <v>-0.89030080737152362</v>
      </c>
      <c r="R55" s="35"/>
      <c r="S55" s="34"/>
      <c r="T55" s="29"/>
    </row>
    <row r="56" spans="1:22" x14ac:dyDescent="0.15">
      <c r="A56" s="18">
        <v>27.5</v>
      </c>
      <c r="B56" s="18">
        <v>54</v>
      </c>
      <c r="D56">
        <v>887.58917236328102</v>
      </c>
      <c r="E56">
        <v>629.91143798828102</v>
      </c>
      <c r="F56">
        <v>480.91543579101602</v>
      </c>
      <c r="G56">
        <v>476.17462158203102</v>
      </c>
      <c r="I56" s="19">
        <f t="shared" si="0"/>
        <v>406.673736572265</v>
      </c>
      <c r="J56" s="19">
        <f t="shared" si="0"/>
        <v>153.73681640625</v>
      </c>
      <c r="K56" s="19">
        <f t="shared" si="1"/>
        <v>299.05796508789001</v>
      </c>
      <c r="L56" s="20">
        <f t="shared" si="2"/>
        <v>1.9452592559067208</v>
      </c>
      <c r="M56" s="20">
        <f t="shared" si="5"/>
        <v>2.2325485204831605</v>
      </c>
      <c r="P56" s="18">
        <f t="shared" si="4"/>
        <v>-0.77537854225384095</v>
      </c>
      <c r="R56" s="35"/>
      <c r="S56" s="34"/>
      <c r="T56" s="29"/>
    </row>
    <row r="57" spans="1:22" x14ac:dyDescent="0.15">
      <c r="A57" s="18">
        <v>28</v>
      </c>
      <c r="B57" s="18">
        <v>55</v>
      </c>
      <c r="D57">
        <v>887.05480957031295</v>
      </c>
      <c r="E57">
        <v>630.09576416015602</v>
      </c>
      <c r="F57">
        <v>480.08264160156301</v>
      </c>
      <c r="G57">
        <v>475.27728271484398</v>
      </c>
      <c r="I57" s="19">
        <f t="shared" si="0"/>
        <v>406.97216796874994</v>
      </c>
      <c r="J57" s="19">
        <f t="shared" si="0"/>
        <v>154.81848144531205</v>
      </c>
      <c r="K57" s="19">
        <f t="shared" si="1"/>
        <v>298.59923095703152</v>
      </c>
      <c r="L57" s="20">
        <f t="shared" si="2"/>
        <v>1.9287053339462477</v>
      </c>
      <c r="M57" s="20">
        <f t="shared" si="5"/>
        <v>2.2212180396968044</v>
      </c>
      <c r="P57" s="18">
        <f t="shared" si="4"/>
        <v>-1.2789566981799405</v>
      </c>
      <c r="R57" s="29"/>
      <c r="S57" s="34"/>
      <c r="T57" s="29"/>
    </row>
    <row r="58" spans="1:22" x14ac:dyDescent="0.15">
      <c r="A58" s="18">
        <v>28.5</v>
      </c>
      <c r="B58" s="18">
        <v>56</v>
      </c>
      <c r="D58">
        <v>879.60705566406295</v>
      </c>
      <c r="E58">
        <v>628.51904296875</v>
      </c>
      <c r="F58">
        <v>480.73400878906301</v>
      </c>
      <c r="G58">
        <v>476.125244140625</v>
      </c>
      <c r="I58" s="19">
        <f t="shared" si="0"/>
        <v>398.87304687499994</v>
      </c>
      <c r="J58" s="19">
        <f t="shared" si="0"/>
        <v>152.393798828125</v>
      </c>
      <c r="K58" s="19">
        <f t="shared" si="1"/>
        <v>292.19738769531244</v>
      </c>
      <c r="L58" s="20">
        <f t="shared" si="2"/>
        <v>1.9173837120817676</v>
      </c>
      <c r="M58" s="20">
        <f t="shared" si="5"/>
        <v>2.2151198590064416</v>
      </c>
      <c r="P58" s="18">
        <f t="shared" si="4"/>
        <v>-1.5499876142073503</v>
      </c>
      <c r="R58" s="29"/>
      <c r="S58" s="34"/>
      <c r="T58" s="29"/>
    </row>
    <row r="59" spans="1:22" x14ac:dyDescent="0.15">
      <c r="A59" s="18">
        <v>29</v>
      </c>
      <c r="B59" s="18">
        <v>57</v>
      </c>
      <c r="D59">
        <v>879.37158203125</v>
      </c>
      <c r="E59">
        <v>628.03576660156295</v>
      </c>
      <c r="F59">
        <v>480.68722534179699</v>
      </c>
      <c r="G59">
        <v>475.70013427734398</v>
      </c>
      <c r="I59" s="19">
        <f t="shared" si="0"/>
        <v>398.68435668945301</v>
      </c>
      <c r="J59" s="19">
        <f t="shared" si="0"/>
        <v>152.33563232421898</v>
      </c>
      <c r="K59" s="19">
        <f t="shared" si="1"/>
        <v>292.04941406249975</v>
      </c>
      <c r="L59" s="20">
        <f t="shared" si="2"/>
        <v>1.9171444632266017</v>
      </c>
      <c r="M59" s="20">
        <f t="shared" si="5"/>
        <v>2.2201040513253929</v>
      </c>
      <c r="P59" s="18">
        <f t="shared" si="4"/>
        <v>-1.3284674136011303</v>
      </c>
      <c r="R59" s="36"/>
      <c r="S59" s="34"/>
      <c r="T59" s="29"/>
    </row>
    <row r="60" spans="1:22" x14ac:dyDescent="0.15">
      <c r="A60" s="18">
        <v>29.5</v>
      </c>
      <c r="B60" s="18">
        <v>58</v>
      </c>
      <c r="D60">
        <v>878.73919677734398</v>
      </c>
      <c r="E60">
        <v>628.19500732421898</v>
      </c>
      <c r="F60">
        <v>479.69818115234398</v>
      </c>
      <c r="G60">
        <v>475.20495605468801</v>
      </c>
      <c r="I60" s="19">
        <f t="shared" si="0"/>
        <v>399.041015625</v>
      </c>
      <c r="J60" s="19">
        <f t="shared" si="0"/>
        <v>152.99005126953097</v>
      </c>
      <c r="K60" s="19">
        <f t="shared" si="1"/>
        <v>291.94797973632831</v>
      </c>
      <c r="L60" s="20">
        <f t="shared" si="2"/>
        <v>1.90828081508377</v>
      </c>
      <c r="M60" s="20">
        <f t="shared" si="5"/>
        <v>2.216463844356678</v>
      </c>
      <c r="P60" s="18">
        <f t="shared" si="4"/>
        <v>-1.4902547858282826</v>
      </c>
      <c r="R60" s="35"/>
      <c r="S60" s="34"/>
      <c r="T60" s="29"/>
    </row>
    <row r="61" spans="1:22" x14ac:dyDescent="0.15">
      <c r="A61" s="18">
        <v>30</v>
      </c>
      <c r="B61" s="18">
        <v>59</v>
      </c>
      <c r="D61">
        <v>886.060302734375</v>
      </c>
      <c r="E61">
        <v>631.83581542968795</v>
      </c>
      <c r="F61">
        <v>479.89669799804699</v>
      </c>
      <c r="G61">
        <v>475.37734985351602</v>
      </c>
      <c r="I61" s="19">
        <f t="shared" si="0"/>
        <v>406.16360473632801</v>
      </c>
      <c r="J61" s="19">
        <f t="shared" si="0"/>
        <v>156.45846557617193</v>
      </c>
      <c r="K61" s="19">
        <f t="shared" si="1"/>
        <v>296.64267883300766</v>
      </c>
      <c r="L61" s="20">
        <f t="shared" si="2"/>
        <v>1.8959835617752938</v>
      </c>
      <c r="M61" s="20">
        <f t="shared" si="5"/>
        <v>2.209390032222319</v>
      </c>
      <c r="P61" s="18">
        <f t="shared" si="4"/>
        <v>-1.8046472054577916</v>
      </c>
      <c r="R61" s="35"/>
      <c r="S61" s="34"/>
      <c r="T61" s="29"/>
    </row>
    <row r="62" spans="1:22" x14ac:dyDescent="0.15">
      <c r="A62" s="18">
        <v>30.5</v>
      </c>
      <c r="B62" s="18">
        <v>60</v>
      </c>
      <c r="D62">
        <v>879.98211669921898</v>
      </c>
      <c r="E62">
        <v>628.38055419921898</v>
      </c>
      <c r="F62">
        <v>480.38348388671898</v>
      </c>
      <c r="G62">
        <v>475.82440185546898</v>
      </c>
      <c r="I62" s="19">
        <f t="shared" si="0"/>
        <v>399.5986328125</v>
      </c>
      <c r="J62" s="19">
        <f t="shared" si="0"/>
        <v>152.55615234375</v>
      </c>
      <c r="K62" s="19">
        <f t="shared" si="1"/>
        <v>292.809326171875</v>
      </c>
      <c r="L62" s="20">
        <f t="shared" si="2"/>
        <v>1.9193544257205499</v>
      </c>
      <c r="M62" s="20">
        <f t="shared" si="5"/>
        <v>2.2379843373416923</v>
      </c>
      <c r="P62" s="18">
        <f t="shared" si="4"/>
        <v>-0.53378609077837513</v>
      </c>
      <c r="R62" s="29"/>
      <c r="S62" s="29"/>
      <c r="T62" s="29"/>
      <c r="U62" s="16" t="s">
        <v>17</v>
      </c>
    </row>
    <row r="63" spans="1:22" x14ac:dyDescent="0.15">
      <c r="A63" s="18">
        <v>31</v>
      </c>
      <c r="B63" s="18">
        <v>61</v>
      </c>
      <c r="D63">
        <v>877.11340332031295</v>
      </c>
      <c r="E63">
        <v>628.23455810546898</v>
      </c>
      <c r="F63">
        <v>479.61459350585898</v>
      </c>
      <c r="G63">
        <v>474.89508056640602</v>
      </c>
      <c r="I63" s="19">
        <f t="shared" si="0"/>
        <v>397.49880981445398</v>
      </c>
      <c r="J63" s="19">
        <f t="shared" si="0"/>
        <v>153.33947753906295</v>
      </c>
      <c r="K63" s="19">
        <f t="shared" si="1"/>
        <v>290.1611755371099</v>
      </c>
      <c r="L63" s="20">
        <f t="shared" si="2"/>
        <v>1.8922796672708884</v>
      </c>
      <c r="M63" s="20">
        <f t="shared" si="5"/>
        <v>2.216133020066148</v>
      </c>
      <c r="P63" s="18">
        <f t="shared" si="4"/>
        <v>-1.504958123603787</v>
      </c>
      <c r="R63" s="29"/>
      <c r="S63" s="29"/>
      <c r="T63" s="29"/>
    </row>
    <row r="64" spans="1:22" x14ac:dyDescent="0.15">
      <c r="A64" s="18">
        <v>31.5</v>
      </c>
      <c r="B64" s="18">
        <v>62</v>
      </c>
      <c r="D64">
        <v>878.83612060546898</v>
      </c>
      <c r="E64">
        <v>628.54931640625</v>
      </c>
      <c r="F64">
        <v>480.31115722656301</v>
      </c>
      <c r="G64">
        <v>475.82086181640602</v>
      </c>
      <c r="I64" s="19">
        <f t="shared" si="0"/>
        <v>398.52496337890597</v>
      </c>
      <c r="J64" s="19">
        <f t="shared" si="0"/>
        <v>152.72845458984398</v>
      </c>
      <c r="K64" s="19">
        <f t="shared" si="1"/>
        <v>291.61504516601519</v>
      </c>
      <c r="L64" s="20">
        <f t="shared" si="2"/>
        <v>1.9093694488637012</v>
      </c>
      <c r="M64" s="20">
        <f t="shared" si="5"/>
        <v>2.2384462428330778</v>
      </c>
      <c r="P64" s="18">
        <f t="shared" si="4"/>
        <v>-0.51325690759983478</v>
      </c>
      <c r="R64" s="29"/>
      <c r="S64" s="29"/>
      <c r="T64" s="29"/>
      <c r="U64" s="18">
        <v>12.5</v>
      </c>
      <c r="V64" s="20">
        <f t="shared" ref="V64:V83" si="6">L26</f>
        <v>2.0727115602135759</v>
      </c>
    </row>
    <row r="65" spans="1:22" x14ac:dyDescent="0.15">
      <c r="A65" s="18">
        <v>32</v>
      </c>
      <c r="B65" s="18">
        <v>63</v>
      </c>
      <c r="D65">
        <v>878.330078125</v>
      </c>
      <c r="E65">
        <v>629.31854248046898</v>
      </c>
      <c r="F65">
        <v>479.75662231445301</v>
      </c>
      <c r="G65">
        <v>475.08941650390602</v>
      </c>
      <c r="I65" s="19">
        <f t="shared" si="0"/>
        <v>398.57345581054699</v>
      </c>
      <c r="J65" s="19">
        <f t="shared" si="0"/>
        <v>154.22912597656295</v>
      </c>
      <c r="K65" s="19">
        <f t="shared" si="1"/>
        <v>290.6130676269529</v>
      </c>
      <c r="L65" s="20">
        <f t="shared" si="2"/>
        <v>1.8842943301845281</v>
      </c>
      <c r="M65" s="20">
        <f t="shared" si="5"/>
        <v>2.2185945653280217</v>
      </c>
      <c r="P65" s="18">
        <f t="shared" si="4"/>
        <v>-1.3955558442940108</v>
      </c>
      <c r="R65" s="29"/>
      <c r="S65" s="29"/>
      <c r="T65" s="29"/>
      <c r="U65" s="18">
        <v>13</v>
      </c>
      <c r="V65" s="20">
        <f t="shared" si="6"/>
        <v>2.0783603712256107</v>
      </c>
    </row>
    <row r="66" spans="1:22" x14ac:dyDescent="0.15">
      <c r="A66" s="18">
        <v>32.5</v>
      </c>
      <c r="B66" s="18">
        <v>64</v>
      </c>
      <c r="D66">
        <v>878.91949462890602</v>
      </c>
      <c r="E66">
        <v>630.106201171875</v>
      </c>
      <c r="F66">
        <v>480.47384643554699</v>
      </c>
      <c r="G66">
        <v>475.95382690429699</v>
      </c>
      <c r="I66" s="19">
        <f t="shared" ref="I66:J129" si="7">D66-F66</f>
        <v>398.44564819335903</v>
      </c>
      <c r="J66" s="19">
        <f t="shared" si="7"/>
        <v>154.15237426757801</v>
      </c>
      <c r="K66" s="19">
        <f t="shared" ref="K66:K129" si="8">I66-0.7*J66</f>
        <v>290.53898620605446</v>
      </c>
      <c r="L66" s="20">
        <f t="shared" ref="L66:L129" si="9">K66/J66</f>
        <v>1.8847519383758324</v>
      </c>
      <c r="M66" s="20">
        <f t="shared" si="5"/>
        <v>2.2242756146934433</v>
      </c>
      <c r="P66" s="18">
        <f t="shared" si="4"/>
        <v>-1.1430641436232765</v>
      </c>
      <c r="R66" s="29"/>
      <c r="S66" s="29"/>
      <c r="T66" s="29"/>
      <c r="U66" s="18">
        <v>13.5</v>
      </c>
      <c r="V66" s="20">
        <f t="shared" si="6"/>
        <v>2.0901004516213058</v>
      </c>
    </row>
    <row r="67" spans="1:22" x14ac:dyDescent="0.15">
      <c r="A67" s="18">
        <v>33</v>
      </c>
      <c r="B67" s="18">
        <v>65</v>
      </c>
      <c r="D67">
        <v>873.58508300781295</v>
      </c>
      <c r="E67">
        <v>628.12951660156295</v>
      </c>
      <c r="F67">
        <v>479.92770385742199</v>
      </c>
      <c r="G67">
        <v>475.18045043945301</v>
      </c>
      <c r="I67" s="19">
        <f t="shared" si="7"/>
        <v>393.65737915039097</v>
      </c>
      <c r="J67" s="19">
        <f t="shared" si="7"/>
        <v>152.94906616210994</v>
      </c>
      <c r="K67" s="19">
        <f t="shared" si="8"/>
        <v>286.59303283691401</v>
      </c>
      <c r="L67" s="20">
        <f t="shared" si="9"/>
        <v>1.8737808607027093</v>
      </c>
      <c r="M67" s="20">
        <f t="shared" si="5"/>
        <v>2.2185279781944374</v>
      </c>
      <c r="P67" s="18">
        <f t="shared" si="4"/>
        <v>-1.3985152796940667</v>
      </c>
      <c r="R67" s="29"/>
      <c r="S67" s="29"/>
      <c r="T67" s="29"/>
      <c r="U67" s="18">
        <v>14</v>
      </c>
      <c r="V67" s="20">
        <f t="shared" si="6"/>
        <v>2.104066858103594</v>
      </c>
    </row>
    <row r="68" spans="1:22" x14ac:dyDescent="0.15">
      <c r="A68" s="18">
        <v>33.5</v>
      </c>
      <c r="B68" s="18">
        <v>66</v>
      </c>
      <c r="D68">
        <v>871.99969482421898</v>
      </c>
      <c r="E68">
        <v>628.33697509765602</v>
      </c>
      <c r="F68">
        <v>480.09103393554699</v>
      </c>
      <c r="G68">
        <v>475.82891845703102</v>
      </c>
      <c r="I68" s="19">
        <f t="shared" si="7"/>
        <v>391.90866088867199</v>
      </c>
      <c r="J68" s="19">
        <f t="shared" si="7"/>
        <v>152.508056640625</v>
      </c>
      <c r="K68" s="19">
        <f t="shared" si="8"/>
        <v>285.15302124023447</v>
      </c>
      <c r="L68" s="20">
        <f t="shared" si="9"/>
        <v>1.8697570969131054</v>
      </c>
      <c r="M68" s="20">
        <f t="shared" si="5"/>
        <v>2.2197276555789505</v>
      </c>
      <c r="P68" s="18">
        <f t="shared" si="4"/>
        <v>-1.345196154372674</v>
      </c>
      <c r="R68" s="29"/>
      <c r="S68" s="29"/>
      <c r="T68" s="29"/>
      <c r="U68" s="18">
        <v>14.5</v>
      </c>
      <c r="V68" s="20">
        <f t="shared" si="6"/>
        <v>2.1108461282099951</v>
      </c>
    </row>
    <row r="69" spans="1:22" x14ac:dyDescent="0.15">
      <c r="A69" s="18">
        <v>34</v>
      </c>
      <c r="B69" s="18">
        <v>67</v>
      </c>
      <c r="D69">
        <v>873.6826171875</v>
      </c>
      <c r="E69">
        <v>628.69097900390602</v>
      </c>
      <c r="F69">
        <v>480.41122436523398</v>
      </c>
      <c r="G69">
        <v>476.277587890625</v>
      </c>
      <c r="I69" s="19">
        <f t="shared" si="7"/>
        <v>393.27139282226602</v>
      </c>
      <c r="J69" s="19">
        <f t="shared" si="7"/>
        <v>152.41339111328102</v>
      </c>
      <c r="K69" s="19">
        <f t="shared" si="8"/>
        <v>286.58201904296931</v>
      </c>
      <c r="L69" s="20">
        <f t="shared" si="9"/>
        <v>1.8802942244751162</v>
      </c>
      <c r="M69" s="20">
        <f t="shared" si="5"/>
        <v>2.2354882243150782</v>
      </c>
      <c r="P69" s="18">
        <f t="shared" si="4"/>
        <v>-0.64472471894665961</v>
      </c>
      <c r="U69" s="18">
        <v>15</v>
      </c>
      <c r="V69" s="20">
        <f t="shared" si="6"/>
        <v>2.0880602389791156</v>
      </c>
    </row>
    <row r="70" spans="1:22" x14ac:dyDescent="0.15">
      <c r="A70" s="18">
        <v>34.5</v>
      </c>
      <c r="B70" s="18">
        <v>68</v>
      </c>
      <c r="D70">
        <v>868.001708984375</v>
      </c>
      <c r="E70">
        <v>627.83209228515602</v>
      </c>
      <c r="F70">
        <v>479.89251708984398</v>
      </c>
      <c r="G70">
        <v>475.44866943359398</v>
      </c>
      <c r="I70" s="19">
        <f t="shared" si="7"/>
        <v>388.10919189453102</v>
      </c>
      <c r="J70" s="19">
        <f t="shared" si="7"/>
        <v>152.38342285156205</v>
      </c>
      <c r="K70" s="19">
        <f t="shared" si="8"/>
        <v>281.44079589843761</v>
      </c>
      <c r="L70" s="20">
        <f t="shared" si="9"/>
        <v>1.8469252798750389</v>
      </c>
      <c r="M70" s="20">
        <f t="shared" si="5"/>
        <v>2.2073427208891179</v>
      </c>
      <c r="P70" s="18">
        <f t="shared" ref="P70:P133" si="10">(M70-$O$2)/$O$2*100</f>
        <v>-1.8956390428934555</v>
      </c>
      <c r="U70" s="18">
        <v>15.5</v>
      </c>
      <c r="V70" s="20">
        <f t="shared" si="6"/>
        <v>2.1107062986487684</v>
      </c>
    </row>
    <row r="71" spans="1:22" x14ac:dyDescent="0.15">
      <c r="A71" s="18">
        <v>35</v>
      </c>
      <c r="B71" s="18">
        <v>69</v>
      </c>
      <c r="D71">
        <v>864.72216796875</v>
      </c>
      <c r="E71">
        <v>627.39556884765602</v>
      </c>
      <c r="F71">
        <v>480.48223876953102</v>
      </c>
      <c r="G71">
        <v>476.53454589843801</v>
      </c>
      <c r="I71" s="19">
        <f t="shared" si="7"/>
        <v>384.23992919921898</v>
      </c>
      <c r="J71" s="19">
        <f t="shared" si="7"/>
        <v>150.86102294921801</v>
      </c>
      <c r="K71" s="19">
        <f t="shared" si="8"/>
        <v>278.6372131347664</v>
      </c>
      <c r="L71" s="20">
        <f t="shared" si="9"/>
        <v>1.8469794761272411</v>
      </c>
      <c r="M71" s="20">
        <f t="shared" si="5"/>
        <v>2.2126203583154371</v>
      </c>
      <c r="P71" s="18">
        <f t="shared" si="10"/>
        <v>-1.6610768056058058</v>
      </c>
      <c r="U71" s="18">
        <v>16</v>
      </c>
      <c r="V71" s="20">
        <f t="shared" si="6"/>
        <v>2.0912522750045275</v>
      </c>
    </row>
    <row r="72" spans="1:22" x14ac:dyDescent="0.15">
      <c r="A72" s="18">
        <v>35.5</v>
      </c>
      <c r="B72" s="18">
        <v>70</v>
      </c>
      <c r="D72">
        <v>864.68524169921898</v>
      </c>
      <c r="E72">
        <v>627.263427734375</v>
      </c>
      <c r="F72">
        <v>480.41412353515602</v>
      </c>
      <c r="G72">
        <v>476.12814331054699</v>
      </c>
      <c r="I72" s="19">
        <f t="shared" si="7"/>
        <v>384.27111816406295</v>
      </c>
      <c r="J72" s="19">
        <f t="shared" si="7"/>
        <v>151.13528442382801</v>
      </c>
      <c r="K72" s="19">
        <f t="shared" si="8"/>
        <v>278.47641906738335</v>
      </c>
      <c r="L72" s="20">
        <f t="shared" si="9"/>
        <v>1.842563899813449</v>
      </c>
      <c r="M72" s="20">
        <f t="shared" si="5"/>
        <v>2.2134282231757623</v>
      </c>
      <c r="P72" s="18">
        <f t="shared" si="10"/>
        <v>-1.6251716128544167</v>
      </c>
      <c r="U72" s="18">
        <v>16.5</v>
      </c>
      <c r="V72" s="20">
        <f t="shared" si="6"/>
        <v>2.0903989086195236</v>
      </c>
    </row>
    <row r="73" spans="1:22" x14ac:dyDescent="0.15">
      <c r="A73" s="18">
        <v>36</v>
      </c>
      <c r="B73" s="18">
        <v>71</v>
      </c>
      <c r="D73">
        <v>866.89294433593795</v>
      </c>
      <c r="E73">
        <v>628.77581787109398</v>
      </c>
      <c r="F73">
        <v>479.97546386718801</v>
      </c>
      <c r="G73">
        <v>475.31729125976602</v>
      </c>
      <c r="I73" s="19">
        <f t="shared" si="7"/>
        <v>386.91748046874994</v>
      </c>
      <c r="J73" s="19">
        <f t="shared" si="7"/>
        <v>153.45852661132795</v>
      </c>
      <c r="K73" s="19">
        <f t="shared" si="8"/>
        <v>279.4965118408204</v>
      </c>
      <c r="L73" s="20">
        <f t="shared" si="9"/>
        <v>1.8213162736060611</v>
      </c>
      <c r="M73" s="20">
        <f t="shared" si="5"/>
        <v>2.1974040381424915</v>
      </c>
      <c r="P73" s="18">
        <f t="shared" si="10"/>
        <v>-2.3373593568193587</v>
      </c>
      <c r="U73" s="18">
        <v>17</v>
      </c>
      <c r="V73" s="20">
        <f t="shared" si="6"/>
        <v>2.0780398553547066</v>
      </c>
    </row>
    <row r="74" spans="1:22" x14ac:dyDescent="0.15">
      <c r="A74" s="18">
        <v>36.5</v>
      </c>
      <c r="B74" s="18">
        <v>72</v>
      </c>
      <c r="D74">
        <v>869.02423095703102</v>
      </c>
      <c r="E74">
        <v>630.345947265625</v>
      </c>
      <c r="F74">
        <v>481.047119140625</v>
      </c>
      <c r="G74">
        <v>476.98193359375</v>
      </c>
      <c r="I74" s="19">
        <f t="shared" si="7"/>
        <v>387.97711181640602</v>
      </c>
      <c r="J74" s="19">
        <f t="shared" si="7"/>
        <v>153.364013671875</v>
      </c>
      <c r="K74" s="19">
        <f t="shared" si="8"/>
        <v>280.62230224609351</v>
      </c>
      <c r="L74" s="20">
        <f t="shared" si="9"/>
        <v>1.8297793304137817</v>
      </c>
      <c r="M74" s="20">
        <f t="shared" si="5"/>
        <v>2.2110905361243294</v>
      </c>
      <c r="P74" s="18">
        <f t="shared" si="10"/>
        <v>-1.7290690693427999</v>
      </c>
      <c r="U74" s="18">
        <v>17.5</v>
      </c>
      <c r="V74" s="20">
        <f t="shared" si="6"/>
        <v>2.0775805352659447</v>
      </c>
    </row>
    <row r="75" spans="1:22" x14ac:dyDescent="0.15">
      <c r="A75" s="18">
        <v>37</v>
      </c>
      <c r="B75" s="18">
        <v>73</v>
      </c>
      <c r="D75">
        <v>867.13244628906295</v>
      </c>
      <c r="E75">
        <v>630.149169921875</v>
      </c>
      <c r="F75">
        <v>480.04162597656301</v>
      </c>
      <c r="G75">
        <v>475.62136840820301</v>
      </c>
      <c r="I75" s="19">
        <f t="shared" si="7"/>
        <v>387.09082031249994</v>
      </c>
      <c r="J75" s="19">
        <f t="shared" si="7"/>
        <v>154.52780151367199</v>
      </c>
      <c r="K75" s="19">
        <f t="shared" si="8"/>
        <v>278.92135925292956</v>
      </c>
      <c r="L75" s="20">
        <f t="shared" si="9"/>
        <v>1.8049914418037698</v>
      </c>
      <c r="M75" s="20">
        <f t="shared" si="5"/>
        <v>2.1915260886884345</v>
      </c>
      <c r="P75" s="18">
        <f t="shared" si="10"/>
        <v>-2.5986021939516757</v>
      </c>
      <c r="U75" s="18">
        <v>18</v>
      </c>
      <c r="V75" s="20">
        <f t="shared" si="6"/>
        <v>2.0696995755802852</v>
      </c>
    </row>
    <row r="76" spans="1:22" x14ac:dyDescent="0.15">
      <c r="A76" s="18">
        <v>37.5</v>
      </c>
      <c r="B76" s="18">
        <v>74</v>
      </c>
      <c r="D76">
        <v>867.21234130859398</v>
      </c>
      <c r="E76">
        <v>630.97863769531295</v>
      </c>
      <c r="F76">
        <v>479.9609375</v>
      </c>
      <c r="G76">
        <v>475.36862182617199</v>
      </c>
      <c r="I76" s="19">
        <f t="shared" si="7"/>
        <v>387.25140380859398</v>
      </c>
      <c r="J76" s="19">
        <f t="shared" si="7"/>
        <v>155.61001586914097</v>
      </c>
      <c r="K76" s="19">
        <f t="shared" si="8"/>
        <v>278.32439270019529</v>
      </c>
      <c r="L76" s="20">
        <f t="shared" si="9"/>
        <v>1.7886020456051495</v>
      </c>
      <c r="M76" s="20">
        <f t="shared" si="5"/>
        <v>2.1803601336639309</v>
      </c>
      <c r="P76" s="18">
        <f t="shared" si="10"/>
        <v>-3.0948680759047407</v>
      </c>
      <c r="U76" s="18">
        <v>18.5</v>
      </c>
      <c r="V76" s="20">
        <f t="shared" si="6"/>
        <v>2.0657098822855651</v>
      </c>
    </row>
    <row r="77" spans="1:22" x14ac:dyDescent="0.15">
      <c r="A77" s="18">
        <v>38</v>
      </c>
      <c r="B77" s="18">
        <v>75</v>
      </c>
      <c r="D77">
        <v>861.60443115234398</v>
      </c>
      <c r="E77">
        <v>628.963623046875</v>
      </c>
      <c r="F77">
        <v>480.70495605468801</v>
      </c>
      <c r="G77">
        <v>476.33441162109398</v>
      </c>
      <c r="I77" s="19">
        <f t="shared" si="7"/>
        <v>380.89947509765597</v>
      </c>
      <c r="J77" s="19">
        <f t="shared" si="7"/>
        <v>152.62921142578102</v>
      </c>
      <c r="K77" s="19">
        <f t="shared" si="8"/>
        <v>274.05902709960924</v>
      </c>
      <c r="L77" s="20">
        <f t="shared" si="9"/>
        <v>1.7955869950417445</v>
      </c>
      <c r="M77" s="20">
        <f t="shared" si="5"/>
        <v>2.1925685242746433</v>
      </c>
      <c r="P77" s="18">
        <f t="shared" si="10"/>
        <v>-2.5522716100979941</v>
      </c>
      <c r="U77" s="18">
        <v>19</v>
      </c>
      <c r="V77" s="20">
        <f t="shared" si="6"/>
        <v>2.0574441487669395</v>
      </c>
    </row>
    <row r="78" spans="1:22" x14ac:dyDescent="0.15">
      <c r="A78" s="18">
        <v>38.5</v>
      </c>
      <c r="B78" s="18">
        <v>76</v>
      </c>
      <c r="D78">
        <v>860.014404296875</v>
      </c>
      <c r="E78">
        <v>629.11712646484398</v>
      </c>
      <c r="F78">
        <v>479.54455566406301</v>
      </c>
      <c r="G78">
        <v>475.54486083984398</v>
      </c>
      <c r="I78" s="19">
        <f t="shared" si="7"/>
        <v>380.46984863281199</v>
      </c>
      <c r="J78" s="19">
        <f t="shared" si="7"/>
        <v>153.572265625</v>
      </c>
      <c r="K78" s="19">
        <f t="shared" si="8"/>
        <v>272.96926269531201</v>
      </c>
      <c r="L78" s="20">
        <f t="shared" si="9"/>
        <v>1.7774645804982863</v>
      </c>
      <c r="M78" s="20">
        <f t="shared" si="5"/>
        <v>2.1796695509053019</v>
      </c>
      <c r="P78" s="18">
        <f t="shared" si="10"/>
        <v>-3.1255607180495923</v>
      </c>
      <c r="U78" s="18">
        <v>19.5</v>
      </c>
      <c r="V78" s="20">
        <f t="shared" si="6"/>
        <v>2.0609540766199146</v>
      </c>
    </row>
    <row r="79" spans="1:22" x14ac:dyDescent="0.15">
      <c r="A79" s="18">
        <v>39</v>
      </c>
      <c r="B79" s="18">
        <v>77</v>
      </c>
      <c r="D79">
        <v>856.77264404296898</v>
      </c>
      <c r="E79">
        <v>628.339599609375</v>
      </c>
      <c r="F79">
        <v>480.28372192382801</v>
      </c>
      <c r="G79">
        <v>476.24337768554699</v>
      </c>
      <c r="I79" s="19">
        <f t="shared" si="7"/>
        <v>376.48892211914097</v>
      </c>
      <c r="J79" s="19">
        <f t="shared" si="7"/>
        <v>152.09622192382801</v>
      </c>
      <c r="K79" s="19">
        <f t="shared" si="8"/>
        <v>270.02156677246137</v>
      </c>
      <c r="L79" s="20">
        <f t="shared" si="9"/>
        <v>1.7753338206368603</v>
      </c>
      <c r="M79" s="20">
        <f t="shared" si="5"/>
        <v>2.1827622322179931</v>
      </c>
      <c r="P79" s="18">
        <f t="shared" si="10"/>
        <v>-2.9881078789619906</v>
      </c>
      <c r="U79" s="18">
        <v>20</v>
      </c>
      <c r="V79" s="20">
        <f t="shared" si="6"/>
        <v>2.0300218718131227</v>
      </c>
    </row>
    <row r="80" spans="1:22" x14ac:dyDescent="0.15">
      <c r="A80" s="18">
        <v>39.5</v>
      </c>
      <c r="B80" s="18">
        <v>78</v>
      </c>
      <c r="D80">
        <v>856.05023193359398</v>
      </c>
      <c r="E80">
        <v>628.93304443359398</v>
      </c>
      <c r="F80">
        <v>480.86184692382801</v>
      </c>
      <c r="G80">
        <v>476.07424926757801</v>
      </c>
      <c r="I80" s="19">
        <f t="shared" si="7"/>
        <v>375.18838500976597</v>
      </c>
      <c r="J80" s="19">
        <f t="shared" si="7"/>
        <v>152.85879516601597</v>
      </c>
      <c r="K80" s="19">
        <f t="shared" si="8"/>
        <v>268.18722839355479</v>
      </c>
      <c r="L80" s="20">
        <f t="shared" si="9"/>
        <v>1.7544769216732581</v>
      </c>
      <c r="M80" s="20">
        <f t="shared" si="5"/>
        <v>2.1671287744285079</v>
      </c>
      <c r="P80" s="18">
        <f t="shared" si="10"/>
        <v>-3.6829299251594962</v>
      </c>
      <c r="U80" s="18">
        <v>20.5</v>
      </c>
      <c r="V80" s="20">
        <f t="shared" si="6"/>
        <v>2.0303847212103472</v>
      </c>
    </row>
    <row r="81" spans="1:22" x14ac:dyDescent="0.15">
      <c r="A81" s="18">
        <v>40</v>
      </c>
      <c r="B81" s="18">
        <v>79</v>
      </c>
      <c r="D81">
        <v>853.75189208984398</v>
      </c>
      <c r="E81">
        <v>627.53173828125</v>
      </c>
      <c r="F81">
        <v>479.53195190429699</v>
      </c>
      <c r="G81">
        <v>475.13137817382801</v>
      </c>
      <c r="I81" s="19">
        <f t="shared" si="7"/>
        <v>374.21994018554699</v>
      </c>
      <c r="J81" s="19">
        <f t="shared" si="7"/>
        <v>152.40036010742199</v>
      </c>
      <c r="K81" s="19">
        <f t="shared" si="8"/>
        <v>267.53968811035162</v>
      </c>
      <c r="L81" s="20">
        <f t="shared" si="9"/>
        <v>1.7555056164025578</v>
      </c>
      <c r="M81" s="20">
        <f t="shared" si="5"/>
        <v>2.1733809103319248</v>
      </c>
      <c r="P81" s="18">
        <f t="shared" si="10"/>
        <v>-3.4050565384773259</v>
      </c>
      <c r="U81" s="18">
        <v>21</v>
      </c>
      <c r="V81" s="20">
        <f t="shared" si="6"/>
        <v>2.0315114296871499</v>
      </c>
    </row>
    <row r="82" spans="1:22" x14ac:dyDescent="0.15">
      <c r="A82" s="18">
        <v>40.5</v>
      </c>
      <c r="B82" s="18">
        <v>80</v>
      </c>
      <c r="D82">
        <v>851.663330078125</v>
      </c>
      <c r="E82">
        <v>629.72937011718795</v>
      </c>
      <c r="F82">
        <v>480.96707153320301</v>
      </c>
      <c r="G82">
        <v>476.54196166992199</v>
      </c>
      <c r="I82" s="19">
        <f t="shared" si="7"/>
        <v>370.69625854492199</v>
      </c>
      <c r="J82" s="19">
        <f t="shared" si="7"/>
        <v>153.18740844726597</v>
      </c>
      <c r="K82" s="19">
        <f t="shared" si="8"/>
        <v>263.46507263183582</v>
      </c>
      <c r="L82" s="20">
        <f t="shared" si="9"/>
        <v>1.7198872629438888</v>
      </c>
      <c r="M82" s="20">
        <f t="shared" si="5"/>
        <v>2.1429859980473731</v>
      </c>
      <c r="P82" s="18">
        <f t="shared" si="10"/>
        <v>-4.7559448340756436</v>
      </c>
      <c r="U82" s="18">
        <v>21.5</v>
      </c>
      <c r="V82" s="20">
        <f t="shared" si="6"/>
        <v>2.0250280768289612</v>
      </c>
    </row>
    <row r="83" spans="1:22" x14ac:dyDescent="0.15">
      <c r="A83" s="18">
        <v>41</v>
      </c>
      <c r="B83" s="18">
        <v>81</v>
      </c>
      <c r="D83">
        <v>850.23425292968795</v>
      </c>
      <c r="E83">
        <v>628.72906494140602</v>
      </c>
      <c r="F83">
        <v>480.79116821289102</v>
      </c>
      <c r="G83">
        <v>475.969970703125</v>
      </c>
      <c r="I83" s="19">
        <f t="shared" si="7"/>
        <v>369.44308471679693</v>
      </c>
      <c r="J83" s="19">
        <f t="shared" si="7"/>
        <v>152.75909423828102</v>
      </c>
      <c r="K83" s="19">
        <f t="shared" si="8"/>
        <v>262.51171875000023</v>
      </c>
      <c r="L83" s="20">
        <f t="shared" si="9"/>
        <v>1.7184686781431275</v>
      </c>
      <c r="M83" s="20">
        <f t="shared" si="5"/>
        <v>2.146790854420729</v>
      </c>
      <c r="P83" s="18">
        <f t="shared" si="10"/>
        <v>-4.5868396926269686</v>
      </c>
      <c r="U83" s="18">
        <v>22</v>
      </c>
      <c r="V83" s="20">
        <f t="shared" si="6"/>
        <v>2.0065068123682828</v>
      </c>
    </row>
    <row r="84" spans="1:22" x14ac:dyDescent="0.15">
      <c r="A84" s="18">
        <v>41.5</v>
      </c>
      <c r="B84" s="18">
        <v>82</v>
      </c>
      <c r="D84">
        <v>851.63299560546898</v>
      </c>
      <c r="E84">
        <v>629.46221923828102</v>
      </c>
      <c r="F84">
        <v>479.79147338867199</v>
      </c>
      <c r="G84">
        <v>475.66622924804699</v>
      </c>
      <c r="I84" s="19">
        <f t="shared" si="7"/>
        <v>371.84152221679699</v>
      </c>
      <c r="J84" s="19">
        <f t="shared" si="7"/>
        <v>153.79598999023403</v>
      </c>
      <c r="K84" s="19">
        <f t="shared" si="8"/>
        <v>264.1843292236332</v>
      </c>
      <c r="L84" s="20">
        <f t="shared" si="9"/>
        <v>1.7177582409034773</v>
      </c>
      <c r="M84" s="20">
        <f t="shared" si="5"/>
        <v>2.1513038583551958</v>
      </c>
      <c r="P84" s="18">
        <f t="shared" si="10"/>
        <v>-4.3862612492353463</v>
      </c>
      <c r="U84" s="18">
        <v>65</v>
      </c>
      <c r="V84" s="20">
        <f t="shared" ref="V84:V104" si="11">L131</f>
        <v>1.5125144699010551</v>
      </c>
    </row>
    <row r="85" spans="1:22" x14ac:dyDescent="0.15">
      <c r="A85" s="18">
        <v>42</v>
      </c>
      <c r="B85" s="18">
        <v>83</v>
      </c>
      <c r="D85">
        <v>850.66619873046898</v>
      </c>
      <c r="E85">
        <v>629.75103759765602</v>
      </c>
      <c r="F85">
        <v>480.61459350585898</v>
      </c>
      <c r="G85">
        <v>476.31149291992199</v>
      </c>
      <c r="I85" s="19">
        <f t="shared" si="7"/>
        <v>370.05160522461</v>
      </c>
      <c r="J85" s="19">
        <f t="shared" si="7"/>
        <v>153.43954467773403</v>
      </c>
      <c r="K85" s="19">
        <f t="shared" si="8"/>
        <v>262.64392395019615</v>
      </c>
      <c r="L85" s="20">
        <f t="shared" si="9"/>
        <v>1.7117094846822041</v>
      </c>
      <c r="M85" s="20">
        <f t="shared" si="5"/>
        <v>2.1504785433080396</v>
      </c>
      <c r="P85" s="18">
        <f t="shared" si="10"/>
        <v>-4.4229420077434458</v>
      </c>
      <c r="U85" s="18">
        <v>65.5</v>
      </c>
      <c r="V85" s="20">
        <f t="shared" si="11"/>
        <v>1.5492911749116962</v>
      </c>
    </row>
    <row r="86" spans="1:22" x14ac:dyDescent="0.15">
      <c r="A86" s="18">
        <v>42.5</v>
      </c>
      <c r="B86" s="18">
        <v>84</v>
      </c>
      <c r="D86">
        <v>848.38659667968795</v>
      </c>
      <c r="E86">
        <v>629.08917236328102</v>
      </c>
      <c r="F86">
        <v>480.04324340820301</v>
      </c>
      <c r="G86">
        <v>475.607177734375</v>
      </c>
      <c r="I86" s="19">
        <f t="shared" si="7"/>
        <v>368.34335327148494</v>
      </c>
      <c r="J86" s="19">
        <f t="shared" si="7"/>
        <v>153.48199462890602</v>
      </c>
      <c r="K86" s="19">
        <f t="shared" si="8"/>
        <v>260.90595703125075</v>
      </c>
      <c r="L86" s="20">
        <f t="shared" si="9"/>
        <v>1.6999124728739552</v>
      </c>
      <c r="M86" s="20">
        <f t="shared" si="5"/>
        <v>2.1439049726739077</v>
      </c>
      <c r="P86" s="18">
        <f t="shared" si="10"/>
        <v>-4.7151014174105343</v>
      </c>
      <c r="U86" s="18">
        <v>66</v>
      </c>
      <c r="V86" s="20">
        <f t="shared" si="11"/>
        <v>1.5357222386984635</v>
      </c>
    </row>
    <row r="87" spans="1:22" ht="15" x14ac:dyDescent="0.2">
      <c r="A87" s="18">
        <v>43</v>
      </c>
      <c r="B87" s="18">
        <v>85</v>
      </c>
      <c r="C87" s="26" t="s">
        <v>30</v>
      </c>
      <c r="D87">
        <v>852.06921386718795</v>
      </c>
      <c r="E87">
        <v>631.33209228515602</v>
      </c>
      <c r="F87">
        <v>479.91348266601602</v>
      </c>
      <c r="G87">
        <v>475.77307128906301</v>
      </c>
      <c r="I87" s="19">
        <f t="shared" si="7"/>
        <v>372.15573120117193</v>
      </c>
      <c r="J87" s="19">
        <f t="shared" si="7"/>
        <v>155.55902099609301</v>
      </c>
      <c r="K87" s="19">
        <f t="shared" si="8"/>
        <v>263.26441650390683</v>
      </c>
      <c r="L87" s="20">
        <f t="shared" si="9"/>
        <v>1.6923764036192985</v>
      </c>
      <c r="M87" s="20">
        <f t="shared" si="5"/>
        <v>2.1415923445933682</v>
      </c>
      <c r="P87" s="18">
        <f t="shared" si="10"/>
        <v>-4.8178851391342707</v>
      </c>
      <c r="U87" s="18">
        <v>66.5</v>
      </c>
      <c r="V87" s="20">
        <f t="shared" si="11"/>
        <v>1.535266539034239</v>
      </c>
    </row>
    <row r="88" spans="1:22" x14ac:dyDescent="0.15">
      <c r="A88" s="18">
        <v>43.5</v>
      </c>
      <c r="B88" s="18">
        <v>86</v>
      </c>
      <c r="D88">
        <v>851.86584472656295</v>
      </c>
      <c r="E88">
        <v>631.95959472656295</v>
      </c>
      <c r="F88">
        <v>480.65847778320301</v>
      </c>
      <c r="G88">
        <v>476.08328247070301</v>
      </c>
      <c r="I88" s="19">
        <f t="shared" si="7"/>
        <v>371.20736694335994</v>
      </c>
      <c r="J88" s="19">
        <f t="shared" si="7"/>
        <v>155.87631225585994</v>
      </c>
      <c r="K88" s="19">
        <f t="shared" si="8"/>
        <v>262.09394836425798</v>
      </c>
      <c r="L88" s="20">
        <f t="shared" si="9"/>
        <v>1.6814225623586045</v>
      </c>
      <c r="M88" s="20">
        <f t="shared" ref="M88:M151" si="12">L88+ABS($N$2)*A88</f>
        <v>2.1358619445067912</v>
      </c>
      <c r="P88" s="18">
        <f t="shared" si="10"/>
        <v>-5.0725702105561385</v>
      </c>
      <c r="U88" s="18">
        <v>67</v>
      </c>
      <c r="V88" s="20">
        <f t="shared" si="11"/>
        <v>1.5276763235194992</v>
      </c>
    </row>
    <row r="89" spans="1:22" x14ac:dyDescent="0.15">
      <c r="A89" s="18">
        <v>44</v>
      </c>
      <c r="B89" s="18">
        <v>87</v>
      </c>
      <c r="D89">
        <v>852.13531494140602</v>
      </c>
      <c r="E89">
        <v>631.23516845703102</v>
      </c>
      <c r="F89">
        <v>479.59329223632801</v>
      </c>
      <c r="G89">
        <v>475.36282348632801</v>
      </c>
      <c r="I89" s="19">
        <f t="shared" si="7"/>
        <v>372.54202270507801</v>
      </c>
      <c r="J89" s="19">
        <f t="shared" si="7"/>
        <v>155.87234497070301</v>
      </c>
      <c r="K89" s="19">
        <f t="shared" si="8"/>
        <v>263.43138122558594</v>
      </c>
      <c r="L89" s="20">
        <f t="shared" si="9"/>
        <v>1.6900456670174506</v>
      </c>
      <c r="M89" s="20">
        <f t="shared" si="12"/>
        <v>2.1497084903397545</v>
      </c>
      <c r="P89" s="18">
        <f t="shared" si="10"/>
        <v>-4.457166667848016</v>
      </c>
      <c r="U89" s="18">
        <v>67.5</v>
      </c>
      <c r="V89" s="20">
        <f t="shared" si="11"/>
        <v>1.5078998245051838</v>
      </c>
    </row>
    <row r="90" spans="1:22" x14ac:dyDescent="0.15">
      <c r="A90" s="18">
        <v>44.5</v>
      </c>
      <c r="B90" s="18">
        <v>88</v>
      </c>
      <c r="D90">
        <v>855.08020019531295</v>
      </c>
      <c r="E90">
        <v>634.54095458984398</v>
      </c>
      <c r="F90">
        <v>480.80471801757801</v>
      </c>
      <c r="G90">
        <v>476.817626953125</v>
      </c>
      <c r="I90" s="19">
        <f t="shared" si="7"/>
        <v>374.27548217773494</v>
      </c>
      <c r="J90" s="19">
        <f t="shared" si="7"/>
        <v>157.72332763671898</v>
      </c>
      <c r="K90" s="19">
        <f t="shared" si="8"/>
        <v>263.86915283203166</v>
      </c>
      <c r="L90" s="20">
        <f t="shared" si="9"/>
        <v>1.672987482484495</v>
      </c>
      <c r="M90" s="20">
        <f t="shared" si="12"/>
        <v>2.1378737469809161</v>
      </c>
      <c r="P90" s="18">
        <f t="shared" si="10"/>
        <v>-4.9831565484962423</v>
      </c>
      <c r="U90" s="18">
        <v>68</v>
      </c>
      <c r="V90" s="20">
        <f t="shared" si="11"/>
        <v>1.5036858756098845</v>
      </c>
    </row>
    <row r="91" spans="1:22" x14ac:dyDescent="0.15">
      <c r="A91" s="18">
        <v>45</v>
      </c>
      <c r="B91" s="18">
        <v>89</v>
      </c>
      <c r="D91">
        <v>853.520751953125</v>
      </c>
      <c r="E91">
        <v>632.42901611328102</v>
      </c>
      <c r="F91">
        <v>479.35086059570301</v>
      </c>
      <c r="G91">
        <v>474.94189453125</v>
      </c>
      <c r="I91" s="19">
        <f t="shared" si="7"/>
        <v>374.16989135742199</v>
      </c>
      <c r="J91" s="19">
        <f t="shared" si="7"/>
        <v>157.48712158203102</v>
      </c>
      <c r="K91" s="19">
        <f t="shared" si="8"/>
        <v>263.9289062500003</v>
      </c>
      <c r="L91" s="20">
        <f t="shared" si="9"/>
        <v>1.6758761198929302</v>
      </c>
      <c r="M91" s="20">
        <f t="shared" si="12"/>
        <v>2.1459858255634683</v>
      </c>
      <c r="P91" s="18">
        <f t="shared" si="10"/>
        <v>-4.6226188404893289</v>
      </c>
      <c r="U91" s="18">
        <v>68.5</v>
      </c>
      <c r="V91" s="20">
        <f t="shared" si="11"/>
        <v>1.4987013421337942</v>
      </c>
    </row>
    <row r="92" spans="1:22" x14ac:dyDescent="0.15">
      <c r="A92" s="18">
        <v>45.5</v>
      </c>
      <c r="B92" s="18">
        <v>90</v>
      </c>
      <c r="D92">
        <v>852.40881347656295</v>
      </c>
      <c r="E92">
        <v>633.88806152343795</v>
      </c>
      <c r="F92">
        <v>480.31924438476602</v>
      </c>
      <c r="G92">
        <v>475.99548339843801</v>
      </c>
      <c r="I92" s="19">
        <f t="shared" si="7"/>
        <v>372.08956909179693</v>
      </c>
      <c r="J92" s="19">
        <f t="shared" si="7"/>
        <v>157.89257812499994</v>
      </c>
      <c r="K92" s="19">
        <f t="shared" si="8"/>
        <v>261.56476440429697</v>
      </c>
      <c r="L92" s="20">
        <f t="shared" si="9"/>
        <v>1.6565994900483678</v>
      </c>
      <c r="M92" s="20">
        <f t="shared" si="12"/>
        <v>2.1319326368930227</v>
      </c>
      <c r="P92" s="18">
        <f t="shared" si="10"/>
        <v>-5.2472065317783283</v>
      </c>
      <c r="U92" s="18">
        <v>69</v>
      </c>
      <c r="V92" s="20">
        <f t="shared" si="11"/>
        <v>1.514112952329207</v>
      </c>
    </row>
    <row r="93" spans="1:22" x14ac:dyDescent="0.15">
      <c r="A93" s="18">
        <v>46</v>
      </c>
      <c r="B93" s="18">
        <v>91</v>
      </c>
      <c r="D93">
        <v>855.79803466796898</v>
      </c>
      <c r="E93">
        <v>634.946044921875</v>
      </c>
      <c r="F93">
        <v>479.31149291992199</v>
      </c>
      <c r="G93">
        <v>475.10458374023398</v>
      </c>
      <c r="I93" s="19">
        <f t="shared" si="7"/>
        <v>376.48654174804699</v>
      </c>
      <c r="J93" s="19">
        <f t="shared" si="7"/>
        <v>159.84146118164102</v>
      </c>
      <c r="K93" s="19">
        <f t="shared" si="8"/>
        <v>264.59751892089827</v>
      </c>
      <c r="L93" s="20">
        <f t="shared" si="9"/>
        <v>1.6553747504861351</v>
      </c>
      <c r="M93" s="20">
        <f t="shared" si="12"/>
        <v>2.1359313385049075</v>
      </c>
      <c r="P93" s="18">
        <f t="shared" si="10"/>
        <v>-5.0694860253161096</v>
      </c>
      <c r="U93" s="18">
        <v>69.5</v>
      </c>
      <c r="V93" s="20">
        <f t="shared" si="11"/>
        <v>1.502582195551128</v>
      </c>
    </row>
    <row r="94" spans="1:22" x14ac:dyDescent="0.15">
      <c r="A94" s="18">
        <v>46.5</v>
      </c>
      <c r="B94" s="18">
        <v>92</v>
      </c>
      <c r="D94">
        <v>861.32861328125</v>
      </c>
      <c r="E94">
        <v>636.66442871093795</v>
      </c>
      <c r="F94">
        <v>480.549072265625</v>
      </c>
      <c r="G94">
        <v>476.279541015625</v>
      </c>
      <c r="I94" s="19">
        <f t="shared" si="7"/>
        <v>380.779541015625</v>
      </c>
      <c r="J94" s="19">
        <f t="shared" si="7"/>
        <v>160.38488769531295</v>
      </c>
      <c r="K94" s="19">
        <f t="shared" si="8"/>
        <v>268.51011962890595</v>
      </c>
      <c r="L94" s="20">
        <f t="shared" si="9"/>
        <v>1.6741609729403004</v>
      </c>
      <c r="M94" s="20">
        <f t="shared" si="12"/>
        <v>2.1599410021331895</v>
      </c>
      <c r="P94" s="18">
        <f t="shared" si="10"/>
        <v>-4.0023872532237919</v>
      </c>
      <c r="U94" s="18">
        <v>70</v>
      </c>
      <c r="V94" s="20">
        <f t="shared" si="11"/>
        <v>1.498782592055165</v>
      </c>
    </row>
    <row r="95" spans="1:22" x14ac:dyDescent="0.15">
      <c r="A95" s="18">
        <v>47</v>
      </c>
      <c r="B95" s="18">
        <v>93</v>
      </c>
      <c r="D95">
        <v>860.83380126953102</v>
      </c>
      <c r="E95">
        <v>637.62609863281295</v>
      </c>
      <c r="F95">
        <v>479.05294799804699</v>
      </c>
      <c r="G95">
        <v>475.15170288085898</v>
      </c>
      <c r="I95" s="19">
        <f t="shared" si="7"/>
        <v>381.78085327148403</v>
      </c>
      <c r="J95" s="19">
        <f t="shared" si="7"/>
        <v>162.47439575195398</v>
      </c>
      <c r="K95" s="19">
        <f t="shared" si="8"/>
        <v>268.04877624511624</v>
      </c>
      <c r="L95" s="20">
        <f t="shared" si="9"/>
        <v>1.6497908793847142</v>
      </c>
      <c r="M95" s="20">
        <f t="shared" si="12"/>
        <v>2.1407943497517206</v>
      </c>
      <c r="P95" s="18">
        <f t="shared" si="10"/>
        <v>-4.8533516633156086</v>
      </c>
      <c r="U95" s="18">
        <v>70.5</v>
      </c>
      <c r="V95" s="20">
        <f t="shared" si="11"/>
        <v>1.5146063667957588</v>
      </c>
    </row>
    <row r="96" spans="1:22" x14ac:dyDescent="0.15">
      <c r="A96" s="18">
        <v>47.5</v>
      </c>
      <c r="B96" s="18">
        <v>94</v>
      </c>
      <c r="D96">
        <v>864.56317138671898</v>
      </c>
      <c r="E96">
        <v>639.83612060546898</v>
      </c>
      <c r="F96">
        <v>480.08038330078102</v>
      </c>
      <c r="G96">
        <v>476.18075561523398</v>
      </c>
      <c r="I96" s="19">
        <f t="shared" si="7"/>
        <v>384.48278808593795</v>
      </c>
      <c r="J96" s="19">
        <f t="shared" si="7"/>
        <v>163.655364990235</v>
      </c>
      <c r="K96" s="19">
        <f t="shared" si="8"/>
        <v>269.92403259277347</v>
      </c>
      <c r="L96" s="20">
        <f t="shared" si="9"/>
        <v>1.6493442338959026</v>
      </c>
      <c r="M96" s="20">
        <f t="shared" si="12"/>
        <v>2.1455711454370259</v>
      </c>
      <c r="P96" s="18">
        <f t="shared" si="10"/>
        <v>-4.6410491134239544</v>
      </c>
      <c r="U96" s="18">
        <v>71</v>
      </c>
      <c r="V96" s="20">
        <f t="shared" si="11"/>
        <v>1.5077116652405902</v>
      </c>
    </row>
    <row r="97" spans="1:22" x14ac:dyDescent="0.15">
      <c r="A97" s="18">
        <v>48</v>
      </c>
      <c r="B97" s="18">
        <v>95</v>
      </c>
      <c r="D97">
        <v>869.03753662109398</v>
      </c>
      <c r="E97">
        <v>642.15032958984398</v>
      </c>
      <c r="F97">
        <v>479.08651733398398</v>
      </c>
      <c r="G97">
        <v>474.88442993164102</v>
      </c>
      <c r="I97" s="19">
        <f t="shared" si="7"/>
        <v>389.95101928711</v>
      </c>
      <c r="J97" s="19">
        <f t="shared" si="7"/>
        <v>167.26589965820295</v>
      </c>
      <c r="K97" s="19">
        <f t="shared" si="8"/>
        <v>272.86488952636796</v>
      </c>
      <c r="L97" s="20">
        <f t="shared" si="9"/>
        <v>1.6313240779139664</v>
      </c>
      <c r="M97" s="20">
        <f t="shared" si="12"/>
        <v>2.1327744306292069</v>
      </c>
      <c r="P97" s="18">
        <f t="shared" si="10"/>
        <v>-5.2097933852992977</v>
      </c>
      <c r="U97" s="18">
        <v>71.5</v>
      </c>
      <c r="V97" s="20">
        <f t="shared" si="11"/>
        <v>1.5166384770678216</v>
      </c>
    </row>
    <row r="98" spans="1:22" x14ac:dyDescent="0.15">
      <c r="A98" s="18">
        <v>48.5</v>
      </c>
      <c r="B98" s="18">
        <v>96</v>
      </c>
      <c r="D98">
        <v>869.458740234375</v>
      </c>
      <c r="E98">
        <v>641.51702880859398</v>
      </c>
      <c r="F98">
        <v>479.31213378906301</v>
      </c>
      <c r="G98">
        <v>474.99353027343801</v>
      </c>
      <c r="I98" s="19">
        <f t="shared" si="7"/>
        <v>390.14660644531199</v>
      </c>
      <c r="J98" s="19">
        <f t="shared" si="7"/>
        <v>166.52349853515597</v>
      </c>
      <c r="K98" s="19">
        <f t="shared" si="8"/>
        <v>273.58015747070283</v>
      </c>
      <c r="L98" s="20">
        <f t="shared" si="9"/>
        <v>1.6428922036666518</v>
      </c>
      <c r="M98" s="20">
        <f t="shared" si="12"/>
        <v>2.1495659975560093</v>
      </c>
      <c r="P98" s="18">
        <f t="shared" si="10"/>
        <v>-4.4634996959537254</v>
      </c>
      <c r="U98" s="18">
        <v>72</v>
      </c>
      <c r="V98" s="20">
        <f t="shared" si="11"/>
        <v>1.5106947459893734</v>
      </c>
    </row>
    <row r="99" spans="1:22" x14ac:dyDescent="0.15">
      <c r="A99" s="18">
        <v>49</v>
      </c>
      <c r="B99" s="18">
        <v>97</v>
      </c>
      <c r="D99">
        <v>869.45556640625</v>
      </c>
      <c r="E99">
        <v>641.78936767578102</v>
      </c>
      <c r="F99">
        <v>478.81988525390602</v>
      </c>
      <c r="G99">
        <v>474.72467041015602</v>
      </c>
      <c r="I99" s="19">
        <f t="shared" si="7"/>
        <v>390.63568115234398</v>
      </c>
      <c r="J99" s="19">
        <f t="shared" si="7"/>
        <v>167.064697265625</v>
      </c>
      <c r="K99" s="19">
        <f t="shared" si="8"/>
        <v>273.6903930664065</v>
      </c>
      <c r="L99" s="20">
        <f t="shared" si="9"/>
        <v>1.6382299644744913</v>
      </c>
      <c r="M99" s="20">
        <f t="shared" si="12"/>
        <v>2.150127199537966</v>
      </c>
      <c r="P99" s="18">
        <f t="shared" si="10"/>
        <v>-4.4385573246188601</v>
      </c>
      <c r="U99" s="18">
        <v>72.5</v>
      </c>
      <c r="V99" s="20">
        <f t="shared" si="11"/>
        <v>1.523086979392813</v>
      </c>
    </row>
    <row r="100" spans="1:22" x14ac:dyDescent="0.15">
      <c r="A100" s="18">
        <v>49.5</v>
      </c>
      <c r="B100" s="18">
        <v>98</v>
      </c>
      <c r="D100">
        <v>870.18865966796898</v>
      </c>
      <c r="E100">
        <v>642.75445556640602</v>
      </c>
      <c r="F100">
        <v>480.28308105468801</v>
      </c>
      <c r="G100">
        <v>475.625244140625</v>
      </c>
      <c r="I100" s="19">
        <f t="shared" si="7"/>
        <v>389.90557861328097</v>
      </c>
      <c r="J100" s="19">
        <f t="shared" si="7"/>
        <v>167.12921142578102</v>
      </c>
      <c r="K100" s="19">
        <f t="shared" si="8"/>
        <v>272.91513061523426</v>
      </c>
      <c r="L100" s="20">
        <f t="shared" si="9"/>
        <v>1.6329588842488543</v>
      </c>
      <c r="M100" s="20">
        <f t="shared" si="12"/>
        <v>2.150079560486446</v>
      </c>
      <c r="P100" s="18">
        <f t="shared" si="10"/>
        <v>-4.4406746209778483</v>
      </c>
      <c r="U100" s="18">
        <v>73</v>
      </c>
      <c r="V100" s="20">
        <f t="shared" si="11"/>
        <v>1.5030606684882974</v>
      </c>
    </row>
    <row r="101" spans="1:22" x14ac:dyDescent="0.15">
      <c r="A101" s="18">
        <v>50</v>
      </c>
      <c r="B101" s="18">
        <v>99</v>
      </c>
      <c r="D101">
        <v>869.79949951171898</v>
      </c>
      <c r="E101">
        <v>642.57501220703102</v>
      </c>
      <c r="F101">
        <v>478.93771362304699</v>
      </c>
      <c r="G101">
        <v>474.912841796875</v>
      </c>
      <c r="I101" s="19">
        <f t="shared" si="7"/>
        <v>390.86178588867199</v>
      </c>
      <c r="J101" s="19">
        <f t="shared" si="7"/>
        <v>167.66217041015602</v>
      </c>
      <c r="K101" s="19">
        <f t="shared" si="8"/>
        <v>273.49826660156276</v>
      </c>
      <c r="L101" s="20">
        <f t="shared" si="9"/>
        <v>1.6312461298365477</v>
      </c>
      <c r="M101" s="20">
        <f t="shared" si="12"/>
        <v>2.1535902472482564</v>
      </c>
      <c r="P101" s="18">
        <f t="shared" si="10"/>
        <v>-4.2846437164750544</v>
      </c>
      <c r="U101" s="18">
        <v>73.5</v>
      </c>
      <c r="V101" s="20">
        <f t="shared" si="11"/>
        <v>1.512882519287627</v>
      </c>
    </row>
    <row r="102" spans="1:22" x14ac:dyDescent="0.15">
      <c r="A102" s="18">
        <v>50.5</v>
      </c>
      <c r="B102" s="18">
        <v>100</v>
      </c>
      <c r="D102">
        <v>874.65148925781295</v>
      </c>
      <c r="E102">
        <v>644.63848876953102</v>
      </c>
      <c r="F102">
        <v>479.22335815429699</v>
      </c>
      <c r="G102">
        <v>475.24401855468801</v>
      </c>
      <c r="I102" s="19">
        <f t="shared" si="7"/>
        <v>395.42813110351597</v>
      </c>
      <c r="J102" s="19">
        <f t="shared" si="7"/>
        <v>169.39447021484301</v>
      </c>
      <c r="K102" s="19">
        <f t="shared" si="8"/>
        <v>276.85200195312586</v>
      </c>
      <c r="L102" s="20">
        <f t="shared" si="9"/>
        <v>1.6343626896556567</v>
      </c>
      <c r="M102" s="20">
        <f t="shared" si="12"/>
        <v>2.1619302482414824</v>
      </c>
      <c r="P102" s="18">
        <f t="shared" si="10"/>
        <v>-3.9139760987647882</v>
      </c>
      <c r="U102" s="18">
        <v>74</v>
      </c>
      <c r="V102" s="20">
        <f t="shared" si="11"/>
        <v>1.5013505644153473</v>
      </c>
    </row>
    <row r="103" spans="1:22" x14ac:dyDescent="0.15">
      <c r="A103" s="18">
        <v>51</v>
      </c>
      <c r="B103" s="18">
        <v>101</v>
      </c>
      <c r="D103">
        <v>878.8349609375</v>
      </c>
      <c r="E103">
        <v>647.434814453125</v>
      </c>
      <c r="F103">
        <v>479.37927246093801</v>
      </c>
      <c r="G103">
        <v>474.83859252929699</v>
      </c>
      <c r="I103" s="19">
        <f t="shared" si="7"/>
        <v>399.45568847656199</v>
      </c>
      <c r="J103" s="19">
        <f t="shared" si="7"/>
        <v>172.59622192382801</v>
      </c>
      <c r="K103" s="19">
        <f t="shared" si="8"/>
        <v>278.63833312988237</v>
      </c>
      <c r="L103" s="20">
        <f t="shared" si="9"/>
        <v>1.6143941624217821</v>
      </c>
      <c r="M103" s="20">
        <f t="shared" si="12"/>
        <v>2.1471851621817253</v>
      </c>
      <c r="P103" s="18">
        <f t="shared" si="10"/>
        <v>-4.5693148603719296</v>
      </c>
      <c r="U103" s="18">
        <v>74.5</v>
      </c>
      <c r="V103" s="20">
        <f t="shared" si="11"/>
        <v>1.509163491896101</v>
      </c>
    </row>
    <row r="104" spans="1:22" x14ac:dyDescent="0.15">
      <c r="A104" s="18">
        <v>51.5</v>
      </c>
      <c r="B104" s="18">
        <v>102</v>
      </c>
      <c r="D104">
        <v>878.998291015625</v>
      </c>
      <c r="E104">
        <v>646.850830078125</v>
      </c>
      <c r="F104">
        <v>478.71466064453102</v>
      </c>
      <c r="G104">
        <v>474.82730102539102</v>
      </c>
      <c r="I104" s="19">
        <f t="shared" si="7"/>
        <v>400.28363037109398</v>
      </c>
      <c r="J104" s="19">
        <f t="shared" si="7"/>
        <v>172.02352905273398</v>
      </c>
      <c r="K104" s="19">
        <f t="shared" si="8"/>
        <v>279.86716003418019</v>
      </c>
      <c r="L104" s="20">
        <f t="shared" si="9"/>
        <v>1.6269120949633968</v>
      </c>
      <c r="M104" s="20">
        <f t="shared" si="12"/>
        <v>2.164926535897457</v>
      </c>
      <c r="P104" s="18">
        <f t="shared" si="10"/>
        <v>-3.7808074326798717</v>
      </c>
      <c r="U104" s="18">
        <v>75</v>
      </c>
      <c r="V104" s="20">
        <f t="shared" si="11"/>
        <v>1.5060689570764207</v>
      </c>
    </row>
    <row r="105" spans="1:22" x14ac:dyDescent="0.15">
      <c r="A105" s="18">
        <v>52</v>
      </c>
      <c r="B105" s="18">
        <v>103</v>
      </c>
      <c r="D105">
        <v>876.21636962890602</v>
      </c>
      <c r="E105">
        <v>647.9287109375</v>
      </c>
      <c r="F105">
        <v>479.88348388671898</v>
      </c>
      <c r="G105">
        <v>475.77017211914102</v>
      </c>
      <c r="I105" s="19">
        <f t="shared" si="7"/>
        <v>396.33288574218705</v>
      </c>
      <c r="J105" s="19">
        <f t="shared" si="7"/>
        <v>172.15853881835898</v>
      </c>
      <c r="K105" s="19">
        <f t="shared" si="8"/>
        <v>275.82190856933579</v>
      </c>
      <c r="L105" s="20">
        <f t="shared" si="9"/>
        <v>1.6021389961978589</v>
      </c>
      <c r="M105" s="20">
        <f t="shared" si="12"/>
        <v>2.1453768783060361</v>
      </c>
      <c r="P105" s="18">
        <f t="shared" si="10"/>
        <v>-4.6496832292594181</v>
      </c>
      <c r="V105" s="20"/>
    </row>
    <row r="106" spans="1:22" x14ac:dyDescent="0.15">
      <c r="A106" s="18">
        <v>52.5</v>
      </c>
      <c r="B106" s="18">
        <v>104</v>
      </c>
      <c r="D106">
        <v>875.5</v>
      </c>
      <c r="E106">
        <v>646.420654296875</v>
      </c>
      <c r="F106">
        <v>478.23208618164102</v>
      </c>
      <c r="G106">
        <v>473.930908203125</v>
      </c>
      <c r="I106" s="19">
        <f t="shared" si="7"/>
        <v>397.26791381835898</v>
      </c>
      <c r="J106" s="19">
        <f t="shared" si="7"/>
        <v>172.48974609375</v>
      </c>
      <c r="K106" s="19">
        <f t="shared" si="8"/>
        <v>276.52509155273401</v>
      </c>
      <c r="L106" s="20">
        <f t="shared" si="9"/>
        <v>1.6031393043064699</v>
      </c>
      <c r="M106" s="20">
        <f t="shared" si="12"/>
        <v>2.1516006275887642</v>
      </c>
      <c r="P106" s="18">
        <f t="shared" si="10"/>
        <v>-4.373071473250203</v>
      </c>
    </row>
    <row r="107" spans="1:22" x14ac:dyDescent="0.15">
      <c r="A107" s="18">
        <v>53</v>
      </c>
      <c r="B107" s="18">
        <v>105</v>
      </c>
      <c r="D107">
        <v>877.47430419921898</v>
      </c>
      <c r="E107">
        <v>647.65637207031295</v>
      </c>
      <c r="F107">
        <v>480.52066040039102</v>
      </c>
      <c r="G107">
        <v>476.08843994140602</v>
      </c>
      <c r="I107" s="19">
        <f t="shared" si="7"/>
        <v>396.95364379882795</v>
      </c>
      <c r="J107" s="19">
        <f t="shared" si="7"/>
        <v>171.56793212890693</v>
      </c>
      <c r="K107" s="19">
        <f t="shared" si="8"/>
        <v>276.85609130859314</v>
      </c>
      <c r="L107" s="20">
        <f t="shared" si="9"/>
        <v>1.6136820434519099</v>
      </c>
      <c r="M107" s="20">
        <f t="shared" si="12"/>
        <v>2.167366807908321</v>
      </c>
      <c r="P107" s="18">
        <f t="shared" si="10"/>
        <v>-3.6723506335060212</v>
      </c>
    </row>
    <row r="108" spans="1:22" x14ac:dyDescent="0.15">
      <c r="A108" s="18">
        <v>53.5</v>
      </c>
      <c r="B108" s="18">
        <v>106</v>
      </c>
      <c r="D108">
        <v>878.81536865234398</v>
      </c>
      <c r="E108">
        <v>649.769775390625</v>
      </c>
      <c r="F108">
        <v>479.63397216796898</v>
      </c>
      <c r="G108">
        <v>475.24499511718801</v>
      </c>
      <c r="I108" s="19">
        <f t="shared" si="7"/>
        <v>399.181396484375</v>
      </c>
      <c r="J108" s="19">
        <f t="shared" si="7"/>
        <v>174.52478027343699</v>
      </c>
      <c r="K108" s="19">
        <f t="shared" si="8"/>
        <v>277.0140502929691</v>
      </c>
      <c r="L108" s="20">
        <f t="shared" si="9"/>
        <v>1.5872476668296438</v>
      </c>
      <c r="M108" s="20">
        <f t="shared" si="12"/>
        <v>2.1461558724601724</v>
      </c>
      <c r="P108" s="18">
        <f t="shared" si="10"/>
        <v>-4.6150611821447409</v>
      </c>
    </row>
    <row r="109" spans="1:22" x14ac:dyDescent="0.15">
      <c r="A109" s="18">
        <v>54</v>
      </c>
      <c r="B109" s="18">
        <v>107</v>
      </c>
      <c r="D109">
        <v>884.04156494140602</v>
      </c>
      <c r="E109">
        <v>651.71520996093795</v>
      </c>
      <c r="F109">
        <v>479.43609619140602</v>
      </c>
      <c r="G109">
        <v>475.36346435546898</v>
      </c>
      <c r="I109" s="19">
        <f t="shared" si="7"/>
        <v>404.60546875</v>
      </c>
      <c r="J109" s="19">
        <f t="shared" si="7"/>
        <v>176.35174560546898</v>
      </c>
      <c r="K109" s="19">
        <f t="shared" si="8"/>
        <v>281.15924682617174</v>
      </c>
      <c r="L109" s="20">
        <f t="shared" si="9"/>
        <v>1.5943094062429994</v>
      </c>
      <c r="M109" s="20">
        <f t="shared" si="12"/>
        <v>2.1584410530476452</v>
      </c>
      <c r="P109" s="18">
        <f t="shared" si="10"/>
        <v>-4.0690518201317545</v>
      </c>
    </row>
    <row r="110" spans="1:22" x14ac:dyDescent="0.15">
      <c r="A110" s="18">
        <v>54.5</v>
      </c>
      <c r="B110" s="18">
        <v>108</v>
      </c>
      <c r="D110">
        <v>886.047607421875</v>
      </c>
      <c r="E110">
        <v>653.80609130859398</v>
      </c>
      <c r="F110">
        <v>480.53680419921898</v>
      </c>
      <c r="G110">
        <v>476.06875610351602</v>
      </c>
      <c r="I110" s="19">
        <f t="shared" si="7"/>
        <v>405.51080322265602</v>
      </c>
      <c r="J110" s="19">
        <f t="shared" si="7"/>
        <v>177.73733520507795</v>
      </c>
      <c r="K110" s="19">
        <f t="shared" si="8"/>
        <v>281.09466857910149</v>
      </c>
      <c r="L110" s="20">
        <f t="shared" si="9"/>
        <v>1.5815172892896541</v>
      </c>
      <c r="M110" s="20">
        <f t="shared" si="12"/>
        <v>2.1508723772684166</v>
      </c>
      <c r="P110" s="18">
        <f t="shared" si="10"/>
        <v>-4.4054382333452251</v>
      </c>
    </row>
    <row r="111" spans="1:22" x14ac:dyDescent="0.15">
      <c r="A111" s="18">
        <v>55</v>
      </c>
      <c r="B111" s="18">
        <v>109</v>
      </c>
      <c r="D111">
        <v>881.59490966796898</v>
      </c>
      <c r="E111">
        <v>650.84393310546898</v>
      </c>
      <c r="F111">
        <v>479.06875610351602</v>
      </c>
      <c r="G111">
        <v>475.068115234375</v>
      </c>
      <c r="I111" s="19">
        <f t="shared" si="7"/>
        <v>402.52615356445295</v>
      </c>
      <c r="J111" s="19">
        <f t="shared" si="7"/>
        <v>175.77581787109398</v>
      </c>
      <c r="K111" s="19">
        <f t="shared" si="8"/>
        <v>279.4830810546872</v>
      </c>
      <c r="L111" s="20">
        <f t="shared" si="9"/>
        <v>1.5899973297785901</v>
      </c>
      <c r="M111" s="20">
        <f t="shared" si="12"/>
        <v>2.1645758589314701</v>
      </c>
      <c r="P111" s="18">
        <f t="shared" si="10"/>
        <v>-3.7963931137455944</v>
      </c>
    </row>
    <row r="112" spans="1:22" x14ac:dyDescent="0.15">
      <c r="A112" s="18">
        <v>55.5</v>
      </c>
      <c r="B112" s="18">
        <v>110</v>
      </c>
      <c r="D112">
        <v>875.30206298828102</v>
      </c>
      <c r="E112">
        <v>648.89178466796898</v>
      </c>
      <c r="F112">
        <v>480.06842041015602</v>
      </c>
      <c r="G112">
        <v>475.99450683593801</v>
      </c>
      <c r="I112" s="19">
        <f t="shared" si="7"/>
        <v>395.233642578125</v>
      </c>
      <c r="J112" s="19">
        <f t="shared" si="7"/>
        <v>172.89727783203097</v>
      </c>
      <c r="K112" s="19">
        <f t="shared" si="8"/>
        <v>274.20554809570331</v>
      </c>
      <c r="L112" s="20">
        <f t="shared" si="9"/>
        <v>1.5859448542740675</v>
      </c>
      <c r="M112" s="20">
        <f t="shared" si="12"/>
        <v>2.1657468246010643</v>
      </c>
      <c r="P112" s="18">
        <f t="shared" si="10"/>
        <v>-3.7443500677649615</v>
      </c>
    </row>
    <row r="113" spans="1:16" x14ac:dyDescent="0.15">
      <c r="A113" s="18">
        <v>56</v>
      </c>
      <c r="B113" s="18">
        <v>111</v>
      </c>
      <c r="D113">
        <v>877.48645019531295</v>
      </c>
      <c r="E113">
        <v>649.73687744140602</v>
      </c>
      <c r="F113">
        <v>478.44674682617199</v>
      </c>
      <c r="G113">
        <v>474.84442138671898</v>
      </c>
      <c r="I113" s="19">
        <f t="shared" si="7"/>
        <v>399.03970336914097</v>
      </c>
      <c r="J113" s="19">
        <f t="shared" si="7"/>
        <v>174.89245605468705</v>
      </c>
      <c r="K113" s="19">
        <f t="shared" si="8"/>
        <v>276.61498413086002</v>
      </c>
      <c r="L113" s="20">
        <f t="shared" si="9"/>
        <v>1.5816290214619972</v>
      </c>
      <c r="M113" s="20">
        <f t="shared" si="12"/>
        <v>2.166654432963111</v>
      </c>
      <c r="P113" s="18">
        <f t="shared" si="10"/>
        <v>-3.7040118196464022</v>
      </c>
    </row>
    <row r="114" spans="1:16" x14ac:dyDescent="0.15">
      <c r="A114" s="18">
        <v>56.5</v>
      </c>
      <c r="B114" s="18">
        <v>112</v>
      </c>
      <c r="D114">
        <v>879.84161376953102</v>
      </c>
      <c r="E114">
        <v>650.76165771484398</v>
      </c>
      <c r="F114">
        <v>479.78277587890602</v>
      </c>
      <c r="G114">
        <v>475.54937744140602</v>
      </c>
      <c r="I114" s="19">
        <f t="shared" si="7"/>
        <v>400.058837890625</v>
      </c>
      <c r="J114" s="19">
        <f t="shared" si="7"/>
        <v>175.21228027343795</v>
      </c>
      <c r="K114" s="19">
        <f t="shared" si="8"/>
        <v>277.41024169921843</v>
      </c>
      <c r="L114" s="20">
        <f t="shared" si="9"/>
        <v>1.5832808138007757</v>
      </c>
      <c r="M114" s="20">
        <f t="shared" si="12"/>
        <v>2.1735296664760066</v>
      </c>
      <c r="P114" s="18">
        <f t="shared" si="10"/>
        <v>-3.3984451381200169</v>
      </c>
    </row>
    <row r="115" spans="1:16" x14ac:dyDescent="0.15">
      <c r="A115" s="18">
        <v>57</v>
      </c>
      <c r="B115" s="18">
        <v>113</v>
      </c>
      <c r="D115">
        <v>870.314208984375</v>
      </c>
      <c r="E115">
        <v>646.88488769531295</v>
      </c>
      <c r="F115">
        <v>479.12588500976602</v>
      </c>
      <c r="G115">
        <v>475.31536865234398</v>
      </c>
      <c r="I115" s="19">
        <f t="shared" si="7"/>
        <v>391.18832397460898</v>
      </c>
      <c r="J115" s="19">
        <f t="shared" si="7"/>
        <v>171.56951904296898</v>
      </c>
      <c r="K115" s="19">
        <f t="shared" si="8"/>
        <v>271.08966064453068</v>
      </c>
      <c r="L115" s="20">
        <f t="shared" si="9"/>
        <v>1.5800572395183858</v>
      </c>
      <c r="M115" s="20">
        <f t="shared" si="12"/>
        <v>2.175529533367734</v>
      </c>
      <c r="P115" s="18">
        <f t="shared" si="10"/>
        <v>-3.3095619476867877</v>
      </c>
    </row>
    <row r="116" spans="1:16" x14ac:dyDescent="0.15">
      <c r="A116" s="18">
        <v>57.5</v>
      </c>
      <c r="B116" s="18">
        <v>114</v>
      </c>
      <c r="D116">
        <v>859.30035400390602</v>
      </c>
      <c r="E116">
        <v>644.03955078125</v>
      </c>
      <c r="F116">
        <v>479.393798828125</v>
      </c>
      <c r="G116">
        <v>475.68496704101602</v>
      </c>
      <c r="I116" s="19">
        <f t="shared" si="7"/>
        <v>379.90655517578102</v>
      </c>
      <c r="J116" s="19">
        <f t="shared" si="7"/>
        <v>168.35458374023398</v>
      </c>
      <c r="K116" s="19">
        <f t="shared" si="8"/>
        <v>262.05834655761726</v>
      </c>
      <c r="L116" s="20">
        <f t="shared" si="9"/>
        <v>1.5565857533286136</v>
      </c>
      <c r="M116" s="20">
        <f t="shared" si="12"/>
        <v>2.157281488352079</v>
      </c>
      <c r="P116" s="18">
        <f t="shared" si="10"/>
        <v>-4.1205881549158354</v>
      </c>
    </row>
    <row r="117" spans="1:16" x14ac:dyDescent="0.15">
      <c r="A117" s="18">
        <v>58</v>
      </c>
      <c r="B117" s="18">
        <v>115</v>
      </c>
      <c r="D117">
        <v>863.88024902343795</v>
      </c>
      <c r="E117">
        <v>646.08972167968795</v>
      </c>
      <c r="F117">
        <v>479.54132080078102</v>
      </c>
      <c r="G117">
        <v>475.54519653320301</v>
      </c>
      <c r="I117" s="19">
        <f t="shared" si="7"/>
        <v>384.33892822265693</v>
      </c>
      <c r="J117" s="19">
        <f t="shared" si="7"/>
        <v>170.54452514648494</v>
      </c>
      <c r="K117" s="19">
        <f t="shared" si="8"/>
        <v>264.95776062011748</v>
      </c>
      <c r="L117" s="20">
        <f t="shared" si="9"/>
        <v>1.553598747262855</v>
      </c>
      <c r="M117" s="20">
        <f t="shared" si="12"/>
        <v>2.1595179234604371</v>
      </c>
      <c r="P117" s="18">
        <f t="shared" si="10"/>
        <v>-4.0211907957965707</v>
      </c>
    </row>
    <row r="118" spans="1:16" x14ac:dyDescent="0.15">
      <c r="A118" s="18">
        <v>58.5</v>
      </c>
      <c r="B118" s="18">
        <v>116</v>
      </c>
      <c r="D118">
        <v>864.45153808593795</v>
      </c>
      <c r="E118">
        <v>646.6474609375</v>
      </c>
      <c r="F118">
        <v>479.74371337890602</v>
      </c>
      <c r="G118">
        <v>475.40866088867199</v>
      </c>
      <c r="I118" s="19">
        <f t="shared" si="7"/>
        <v>384.70782470703193</v>
      </c>
      <c r="J118" s="19">
        <f t="shared" si="7"/>
        <v>171.23880004882801</v>
      </c>
      <c r="K118" s="19">
        <f t="shared" si="8"/>
        <v>264.84066467285231</v>
      </c>
      <c r="L118" s="20">
        <f t="shared" si="9"/>
        <v>1.5466159807084268</v>
      </c>
      <c r="M118" s="20">
        <f t="shared" si="12"/>
        <v>2.1577585980801262</v>
      </c>
      <c r="P118" s="18">
        <f t="shared" si="10"/>
        <v>-4.0993832262323417</v>
      </c>
    </row>
    <row r="119" spans="1:16" x14ac:dyDescent="0.15">
      <c r="A119" s="18">
        <v>59</v>
      </c>
      <c r="B119" s="18">
        <v>117</v>
      </c>
      <c r="D119">
        <v>864.37103271484398</v>
      </c>
      <c r="E119">
        <v>647.33093261718795</v>
      </c>
      <c r="F119">
        <v>480.01162719726602</v>
      </c>
      <c r="G119">
        <v>476.16558837890602</v>
      </c>
      <c r="I119" s="19">
        <f t="shared" si="7"/>
        <v>384.35940551757795</v>
      </c>
      <c r="J119" s="19">
        <f t="shared" si="7"/>
        <v>171.16534423828193</v>
      </c>
      <c r="K119" s="19">
        <f t="shared" si="8"/>
        <v>264.54366455078059</v>
      </c>
      <c r="L119" s="20">
        <f t="shared" si="9"/>
        <v>1.545544547747383</v>
      </c>
      <c r="M119" s="20">
        <f t="shared" si="12"/>
        <v>2.1619106062931994</v>
      </c>
      <c r="P119" s="18">
        <f t="shared" si="10"/>
        <v>-3.9148490763799169</v>
      </c>
    </row>
    <row r="120" spans="1:16" x14ac:dyDescent="0.15">
      <c r="A120" s="18">
        <v>59.5</v>
      </c>
      <c r="B120" s="18">
        <v>118</v>
      </c>
      <c r="D120">
        <v>855.95526123046898</v>
      </c>
      <c r="E120">
        <v>644.46044921875</v>
      </c>
      <c r="F120">
        <v>479.34924316406301</v>
      </c>
      <c r="G120">
        <v>475.19430541992199</v>
      </c>
      <c r="I120" s="19">
        <f t="shared" si="7"/>
        <v>376.60601806640597</v>
      </c>
      <c r="J120" s="19">
        <f t="shared" si="7"/>
        <v>169.26614379882801</v>
      </c>
      <c r="K120" s="19">
        <f t="shared" si="8"/>
        <v>258.11971740722635</v>
      </c>
      <c r="L120" s="20">
        <f t="shared" si="9"/>
        <v>1.5249341162636776</v>
      </c>
      <c r="M120" s="20">
        <f t="shared" si="12"/>
        <v>2.146523615983611</v>
      </c>
      <c r="P120" s="18">
        <f t="shared" si="10"/>
        <v>-4.5987169855586627</v>
      </c>
    </row>
    <row r="121" spans="1:16" x14ac:dyDescent="0.15">
      <c r="A121" s="18">
        <v>60</v>
      </c>
      <c r="B121" s="18">
        <v>119</v>
      </c>
      <c r="D121">
        <v>862.004638671875</v>
      </c>
      <c r="E121">
        <v>646.83526611328102</v>
      </c>
      <c r="F121">
        <v>479.232421875</v>
      </c>
      <c r="G121">
        <v>475.39831542968801</v>
      </c>
      <c r="I121" s="19">
        <f t="shared" si="7"/>
        <v>382.772216796875</v>
      </c>
      <c r="J121" s="19">
        <f t="shared" si="7"/>
        <v>171.43695068359301</v>
      </c>
      <c r="K121" s="19">
        <f t="shared" si="8"/>
        <v>262.76635131835991</v>
      </c>
      <c r="L121" s="20">
        <f t="shared" si="9"/>
        <v>1.5327287977918249</v>
      </c>
      <c r="M121" s="20">
        <f t="shared" si="12"/>
        <v>2.1595417386858755</v>
      </c>
      <c r="P121" s="18">
        <f t="shared" si="10"/>
        <v>-4.0201323387429513</v>
      </c>
    </row>
    <row r="122" spans="1:16" x14ac:dyDescent="0.15">
      <c r="A122" s="18">
        <v>60.5</v>
      </c>
      <c r="B122" s="18">
        <v>120</v>
      </c>
      <c r="D122">
        <v>859.49798583984398</v>
      </c>
      <c r="E122">
        <v>644.94372558593795</v>
      </c>
      <c r="F122">
        <v>478.47384643554699</v>
      </c>
      <c r="G122">
        <v>474.50451660156301</v>
      </c>
      <c r="I122" s="19">
        <f t="shared" si="7"/>
        <v>381.02413940429699</v>
      </c>
      <c r="J122" s="19">
        <f t="shared" si="7"/>
        <v>170.43920898437494</v>
      </c>
      <c r="K122" s="19">
        <f t="shared" si="8"/>
        <v>261.71669311523453</v>
      </c>
      <c r="L122" s="20">
        <f t="shared" si="9"/>
        <v>1.535542758469546</v>
      </c>
      <c r="M122" s="20">
        <f t="shared" si="12"/>
        <v>2.1675791405377138</v>
      </c>
      <c r="P122" s="18">
        <f t="shared" si="10"/>
        <v>-3.6629136046659636</v>
      </c>
    </row>
    <row r="123" spans="1:16" x14ac:dyDescent="0.15">
      <c r="A123" s="18">
        <v>61</v>
      </c>
      <c r="B123" s="18">
        <v>121</v>
      </c>
      <c r="D123">
        <v>864.25012207031295</v>
      </c>
      <c r="E123">
        <v>648.995361328125</v>
      </c>
      <c r="F123">
        <v>479.74627685546898</v>
      </c>
      <c r="G123">
        <v>475.71722412109398</v>
      </c>
      <c r="I123" s="19">
        <f t="shared" si="7"/>
        <v>384.50384521484398</v>
      </c>
      <c r="J123" s="19">
        <f t="shared" si="7"/>
        <v>173.27813720703102</v>
      </c>
      <c r="K123" s="19">
        <f t="shared" si="8"/>
        <v>263.20914916992228</v>
      </c>
      <c r="L123" s="20">
        <f t="shared" si="9"/>
        <v>1.518998030636967</v>
      </c>
      <c r="M123" s="20">
        <f t="shared" si="12"/>
        <v>2.1562578538792518</v>
      </c>
      <c r="P123" s="18">
        <f t="shared" si="10"/>
        <v>-4.1660831316858786</v>
      </c>
    </row>
    <row r="124" spans="1:16" x14ac:dyDescent="0.15">
      <c r="A124" s="18">
        <v>61.5</v>
      </c>
      <c r="B124" s="18">
        <v>122</v>
      </c>
      <c r="D124">
        <v>862.28363037109398</v>
      </c>
      <c r="E124">
        <v>647.13934326171898</v>
      </c>
      <c r="F124">
        <v>478.52227783203102</v>
      </c>
      <c r="G124">
        <v>474.47998046875</v>
      </c>
      <c r="I124" s="19">
        <f t="shared" si="7"/>
        <v>383.76135253906295</v>
      </c>
      <c r="J124" s="19">
        <f t="shared" si="7"/>
        <v>172.65936279296898</v>
      </c>
      <c r="K124" s="19">
        <f t="shared" si="8"/>
        <v>262.89979858398465</v>
      </c>
      <c r="L124" s="20">
        <f t="shared" si="9"/>
        <v>1.5226501148346092</v>
      </c>
      <c r="M124" s="20">
        <f t="shared" si="12"/>
        <v>2.165133379251011</v>
      </c>
      <c r="P124" s="18">
        <f t="shared" si="10"/>
        <v>-3.7716143722517796</v>
      </c>
    </row>
    <row r="125" spans="1:16" x14ac:dyDescent="0.15">
      <c r="A125" s="18">
        <v>62</v>
      </c>
      <c r="B125" s="18">
        <v>123</v>
      </c>
      <c r="D125">
        <v>865.85052490234398</v>
      </c>
      <c r="E125">
        <v>648.78820800781295</v>
      </c>
      <c r="F125">
        <v>480.19400024414102</v>
      </c>
      <c r="G125">
        <v>475.606201171875</v>
      </c>
      <c r="I125" s="19">
        <f t="shared" si="7"/>
        <v>385.65652465820295</v>
      </c>
      <c r="J125" s="19">
        <f t="shared" si="7"/>
        <v>173.18200683593795</v>
      </c>
      <c r="K125" s="19">
        <f t="shared" si="8"/>
        <v>264.42911987304637</v>
      </c>
      <c r="L125" s="20">
        <f t="shared" si="9"/>
        <v>1.5268856430538442</v>
      </c>
      <c r="M125" s="20">
        <f t="shared" si="12"/>
        <v>2.1745923486443632</v>
      </c>
      <c r="P125" s="18">
        <f t="shared" si="10"/>
        <v>-3.3512147039692461</v>
      </c>
    </row>
    <row r="126" spans="1:16" x14ac:dyDescent="0.15">
      <c r="A126" s="18">
        <v>62.5</v>
      </c>
      <c r="B126" s="18">
        <v>124</v>
      </c>
      <c r="D126">
        <v>867.59777832031295</v>
      </c>
      <c r="E126">
        <v>649.64715576171898</v>
      </c>
      <c r="F126">
        <v>478.31698608398398</v>
      </c>
      <c r="G126">
        <v>473.85733032226602</v>
      </c>
      <c r="I126" s="19">
        <f t="shared" si="7"/>
        <v>389.28079223632898</v>
      </c>
      <c r="J126" s="19">
        <f t="shared" si="7"/>
        <v>175.78982543945295</v>
      </c>
      <c r="K126" s="19">
        <f t="shared" si="8"/>
        <v>266.22791442871193</v>
      </c>
      <c r="L126" s="20">
        <f t="shared" si="9"/>
        <v>1.5144671414467525</v>
      </c>
      <c r="M126" s="20">
        <f t="shared" si="12"/>
        <v>2.1673972882113883</v>
      </c>
      <c r="P126" s="18">
        <f t="shared" si="10"/>
        <v>-3.6709959500552376</v>
      </c>
    </row>
    <row r="127" spans="1:16" x14ac:dyDescent="0.15">
      <c r="A127" s="18">
        <v>63</v>
      </c>
      <c r="B127" s="18">
        <v>125</v>
      </c>
      <c r="D127">
        <v>874.77233886718795</v>
      </c>
      <c r="E127">
        <v>653.86755371093795</v>
      </c>
      <c r="F127">
        <v>479.07748413085898</v>
      </c>
      <c r="G127">
        <v>475.296630859375</v>
      </c>
      <c r="I127" s="19">
        <f t="shared" si="7"/>
        <v>395.69485473632898</v>
      </c>
      <c r="J127" s="19">
        <f t="shared" si="7"/>
        <v>178.57092285156295</v>
      </c>
      <c r="K127" s="19">
        <f t="shared" si="8"/>
        <v>270.69520874023493</v>
      </c>
      <c r="L127" s="20">
        <f t="shared" si="9"/>
        <v>1.515897462014296</v>
      </c>
      <c r="M127" s="20">
        <f t="shared" si="12"/>
        <v>2.1740510499530492</v>
      </c>
      <c r="P127" s="18">
        <f t="shared" si="10"/>
        <v>-3.3752724824445752</v>
      </c>
    </row>
    <row r="128" spans="1:16" x14ac:dyDescent="0.15">
      <c r="A128" s="18">
        <v>63.5</v>
      </c>
      <c r="B128" s="18">
        <v>126</v>
      </c>
      <c r="D128">
        <v>872.823974609375</v>
      </c>
      <c r="E128">
        <v>651.50750732421898</v>
      </c>
      <c r="F128">
        <v>478.81890869140602</v>
      </c>
      <c r="G128">
        <v>474.95642089843801</v>
      </c>
      <c r="I128" s="19">
        <f t="shared" si="7"/>
        <v>394.00506591796898</v>
      </c>
      <c r="J128" s="19">
        <f t="shared" si="7"/>
        <v>176.55108642578097</v>
      </c>
      <c r="K128" s="19">
        <f t="shared" si="8"/>
        <v>270.4193054199223</v>
      </c>
      <c r="L128" s="20">
        <f t="shared" si="9"/>
        <v>1.53167737958725</v>
      </c>
      <c r="M128" s="20">
        <f t="shared" si="12"/>
        <v>2.1950544087001203</v>
      </c>
      <c r="P128" s="18">
        <f t="shared" si="10"/>
        <v>-2.4417875875369646</v>
      </c>
    </row>
    <row r="129" spans="1:16" x14ac:dyDescent="0.15">
      <c r="A129" s="18">
        <v>64</v>
      </c>
      <c r="B129" s="18">
        <v>127</v>
      </c>
      <c r="D129">
        <v>871.60760498046898</v>
      </c>
      <c r="E129">
        <v>651.731689453125</v>
      </c>
      <c r="F129">
        <v>479.02389526367199</v>
      </c>
      <c r="G129">
        <v>474.93771362304699</v>
      </c>
      <c r="I129" s="19">
        <f t="shared" si="7"/>
        <v>392.58370971679699</v>
      </c>
      <c r="J129" s="19">
        <f t="shared" si="7"/>
        <v>176.79397583007801</v>
      </c>
      <c r="K129" s="19">
        <f t="shared" si="8"/>
        <v>268.82792663574241</v>
      </c>
      <c r="L129" s="20">
        <f t="shared" si="9"/>
        <v>1.5205717580225753</v>
      </c>
      <c r="M129" s="20">
        <f t="shared" si="12"/>
        <v>2.1891722283095625</v>
      </c>
      <c r="P129" s="18">
        <f t="shared" si="10"/>
        <v>-2.7032184667516113</v>
      </c>
    </row>
    <row r="130" spans="1:16" x14ac:dyDescent="0.15">
      <c r="A130" s="18">
        <v>64.5</v>
      </c>
      <c r="B130" s="18">
        <v>128</v>
      </c>
      <c r="D130">
        <v>874.22448730468795</v>
      </c>
      <c r="E130">
        <v>650.98529052734398</v>
      </c>
      <c r="F130">
        <v>478.71466064453102</v>
      </c>
      <c r="G130">
        <v>474.36056518554699</v>
      </c>
      <c r="I130" s="19">
        <f t="shared" ref="I130:J152" si="13">D130-F130</f>
        <v>395.50982666015693</v>
      </c>
      <c r="J130" s="19">
        <f t="shared" si="13"/>
        <v>176.62472534179699</v>
      </c>
      <c r="K130" s="19">
        <f t="shared" ref="K130:K152" si="14">I130-0.7*J130</f>
        <v>271.87251892089904</v>
      </c>
      <c r="L130" s="20">
        <f t="shared" ref="L130:L152" si="15">K130/J130</f>
        <v>1.5392664780923644</v>
      </c>
      <c r="M130" s="20">
        <f t="shared" si="12"/>
        <v>2.2130903895534688</v>
      </c>
      <c r="P130" s="18">
        <f t="shared" si="10"/>
        <v>-1.6401864772482764</v>
      </c>
    </row>
    <row r="131" spans="1:16" x14ac:dyDescent="0.15">
      <c r="A131" s="18">
        <v>65</v>
      </c>
      <c r="B131" s="18">
        <v>129</v>
      </c>
      <c r="D131">
        <v>870.49853515625</v>
      </c>
      <c r="E131">
        <v>651.698486328125</v>
      </c>
      <c r="F131">
        <v>478.64782714843801</v>
      </c>
      <c r="G131">
        <v>474.59197998046898</v>
      </c>
      <c r="I131" s="19">
        <f t="shared" si="13"/>
        <v>391.85070800781199</v>
      </c>
      <c r="J131" s="19">
        <f t="shared" si="13"/>
        <v>177.10650634765602</v>
      </c>
      <c r="K131" s="19">
        <f t="shared" si="14"/>
        <v>267.87615356445281</v>
      </c>
      <c r="L131" s="20">
        <f t="shared" si="15"/>
        <v>1.5125144699010551</v>
      </c>
      <c r="M131" s="20">
        <f t="shared" si="12"/>
        <v>2.1915618225362765</v>
      </c>
      <c r="P131" s="18">
        <f t="shared" si="10"/>
        <v>-2.5970140190507385</v>
      </c>
    </row>
    <row r="132" spans="1:16" x14ac:dyDescent="0.15">
      <c r="A132" s="18">
        <v>65.5</v>
      </c>
      <c r="B132" s="18">
        <v>130</v>
      </c>
      <c r="D132">
        <v>876.50604248046898</v>
      </c>
      <c r="E132">
        <v>651.58367919921898</v>
      </c>
      <c r="F132">
        <v>479.16979980468801</v>
      </c>
      <c r="G132">
        <v>474.93414306640602</v>
      </c>
      <c r="I132" s="19">
        <f t="shared" si="13"/>
        <v>397.33624267578097</v>
      </c>
      <c r="J132" s="19">
        <f t="shared" si="13"/>
        <v>176.64953613281295</v>
      </c>
      <c r="K132" s="19">
        <f t="shared" si="14"/>
        <v>273.68156738281192</v>
      </c>
      <c r="L132" s="20">
        <f t="shared" si="15"/>
        <v>1.5492911749116962</v>
      </c>
      <c r="M132" s="20">
        <f t="shared" si="12"/>
        <v>2.2335619687210349</v>
      </c>
      <c r="P132" s="18">
        <f t="shared" si="10"/>
        <v>-0.73033628814492013</v>
      </c>
    </row>
    <row r="133" spans="1:16" x14ac:dyDescent="0.15">
      <c r="A133" s="18">
        <v>66</v>
      </c>
      <c r="B133" s="18">
        <v>131</v>
      </c>
      <c r="D133">
        <v>881.06866455078102</v>
      </c>
      <c r="E133">
        <v>654.96942138671898</v>
      </c>
      <c r="F133">
        <v>478.46740722656301</v>
      </c>
      <c r="G133">
        <v>474.892822265625</v>
      </c>
      <c r="I133" s="19">
        <f t="shared" si="13"/>
        <v>402.60125732421801</v>
      </c>
      <c r="J133" s="19">
        <f t="shared" si="13"/>
        <v>180.07659912109398</v>
      </c>
      <c r="K133" s="19">
        <f t="shared" si="14"/>
        <v>276.54763793945222</v>
      </c>
      <c r="L133" s="20">
        <f t="shared" si="15"/>
        <v>1.5357222386984635</v>
      </c>
      <c r="M133" s="20">
        <f t="shared" si="12"/>
        <v>2.2252164736819191</v>
      </c>
      <c r="P133" s="18">
        <f t="shared" si="10"/>
        <v>-1.1012480862699385</v>
      </c>
    </row>
    <row r="134" spans="1:16" x14ac:dyDescent="0.15">
      <c r="A134" s="18">
        <v>66.5</v>
      </c>
      <c r="B134" s="18">
        <v>132</v>
      </c>
      <c r="D134">
        <v>880.22882080078102</v>
      </c>
      <c r="E134">
        <v>654.86120605468795</v>
      </c>
      <c r="F134">
        <v>479.38088989257801</v>
      </c>
      <c r="G134">
        <v>475.53228759765602</v>
      </c>
      <c r="I134" s="19">
        <f t="shared" si="13"/>
        <v>400.84793090820301</v>
      </c>
      <c r="J134" s="19">
        <f t="shared" si="13"/>
        <v>179.32891845703193</v>
      </c>
      <c r="K134" s="19">
        <f t="shared" si="14"/>
        <v>275.31768798828068</v>
      </c>
      <c r="L134" s="20">
        <f t="shared" si="15"/>
        <v>1.535266539034239</v>
      </c>
      <c r="M134" s="20">
        <f t="shared" si="12"/>
        <v>2.2299842151918119</v>
      </c>
      <c r="P134" s="18">
        <f t="shared" ref="P134:P152" si="16">(M134-$O$2)/$O$2*100</f>
        <v>-0.88934794515895688</v>
      </c>
    </row>
    <row r="135" spans="1:16" x14ac:dyDescent="0.15">
      <c r="A135" s="18">
        <v>67</v>
      </c>
      <c r="B135" s="18">
        <v>133</v>
      </c>
      <c r="D135">
        <v>877.65173339843795</v>
      </c>
      <c r="E135">
        <v>653.79919433593795</v>
      </c>
      <c r="F135">
        <v>479.22854614257801</v>
      </c>
      <c r="G135">
        <v>474.94772338867199</v>
      </c>
      <c r="I135" s="19">
        <f t="shared" si="13"/>
        <v>398.42318725585994</v>
      </c>
      <c r="J135" s="19">
        <f t="shared" si="13"/>
        <v>178.85147094726597</v>
      </c>
      <c r="K135" s="19">
        <f t="shared" si="14"/>
        <v>273.22715759277378</v>
      </c>
      <c r="L135" s="20">
        <f t="shared" si="15"/>
        <v>1.5276763235194992</v>
      </c>
      <c r="M135" s="20">
        <f t="shared" si="12"/>
        <v>2.2276174408511888</v>
      </c>
      <c r="P135" s="18">
        <f t="shared" si="16"/>
        <v>-0.9945381732187728</v>
      </c>
    </row>
    <row r="136" spans="1:16" x14ac:dyDescent="0.15">
      <c r="A136" s="18">
        <v>67.5</v>
      </c>
      <c r="B136" s="18">
        <v>134</v>
      </c>
      <c r="D136">
        <v>868.59893798828102</v>
      </c>
      <c r="E136">
        <v>651.17541503906295</v>
      </c>
      <c r="F136">
        <v>478.74465942382801</v>
      </c>
      <c r="G136">
        <v>474.60296630859398</v>
      </c>
      <c r="I136" s="19">
        <f t="shared" si="13"/>
        <v>389.85427856445301</v>
      </c>
      <c r="J136" s="19">
        <f t="shared" si="13"/>
        <v>176.57244873046898</v>
      </c>
      <c r="K136" s="19">
        <f t="shared" si="14"/>
        <v>266.25356445312474</v>
      </c>
      <c r="L136" s="20">
        <f t="shared" si="15"/>
        <v>1.5078998245051838</v>
      </c>
      <c r="M136" s="20">
        <f t="shared" si="12"/>
        <v>2.2130643830109906</v>
      </c>
      <c r="P136" s="18">
        <f t="shared" si="16"/>
        <v>-1.6413423264086187</v>
      </c>
    </row>
    <row r="137" spans="1:16" x14ac:dyDescent="0.15">
      <c r="A137" s="18">
        <v>68</v>
      </c>
      <c r="B137" s="18">
        <v>135</v>
      </c>
      <c r="D137">
        <v>867.61047363281295</v>
      </c>
      <c r="E137">
        <v>651.09521484375</v>
      </c>
      <c r="F137">
        <v>479.49288940429699</v>
      </c>
      <c r="G137">
        <v>474.97320556640602</v>
      </c>
      <c r="I137" s="19">
        <f t="shared" si="13"/>
        <v>388.11758422851597</v>
      </c>
      <c r="J137" s="19">
        <f t="shared" si="13"/>
        <v>176.12200927734398</v>
      </c>
      <c r="K137" s="19">
        <f t="shared" si="14"/>
        <v>264.83217773437519</v>
      </c>
      <c r="L137" s="20">
        <f t="shared" si="15"/>
        <v>1.5036858756098845</v>
      </c>
      <c r="M137" s="20">
        <f t="shared" si="12"/>
        <v>2.2140738752898086</v>
      </c>
      <c r="P137" s="18">
        <f t="shared" si="16"/>
        <v>-1.5964758931323768</v>
      </c>
    </row>
    <row r="138" spans="1:16" x14ac:dyDescent="0.15">
      <c r="A138" s="18">
        <v>68.5</v>
      </c>
      <c r="B138" s="18">
        <v>136</v>
      </c>
      <c r="D138">
        <v>868.04357910156295</v>
      </c>
      <c r="E138">
        <v>651.68957519531295</v>
      </c>
      <c r="F138">
        <v>478.80795288085898</v>
      </c>
      <c r="G138">
        <v>474.65979003906301</v>
      </c>
      <c r="I138" s="19">
        <f t="shared" si="13"/>
        <v>389.23562622070398</v>
      </c>
      <c r="J138" s="19">
        <f t="shared" si="13"/>
        <v>177.02978515624994</v>
      </c>
      <c r="K138" s="19">
        <f t="shared" si="14"/>
        <v>265.31477661132902</v>
      </c>
      <c r="L138" s="20">
        <f t="shared" si="15"/>
        <v>1.4987013421337942</v>
      </c>
      <c r="M138" s="20">
        <f t="shared" si="12"/>
        <v>2.2143127829878355</v>
      </c>
      <c r="P138" s="18">
        <f t="shared" si="16"/>
        <v>-1.585857747241002</v>
      </c>
    </row>
    <row r="139" spans="1:16" x14ac:dyDescent="0.15">
      <c r="A139" s="18">
        <v>69</v>
      </c>
      <c r="B139" s="18">
        <v>137</v>
      </c>
      <c r="D139">
        <v>876.44372558593795</v>
      </c>
      <c r="E139">
        <v>654.96478271484398</v>
      </c>
      <c r="F139">
        <v>479.71594238281301</v>
      </c>
      <c r="G139">
        <v>475.78341674804699</v>
      </c>
      <c r="I139" s="19">
        <f t="shared" si="13"/>
        <v>396.72778320312494</v>
      </c>
      <c r="J139" s="19">
        <f t="shared" si="13"/>
        <v>179.18136596679699</v>
      </c>
      <c r="K139" s="19">
        <f t="shared" si="14"/>
        <v>271.30082702636707</v>
      </c>
      <c r="L139" s="20">
        <f t="shared" si="15"/>
        <v>1.514112952329207</v>
      </c>
      <c r="M139" s="20">
        <f t="shared" si="12"/>
        <v>2.2349478343573654</v>
      </c>
      <c r="P139" s="18">
        <f t="shared" si="16"/>
        <v>-0.66874210916311638</v>
      </c>
    </row>
    <row r="140" spans="1:16" x14ac:dyDescent="0.15">
      <c r="A140" s="18">
        <v>69.5</v>
      </c>
      <c r="B140" s="18">
        <v>138</v>
      </c>
      <c r="D140">
        <v>875.74468994140602</v>
      </c>
      <c r="E140">
        <v>654.54388427734398</v>
      </c>
      <c r="F140">
        <v>478.27532958984398</v>
      </c>
      <c r="G140">
        <v>474.08779907226602</v>
      </c>
      <c r="I140" s="19">
        <f t="shared" si="13"/>
        <v>397.46936035156205</v>
      </c>
      <c r="J140" s="19">
        <f t="shared" si="13"/>
        <v>180.45608520507795</v>
      </c>
      <c r="K140" s="19">
        <f t="shared" si="14"/>
        <v>271.15010070800747</v>
      </c>
      <c r="L140" s="20">
        <f t="shared" si="15"/>
        <v>1.502582195551128</v>
      </c>
      <c r="M140" s="20">
        <f t="shared" si="12"/>
        <v>2.2286405187534033</v>
      </c>
      <c r="P140" s="18">
        <f t="shared" si="16"/>
        <v>-0.94906793298092829</v>
      </c>
    </row>
    <row r="141" spans="1:16" x14ac:dyDescent="0.15">
      <c r="A141" s="18">
        <v>70</v>
      </c>
      <c r="B141" s="18">
        <v>139</v>
      </c>
      <c r="D141">
        <v>878.09808349609398</v>
      </c>
      <c r="E141">
        <v>656.31042480468795</v>
      </c>
      <c r="F141">
        <v>479.06326293945301</v>
      </c>
      <c r="G141">
        <v>474.83053588867199</v>
      </c>
      <c r="I141" s="19">
        <f t="shared" si="13"/>
        <v>399.03482055664097</v>
      </c>
      <c r="J141" s="19">
        <f t="shared" si="13"/>
        <v>181.47988891601597</v>
      </c>
      <c r="K141" s="19">
        <f t="shared" si="14"/>
        <v>271.99889831542981</v>
      </c>
      <c r="L141" s="20">
        <f t="shared" si="15"/>
        <v>1.498782592055165</v>
      </c>
      <c r="M141" s="20">
        <f t="shared" si="12"/>
        <v>2.2300643564315572</v>
      </c>
      <c r="P141" s="18">
        <f t="shared" si="16"/>
        <v>-0.88578610356674725</v>
      </c>
    </row>
    <row r="142" spans="1:16" x14ac:dyDescent="0.15">
      <c r="A142" s="18">
        <v>70.5</v>
      </c>
      <c r="B142" s="18">
        <v>140</v>
      </c>
      <c r="D142">
        <v>879.27960205078102</v>
      </c>
      <c r="E142">
        <v>655.28967285156295</v>
      </c>
      <c r="F142">
        <v>478.09103393554699</v>
      </c>
      <c r="G142">
        <v>474.13397216796898</v>
      </c>
      <c r="I142" s="19">
        <f t="shared" si="13"/>
        <v>401.18856811523403</v>
      </c>
      <c r="J142" s="19">
        <f t="shared" si="13"/>
        <v>181.15570068359398</v>
      </c>
      <c r="K142" s="19">
        <f t="shared" si="14"/>
        <v>274.37957763671824</v>
      </c>
      <c r="L142" s="20">
        <f t="shared" si="15"/>
        <v>1.5146063667957588</v>
      </c>
      <c r="M142" s="20">
        <f t="shared" si="12"/>
        <v>2.251111572346268</v>
      </c>
      <c r="P142" s="18">
        <f t="shared" si="16"/>
        <v>4.9648003560593658E-2</v>
      </c>
    </row>
    <row r="143" spans="1:16" x14ac:dyDescent="0.15">
      <c r="A143" s="18">
        <v>71</v>
      </c>
      <c r="B143" s="18">
        <v>141</v>
      </c>
      <c r="D143">
        <v>877.11657714843795</v>
      </c>
      <c r="E143">
        <v>655.30523681640602</v>
      </c>
      <c r="F143">
        <v>479.32180786132801</v>
      </c>
      <c r="G143">
        <v>475.12103271484398</v>
      </c>
      <c r="I143" s="19">
        <f t="shared" si="13"/>
        <v>397.79476928710994</v>
      </c>
      <c r="J143" s="19">
        <f t="shared" si="13"/>
        <v>180.18420410156205</v>
      </c>
      <c r="K143" s="19">
        <f t="shared" si="14"/>
        <v>271.6658264160165</v>
      </c>
      <c r="L143" s="20">
        <f t="shared" si="15"/>
        <v>1.5077116652405902</v>
      </c>
      <c r="M143" s="20">
        <f t="shared" si="12"/>
        <v>2.2494403119652167</v>
      </c>
      <c r="P143" s="18">
        <f t="shared" si="16"/>
        <v>-2.4630417331805075E-2</v>
      </c>
    </row>
    <row r="144" spans="1:16" x14ac:dyDescent="0.15">
      <c r="A144" s="18">
        <v>71.5</v>
      </c>
      <c r="B144" s="18">
        <v>142</v>
      </c>
      <c r="D144">
        <v>874.86584472656295</v>
      </c>
      <c r="E144">
        <v>653.48876953125</v>
      </c>
      <c r="F144">
        <v>479.03616333007801</v>
      </c>
      <c r="G144">
        <v>474.91671752929699</v>
      </c>
      <c r="I144" s="19">
        <f t="shared" si="13"/>
        <v>395.82968139648494</v>
      </c>
      <c r="J144" s="19">
        <f t="shared" si="13"/>
        <v>178.57205200195301</v>
      </c>
      <c r="K144" s="19">
        <f t="shared" si="14"/>
        <v>270.82924499511785</v>
      </c>
      <c r="L144" s="20">
        <f t="shared" si="15"/>
        <v>1.5166384770678216</v>
      </c>
      <c r="M144" s="20">
        <f t="shared" si="12"/>
        <v>2.2635905649665653</v>
      </c>
      <c r="P144" s="18">
        <f t="shared" si="16"/>
        <v>0.60427125477442778</v>
      </c>
    </row>
    <row r="145" spans="1:16" x14ac:dyDescent="0.15">
      <c r="A145" s="18">
        <v>72</v>
      </c>
      <c r="B145" s="18">
        <v>143</v>
      </c>
      <c r="D145">
        <v>878.02105712890602</v>
      </c>
      <c r="E145">
        <v>655.54473876953102</v>
      </c>
      <c r="F145">
        <v>479.28210449218801</v>
      </c>
      <c r="G145">
        <v>475.17657470703102</v>
      </c>
      <c r="I145" s="19">
        <f t="shared" si="13"/>
        <v>398.73895263671801</v>
      </c>
      <c r="J145" s="19">
        <f t="shared" si="13"/>
        <v>180.3681640625</v>
      </c>
      <c r="K145" s="19">
        <f t="shared" si="14"/>
        <v>272.48123779296805</v>
      </c>
      <c r="L145" s="20">
        <f t="shared" si="15"/>
        <v>1.5106947459893734</v>
      </c>
      <c r="M145" s="20">
        <f t="shared" si="12"/>
        <v>2.2628702750622343</v>
      </c>
      <c r="P145" s="18">
        <f t="shared" si="16"/>
        <v>0.57225829181243293</v>
      </c>
    </row>
    <row r="146" spans="1:16" x14ac:dyDescent="0.15">
      <c r="A146" s="18">
        <v>72.5</v>
      </c>
      <c r="B146" s="18">
        <v>144</v>
      </c>
      <c r="D146">
        <v>880.63677978515602</v>
      </c>
      <c r="E146">
        <v>655.49102783203102</v>
      </c>
      <c r="F146">
        <v>478.76306152343801</v>
      </c>
      <c r="G146">
        <v>474.71820068359398</v>
      </c>
      <c r="I146" s="19">
        <f t="shared" si="13"/>
        <v>401.87371826171801</v>
      </c>
      <c r="J146" s="19">
        <f t="shared" si="13"/>
        <v>180.77282714843705</v>
      </c>
      <c r="K146" s="19">
        <f t="shared" si="14"/>
        <v>275.33273925781208</v>
      </c>
      <c r="L146" s="20">
        <f t="shared" si="15"/>
        <v>1.523086979392813</v>
      </c>
      <c r="M146" s="20">
        <f t="shared" si="12"/>
        <v>2.2804859496397909</v>
      </c>
      <c r="P146" s="18">
        <f t="shared" si="16"/>
        <v>1.3551790774725017</v>
      </c>
    </row>
    <row r="147" spans="1:16" x14ac:dyDescent="0.15">
      <c r="A147" s="18">
        <v>73</v>
      </c>
      <c r="B147" s="18">
        <v>145</v>
      </c>
      <c r="D147">
        <v>881.29748535156295</v>
      </c>
      <c r="E147">
        <v>657.55712890625</v>
      </c>
      <c r="F147">
        <v>479.29794311523398</v>
      </c>
      <c r="G147">
        <v>475.08392333984398</v>
      </c>
      <c r="I147" s="19">
        <f t="shared" si="13"/>
        <v>401.99954223632898</v>
      </c>
      <c r="J147" s="19">
        <f t="shared" si="13"/>
        <v>182.47320556640602</v>
      </c>
      <c r="K147" s="19">
        <f t="shared" si="14"/>
        <v>274.26829833984476</v>
      </c>
      <c r="L147" s="20">
        <f t="shared" si="15"/>
        <v>1.5030606684882974</v>
      </c>
      <c r="M147" s="20">
        <f t="shared" si="12"/>
        <v>2.2656830799093921</v>
      </c>
      <c r="P147" s="18">
        <f t="shared" si="16"/>
        <v>0.69727214644227509</v>
      </c>
    </row>
    <row r="148" spans="1:16" x14ac:dyDescent="0.15">
      <c r="A148" s="18">
        <v>73.5</v>
      </c>
      <c r="B148" s="18">
        <v>146</v>
      </c>
      <c r="D148">
        <v>881.014404296875</v>
      </c>
      <c r="E148">
        <v>656.65002441406295</v>
      </c>
      <c r="F148">
        <v>478.9599609375</v>
      </c>
      <c r="G148">
        <v>474.9619140625</v>
      </c>
      <c r="I148" s="19">
        <f t="shared" si="13"/>
        <v>402.054443359375</v>
      </c>
      <c r="J148" s="19">
        <f t="shared" si="13"/>
        <v>181.68811035156295</v>
      </c>
      <c r="K148" s="19">
        <f t="shared" si="14"/>
        <v>274.87276611328093</v>
      </c>
      <c r="L148" s="20">
        <f t="shared" si="15"/>
        <v>1.512882519287627</v>
      </c>
      <c r="M148" s="20">
        <f t="shared" si="12"/>
        <v>2.2807283718828391</v>
      </c>
      <c r="P148" s="18">
        <f t="shared" si="16"/>
        <v>1.3659534257469952</v>
      </c>
    </row>
    <row r="149" spans="1:16" x14ac:dyDescent="0.15">
      <c r="A149" s="18">
        <v>74</v>
      </c>
      <c r="B149" s="18">
        <v>147</v>
      </c>
      <c r="D149">
        <v>880.596923828125</v>
      </c>
      <c r="E149">
        <v>657.025390625</v>
      </c>
      <c r="F149">
        <v>478.09393310546898</v>
      </c>
      <c r="G149">
        <v>474.18173217773398</v>
      </c>
      <c r="I149" s="19">
        <f t="shared" si="13"/>
        <v>402.50299072265602</v>
      </c>
      <c r="J149" s="19">
        <f t="shared" si="13"/>
        <v>182.84365844726602</v>
      </c>
      <c r="K149" s="19">
        <f t="shared" si="14"/>
        <v>274.51242980956982</v>
      </c>
      <c r="L149" s="20">
        <f t="shared" si="15"/>
        <v>1.5013505644153473</v>
      </c>
      <c r="M149" s="20">
        <f t="shared" si="12"/>
        <v>2.2744198581846762</v>
      </c>
      <c r="P149" s="18">
        <f t="shared" si="16"/>
        <v>1.0855743531677575</v>
      </c>
    </row>
    <row r="150" spans="1:16" x14ac:dyDescent="0.15">
      <c r="A150" s="18">
        <v>74.5</v>
      </c>
      <c r="B150" s="18">
        <v>148</v>
      </c>
      <c r="D150">
        <v>881.31939697265602</v>
      </c>
      <c r="E150">
        <v>656.98382568359398</v>
      </c>
      <c r="F150">
        <v>479.20465087890602</v>
      </c>
      <c r="G150">
        <v>474.96255493164102</v>
      </c>
      <c r="I150" s="19">
        <f t="shared" si="13"/>
        <v>402.11474609375</v>
      </c>
      <c r="J150" s="19">
        <f t="shared" si="13"/>
        <v>182.02127075195295</v>
      </c>
      <c r="K150" s="19">
        <f t="shared" si="14"/>
        <v>274.69985656738294</v>
      </c>
      <c r="L150" s="20">
        <f t="shared" si="15"/>
        <v>1.509163491896101</v>
      </c>
      <c r="M150" s="20">
        <f t="shared" si="12"/>
        <v>2.2874562268395473</v>
      </c>
      <c r="P150" s="18">
        <f t="shared" si="16"/>
        <v>1.6649699331945129</v>
      </c>
    </row>
    <row r="151" spans="1:16" x14ac:dyDescent="0.15">
      <c r="A151" s="18">
        <v>75</v>
      </c>
      <c r="B151" s="18">
        <v>149</v>
      </c>
      <c r="D151">
        <v>879.35919189453102</v>
      </c>
      <c r="E151">
        <v>656.3271484375</v>
      </c>
      <c r="F151">
        <v>478.90960693359398</v>
      </c>
      <c r="G151">
        <v>474.80535888671898</v>
      </c>
      <c r="I151" s="19">
        <f t="shared" si="13"/>
        <v>400.44958496093705</v>
      </c>
      <c r="J151" s="19">
        <f t="shared" si="13"/>
        <v>181.52178955078102</v>
      </c>
      <c r="K151" s="19">
        <f t="shared" si="14"/>
        <v>273.38433227539031</v>
      </c>
      <c r="L151" s="20">
        <f t="shared" si="15"/>
        <v>1.5060689570764207</v>
      </c>
      <c r="M151" s="20">
        <f t="shared" si="12"/>
        <v>2.289585133193984</v>
      </c>
      <c r="P151" s="18">
        <f t="shared" si="16"/>
        <v>1.7595882248911521</v>
      </c>
    </row>
    <row r="152" spans="1:16" x14ac:dyDescent="0.15">
      <c r="A152" s="18">
        <v>75.5</v>
      </c>
      <c r="B152" s="18">
        <v>150</v>
      </c>
      <c r="D152">
        <v>879.78704833984398</v>
      </c>
      <c r="E152">
        <v>657.64221191406295</v>
      </c>
      <c r="F152">
        <v>478.57263183593801</v>
      </c>
      <c r="G152">
        <v>474.78823852539102</v>
      </c>
      <c r="I152" s="19">
        <f t="shared" si="13"/>
        <v>401.21441650390597</v>
      </c>
      <c r="J152" s="19">
        <f t="shared" si="13"/>
        <v>182.85397338867193</v>
      </c>
      <c r="K152" s="19">
        <f t="shared" si="14"/>
        <v>273.21663513183563</v>
      </c>
      <c r="L152" s="20">
        <f t="shared" si="15"/>
        <v>1.4941793720341534</v>
      </c>
      <c r="M152" s="20">
        <f t="shared" ref="M152" si="17">L152+ABS($N$2)*A152</f>
        <v>2.2829189893258337</v>
      </c>
      <c r="P152" s="18">
        <f t="shared" si="16"/>
        <v>1.4633144392011794</v>
      </c>
    </row>
    <row r="153" spans="1:16" x14ac:dyDescent="0.15">
      <c r="D153">
        <v>879.52307128906295</v>
      </c>
      <c r="E153">
        <v>656.55224609375</v>
      </c>
      <c r="F153">
        <v>479.4990234375</v>
      </c>
      <c r="G153">
        <v>475.20657348632801</v>
      </c>
      <c r="I153" s="19"/>
      <c r="J153" s="19"/>
      <c r="K153" s="19"/>
      <c r="L153" s="20"/>
      <c r="M153" s="20"/>
    </row>
    <row r="154" spans="1:16" x14ac:dyDescent="0.15">
      <c r="D154">
        <v>881.02166748046898</v>
      </c>
      <c r="E154">
        <v>657.57849121093795</v>
      </c>
      <c r="F154">
        <v>478.911865234375</v>
      </c>
      <c r="G154">
        <v>474.52291870117199</v>
      </c>
      <c r="I154" s="19"/>
      <c r="J154" s="19"/>
      <c r="K154" s="19"/>
      <c r="L154" s="20"/>
      <c r="M154" s="20"/>
    </row>
    <row r="155" spans="1:16" x14ac:dyDescent="0.15">
      <c r="D155">
        <v>880.371337890625</v>
      </c>
      <c r="E155">
        <v>657.439697265625</v>
      </c>
      <c r="F155">
        <v>480.06390380859398</v>
      </c>
      <c r="G155">
        <v>475.65493774414102</v>
      </c>
      <c r="I155" s="19"/>
      <c r="J155" s="19"/>
      <c r="K155" s="19"/>
      <c r="L155" s="20"/>
      <c r="M155" s="20"/>
    </row>
    <row r="156" spans="1:16" x14ac:dyDescent="0.15">
      <c r="D156">
        <v>876.24987792968795</v>
      </c>
      <c r="E156">
        <v>653.864990234375</v>
      </c>
      <c r="F156">
        <v>479.24694824218801</v>
      </c>
      <c r="G156">
        <v>474.75146484375</v>
      </c>
      <c r="I156" s="19"/>
      <c r="J156" s="19"/>
      <c r="K156" s="19"/>
      <c r="L156" s="20"/>
      <c r="M156" s="20"/>
    </row>
    <row r="157" spans="1:16" x14ac:dyDescent="0.15">
      <c r="D157">
        <v>873.25476074218795</v>
      </c>
      <c r="E157">
        <v>653.75823974609398</v>
      </c>
      <c r="F157">
        <v>479.72659301757801</v>
      </c>
      <c r="G157">
        <v>475.21594238281301</v>
      </c>
      <c r="I157" s="19"/>
      <c r="J157" s="19"/>
      <c r="K157" s="19"/>
      <c r="L157" s="20"/>
      <c r="M157" s="20"/>
    </row>
    <row r="158" spans="1:16" x14ac:dyDescent="0.15">
      <c r="D158">
        <v>870.03662109375</v>
      </c>
      <c r="E158">
        <v>652.33728027343795</v>
      </c>
      <c r="F158">
        <v>479.62783813476602</v>
      </c>
      <c r="G158">
        <v>475.31472778320301</v>
      </c>
      <c r="I158" s="19"/>
      <c r="J158" s="19"/>
      <c r="K158" s="19"/>
      <c r="L158" s="20"/>
      <c r="M158" s="20"/>
    </row>
    <row r="159" spans="1:16" x14ac:dyDescent="0.15">
      <c r="D159">
        <v>864.293701171875</v>
      </c>
      <c r="E159">
        <v>649.04010009765602</v>
      </c>
      <c r="F159">
        <v>479.13717651367199</v>
      </c>
      <c r="G159">
        <v>474.75790405273398</v>
      </c>
      <c r="I159" s="19"/>
      <c r="J159" s="19"/>
      <c r="K159" s="19"/>
      <c r="L159" s="20"/>
      <c r="M159" s="20"/>
    </row>
    <row r="160" spans="1:16" x14ac:dyDescent="0.15">
      <c r="D160">
        <v>863.73541259765602</v>
      </c>
      <c r="E160">
        <v>650.45501708984398</v>
      </c>
      <c r="F160">
        <v>479.53680419921898</v>
      </c>
      <c r="G160">
        <v>475.38992309570301</v>
      </c>
      <c r="I160" s="19"/>
      <c r="J160" s="19"/>
      <c r="K160" s="19"/>
      <c r="L160" s="20"/>
      <c r="M160" s="20"/>
    </row>
    <row r="161" spans="4:13" x14ac:dyDescent="0.15">
      <c r="D161">
        <v>866.43914794921898</v>
      </c>
      <c r="E161">
        <v>651.42932128906295</v>
      </c>
      <c r="F161">
        <v>478.49838256835898</v>
      </c>
      <c r="G161">
        <v>474.16592407226602</v>
      </c>
      <c r="I161" s="19"/>
      <c r="J161" s="19"/>
      <c r="K161" s="19"/>
      <c r="L161" s="20"/>
      <c r="M161" s="20"/>
    </row>
    <row r="162" spans="4:13" x14ac:dyDescent="0.15">
      <c r="D162">
        <v>866.12261962890602</v>
      </c>
      <c r="E162">
        <v>651.77551269531295</v>
      </c>
      <c r="F162">
        <v>478.51644897460898</v>
      </c>
      <c r="G162">
        <v>474.4248046875</v>
      </c>
      <c r="I162" s="19"/>
      <c r="J162" s="19"/>
      <c r="K162" s="19"/>
      <c r="L162" s="20"/>
      <c r="M162" s="20"/>
    </row>
    <row r="163" spans="4:13" x14ac:dyDescent="0.15">
      <c r="D163">
        <v>861.33697509765602</v>
      </c>
      <c r="E163">
        <v>649.37188720703102</v>
      </c>
      <c r="F163">
        <v>479.40057373046898</v>
      </c>
      <c r="G163">
        <v>475.22854614257801</v>
      </c>
      <c r="I163" s="19"/>
      <c r="J163" s="19"/>
      <c r="K163" s="19"/>
      <c r="L163" s="20"/>
      <c r="M163" s="20"/>
    </row>
    <row r="164" spans="4:13" x14ac:dyDescent="0.15">
      <c r="D164">
        <v>862.68322753906295</v>
      </c>
      <c r="E164">
        <v>650.44775390625</v>
      </c>
      <c r="F164">
        <v>478.94351196289102</v>
      </c>
      <c r="G164">
        <v>474.76467895507801</v>
      </c>
      <c r="I164" s="19"/>
      <c r="J164" s="19"/>
      <c r="K164" s="19"/>
      <c r="L164" s="20"/>
      <c r="M164" s="20"/>
    </row>
    <row r="165" spans="4:13" x14ac:dyDescent="0.15">
      <c r="D165">
        <v>862.93536376953102</v>
      </c>
      <c r="E165">
        <v>650.96246337890602</v>
      </c>
      <c r="F165">
        <v>479.219482421875</v>
      </c>
      <c r="G165">
        <v>474.63525390625</v>
      </c>
      <c r="I165" s="19"/>
      <c r="J165" s="19"/>
      <c r="K165" s="19"/>
      <c r="L165" s="20"/>
      <c r="M165" s="20"/>
    </row>
    <row r="166" spans="4:13" x14ac:dyDescent="0.15">
      <c r="D166">
        <v>860.11627197265602</v>
      </c>
      <c r="E166">
        <v>650.95843505859398</v>
      </c>
      <c r="F166">
        <v>479.76373291015602</v>
      </c>
      <c r="G166">
        <v>475.22787475585898</v>
      </c>
      <c r="I166" s="19"/>
      <c r="J166" s="19"/>
      <c r="K166" s="19"/>
      <c r="L166" s="20"/>
      <c r="M166" s="20"/>
    </row>
    <row r="167" spans="4:13" x14ac:dyDescent="0.15">
      <c r="D167">
        <v>860.22216796875</v>
      </c>
      <c r="E167">
        <v>650.80902099609398</v>
      </c>
      <c r="F167">
        <v>478.59585571289102</v>
      </c>
      <c r="G167">
        <v>474.27243041992199</v>
      </c>
      <c r="I167" s="19"/>
      <c r="J167" s="19"/>
      <c r="K167" s="19"/>
      <c r="L167" s="20"/>
      <c r="M167" s="20"/>
    </row>
    <row r="168" spans="4:13" x14ac:dyDescent="0.15">
      <c r="D168">
        <v>855.618896484375</v>
      </c>
      <c r="E168">
        <v>649.98498535156295</v>
      </c>
      <c r="F168">
        <v>479.36926269531301</v>
      </c>
      <c r="G168">
        <v>474.96063232421898</v>
      </c>
      <c r="I168" s="19"/>
      <c r="J168" s="19"/>
      <c r="K168" s="19"/>
      <c r="L168" s="20"/>
      <c r="M168" s="20"/>
    </row>
    <row r="169" spans="4:13" x14ac:dyDescent="0.15">
      <c r="D169">
        <v>856.43103027343795</v>
      </c>
      <c r="E169">
        <v>650.78186035156295</v>
      </c>
      <c r="F169">
        <v>479.662353515625</v>
      </c>
      <c r="G169">
        <v>475.38088989257801</v>
      </c>
      <c r="I169" s="19"/>
      <c r="J169" s="19"/>
      <c r="K169" s="19"/>
      <c r="L169" s="20"/>
      <c r="M169" s="20"/>
    </row>
    <row r="170" spans="4:13" x14ac:dyDescent="0.15">
      <c r="D170">
        <v>856.757080078125</v>
      </c>
      <c r="E170">
        <v>650.25677490234398</v>
      </c>
      <c r="F170">
        <v>478.33926391601602</v>
      </c>
      <c r="G170">
        <v>474.12783813476602</v>
      </c>
      <c r="I170" s="19"/>
      <c r="J170" s="19"/>
      <c r="K170" s="19"/>
      <c r="L170" s="20"/>
      <c r="M170" s="20"/>
    </row>
    <row r="171" spans="4:13" x14ac:dyDescent="0.15">
      <c r="D171">
        <v>856.31158447265602</v>
      </c>
      <c r="E171">
        <v>651.30352783203102</v>
      </c>
      <c r="F171">
        <v>478.86734008789102</v>
      </c>
      <c r="G171">
        <v>474.22821044921898</v>
      </c>
      <c r="I171" s="19"/>
      <c r="J171" s="19"/>
      <c r="K171" s="19"/>
      <c r="L171" s="20"/>
      <c r="M171" s="20"/>
    </row>
    <row r="172" spans="4:13" x14ac:dyDescent="0.15">
      <c r="D172">
        <v>858.307861328125</v>
      </c>
      <c r="E172">
        <v>650.91778564453102</v>
      </c>
      <c r="F172">
        <v>480.05099487304699</v>
      </c>
      <c r="G172">
        <v>475.37185668945301</v>
      </c>
      <c r="I172" s="19"/>
      <c r="J172" s="19"/>
      <c r="K172" s="19"/>
      <c r="L172" s="20"/>
      <c r="M172" s="20"/>
    </row>
    <row r="173" spans="4:13" x14ac:dyDescent="0.15">
      <c r="D173">
        <v>856.35748291015602</v>
      </c>
      <c r="E173">
        <v>649.40362548828102</v>
      </c>
      <c r="F173">
        <v>478.31341552734398</v>
      </c>
      <c r="G173">
        <v>474.45449829101602</v>
      </c>
      <c r="I173" s="19"/>
      <c r="J173" s="19"/>
      <c r="K173" s="19"/>
      <c r="L173" s="20"/>
      <c r="M173" s="20"/>
    </row>
    <row r="174" spans="4:13" x14ac:dyDescent="0.15">
      <c r="D174">
        <v>856.72357177734398</v>
      </c>
      <c r="E174">
        <v>648.44201660156295</v>
      </c>
      <c r="F174">
        <v>478.52099609375</v>
      </c>
      <c r="G174">
        <v>474.79730224609398</v>
      </c>
      <c r="I174" s="19"/>
      <c r="J174" s="19"/>
      <c r="K174" s="19"/>
      <c r="L174" s="20"/>
      <c r="M174" s="20"/>
    </row>
    <row r="175" spans="4:13" x14ac:dyDescent="0.15">
      <c r="D175">
        <v>858.880859375</v>
      </c>
      <c r="E175">
        <v>650.35803222656295</v>
      </c>
      <c r="F175">
        <v>479.53356933593801</v>
      </c>
      <c r="G175">
        <v>475.04550170898398</v>
      </c>
      <c r="I175" s="19"/>
      <c r="J175" s="19"/>
      <c r="K175" s="19"/>
      <c r="L175" s="20"/>
      <c r="M175" s="20"/>
    </row>
    <row r="176" spans="4:13" x14ac:dyDescent="0.15">
      <c r="D176">
        <v>855.838134765625</v>
      </c>
      <c r="E176">
        <v>649.433349609375</v>
      </c>
      <c r="F176">
        <v>478.49612426757801</v>
      </c>
      <c r="G176">
        <v>473.92834472656301</v>
      </c>
      <c r="I176" s="19"/>
      <c r="J176" s="19"/>
      <c r="K176" s="19"/>
      <c r="L176" s="20"/>
      <c r="M176" s="20"/>
    </row>
    <row r="177" spans="4:13" x14ac:dyDescent="0.15">
      <c r="D177">
        <v>852.64050292968795</v>
      </c>
      <c r="E177">
        <v>648.62951660156295</v>
      </c>
      <c r="F177">
        <v>478.06262207031301</v>
      </c>
      <c r="G177">
        <v>473.913818359375</v>
      </c>
      <c r="I177" s="19"/>
      <c r="J177" s="19"/>
      <c r="K177" s="19"/>
      <c r="L177" s="20"/>
      <c r="M177" s="20"/>
    </row>
    <row r="178" spans="4:13" x14ac:dyDescent="0.15">
      <c r="D178">
        <v>855.60302734375</v>
      </c>
      <c r="E178">
        <v>648.87536621093795</v>
      </c>
      <c r="F178">
        <v>479.354736328125</v>
      </c>
      <c r="G178">
        <v>475.0009765625</v>
      </c>
      <c r="I178" s="19"/>
      <c r="J178" s="19"/>
      <c r="K178" s="19"/>
      <c r="L178" s="19"/>
    </row>
    <row r="179" spans="4:13" x14ac:dyDescent="0.15">
      <c r="D179">
        <v>857.74322509765602</v>
      </c>
      <c r="E179">
        <v>649.685546875</v>
      </c>
      <c r="F179">
        <v>478.48062133789102</v>
      </c>
      <c r="G179">
        <v>474.16754150390602</v>
      </c>
      <c r="I179" s="19"/>
      <c r="J179" s="19"/>
      <c r="K179" s="19"/>
      <c r="L179" s="19"/>
    </row>
    <row r="180" spans="4:13" x14ac:dyDescent="0.15">
      <c r="D180">
        <v>862.57214355468795</v>
      </c>
      <c r="E180">
        <v>651.43218994140602</v>
      </c>
      <c r="F180">
        <v>479.02777099609398</v>
      </c>
      <c r="G180">
        <v>474.66848754882801</v>
      </c>
      <c r="I180" s="19"/>
      <c r="J180" s="19"/>
      <c r="K180" s="19"/>
      <c r="L180" s="19"/>
    </row>
    <row r="181" spans="4:13" x14ac:dyDescent="0.15">
      <c r="D181">
        <v>860.136474609375</v>
      </c>
      <c r="E181">
        <v>650.84710693359398</v>
      </c>
      <c r="F181">
        <v>479.04617309570301</v>
      </c>
      <c r="G181">
        <v>474.78115844726602</v>
      </c>
      <c r="I181" s="19"/>
      <c r="J181" s="19"/>
      <c r="K181" s="19"/>
      <c r="L181" s="19"/>
    </row>
    <row r="182" spans="4:13" x14ac:dyDescent="0.15">
      <c r="D182">
        <v>859.86004638671898</v>
      </c>
      <c r="E182">
        <v>649.92126464843795</v>
      </c>
      <c r="F182">
        <v>478.15914916992199</v>
      </c>
      <c r="G182">
        <v>473.90509033203102</v>
      </c>
      <c r="I182" s="19"/>
      <c r="J182" s="19"/>
      <c r="K182" s="19"/>
      <c r="L182" s="19"/>
    </row>
    <row r="183" spans="4:13" x14ac:dyDescent="0.15">
      <c r="D183">
        <v>857.55480957031295</v>
      </c>
      <c r="E183">
        <v>650.76629638671898</v>
      </c>
      <c r="F183">
        <v>478.83407592773398</v>
      </c>
      <c r="G183">
        <v>474.68463134765602</v>
      </c>
      <c r="I183" s="19"/>
      <c r="J183" s="19"/>
      <c r="K183" s="19"/>
      <c r="L183" s="19"/>
    </row>
    <row r="184" spans="4:13" x14ac:dyDescent="0.15">
      <c r="D184">
        <v>859.59289550781295</v>
      </c>
      <c r="E184">
        <v>651.19415283203102</v>
      </c>
      <c r="F184">
        <v>478.43026733398398</v>
      </c>
      <c r="G184">
        <v>474.15753173828102</v>
      </c>
      <c r="I184" s="19"/>
      <c r="J184" s="19"/>
      <c r="K184" s="19"/>
      <c r="L184" s="19"/>
    </row>
    <row r="185" spans="4:13" x14ac:dyDescent="0.15">
      <c r="D185">
        <v>863.37158203125</v>
      </c>
      <c r="E185">
        <v>652.30407714843795</v>
      </c>
      <c r="F185">
        <v>479.01260375976602</v>
      </c>
      <c r="G185">
        <v>474.44512939453102</v>
      </c>
      <c r="I185" s="19"/>
      <c r="J185" s="19"/>
      <c r="K185" s="19"/>
      <c r="L185" s="19"/>
    </row>
    <row r="186" spans="4:13" x14ac:dyDescent="0.15">
      <c r="D186">
        <v>860.89440917968795</v>
      </c>
      <c r="E186">
        <v>651.95123291015602</v>
      </c>
      <c r="F186">
        <v>479.62234497070301</v>
      </c>
      <c r="G186">
        <v>475.28210449218801</v>
      </c>
      <c r="I186" s="19"/>
      <c r="J186" s="19"/>
      <c r="K186" s="19"/>
      <c r="L186" s="19"/>
    </row>
    <row r="187" spans="4:13" x14ac:dyDescent="0.15">
      <c r="D187">
        <v>856.05682373046898</v>
      </c>
      <c r="E187">
        <v>649.78332519531295</v>
      </c>
      <c r="F187">
        <v>478.57424926757801</v>
      </c>
      <c r="G187">
        <v>474.11331176757801</v>
      </c>
      <c r="I187" s="19"/>
      <c r="J187" s="19"/>
      <c r="K187" s="19"/>
      <c r="L187" s="19"/>
    </row>
    <row r="188" spans="4:13" x14ac:dyDescent="0.15">
      <c r="D188">
        <v>851.03839111328102</v>
      </c>
      <c r="E188">
        <v>647.24261474609398</v>
      </c>
      <c r="F188">
        <v>478.27630615234398</v>
      </c>
      <c r="G188">
        <v>473.75372314453102</v>
      </c>
      <c r="I188" s="19"/>
      <c r="J188" s="19"/>
      <c r="K188" s="19"/>
      <c r="L188" s="19"/>
    </row>
    <row r="189" spans="4:13" x14ac:dyDescent="0.15">
      <c r="D189">
        <v>846.08166503906295</v>
      </c>
      <c r="E189">
        <v>646.01007080078102</v>
      </c>
      <c r="F189">
        <v>478.64688110351602</v>
      </c>
      <c r="G189">
        <v>474.08132934570301</v>
      </c>
      <c r="I189" s="19"/>
      <c r="J189" s="19"/>
      <c r="K189" s="19"/>
      <c r="L189" s="19"/>
    </row>
    <row r="190" spans="4:13" x14ac:dyDescent="0.15">
      <c r="D190">
        <v>846.21179199218795</v>
      </c>
      <c r="E190">
        <v>646.16156005859398</v>
      </c>
      <c r="F190">
        <v>478.16818237304699</v>
      </c>
      <c r="G190">
        <v>473.64169311523398</v>
      </c>
      <c r="I190" s="19"/>
      <c r="J190" s="19"/>
      <c r="K190" s="19"/>
      <c r="L190" s="19"/>
    </row>
    <row r="191" spans="4:13" x14ac:dyDescent="0.15">
      <c r="I191" s="19"/>
      <c r="J191" s="19"/>
      <c r="K191" s="19"/>
      <c r="L191" s="19"/>
    </row>
    <row r="192" spans="4:13" x14ac:dyDescent="0.15">
      <c r="I192" s="19"/>
      <c r="J192" s="19"/>
      <c r="K192" s="19"/>
      <c r="L192" s="19"/>
    </row>
    <row r="193" spans="9:12" x14ac:dyDescent="0.15">
      <c r="I193" s="19"/>
      <c r="J193" s="19"/>
      <c r="K193" s="19"/>
      <c r="L193" s="19"/>
    </row>
    <row r="194" spans="9:12" x14ac:dyDescent="0.15">
      <c r="I194" s="19"/>
      <c r="J194" s="19"/>
      <c r="K194" s="19"/>
      <c r="L194" s="19"/>
    </row>
    <row r="195" spans="9:12" x14ac:dyDescent="0.15">
      <c r="I195" s="19"/>
      <c r="J195" s="19"/>
      <c r="K195" s="19"/>
      <c r="L195" s="19"/>
    </row>
    <row r="196" spans="9:12" x14ac:dyDescent="0.15">
      <c r="I196" s="19"/>
      <c r="J196" s="19"/>
      <c r="K196" s="19"/>
      <c r="L196" s="19"/>
    </row>
    <row r="197" spans="9:12" x14ac:dyDescent="0.15">
      <c r="I197" s="19"/>
      <c r="J197" s="19"/>
      <c r="K197" s="19"/>
      <c r="L197" s="19"/>
    </row>
    <row r="198" spans="9:12" x14ac:dyDescent="0.15">
      <c r="I198" s="19"/>
      <c r="J198" s="19"/>
      <c r="K198" s="19"/>
      <c r="L198" s="19"/>
    </row>
    <row r="199" spans="9:12" x14ac:dyDescent="0.15">
      <c r="I199" s="19"/>
      <c r="J199" s="19"/>
      <c r="K199" s="19"/>
      <c r="L199" s="19"/>
    </row>
    <row r="200" spans="9:12" x14ac:dyDescent="0.15">
      <c r="I200" s="19"/>
      <c r="J200" s="19"/>
      <c r="K200" s="19"/>
      <c r="L200" s="19"/>
    </row>
    <row r="201" spans="9:12" x14ac:dyDescent="0.15">
      <c r="I201" s="19"/>
      <c r="J201" s="19"/>
      <c r="K201" s="19"/>
      <c r="L201" s="19"/>
    </row>
    <row r="202" spans="9:12" x14ac:dyDescent="0.15">
      <c r="I202" s="19"/>
      <c r="J202" s="19"/>
      <c r="K202" s="19"/>
      <c r="L202" s="19"/>
    </row>
    <row r="203" spans="9:12" x14ac:dyDescent="0.15">
      <c r="I203" s="19"/>
      <c r="J203" s="19"/>
      <c r="K203" s="19"/>
      <c r="L203" s="19"/>
    </row>
    <row r="204" spans="9:12" x14ac:dyDescent="0.15">
      <c r="I204" s="19"/>
      <c r="J204" s="19"/>
      <c r="K204" s="19"/>
      <c r="L204" s="19"/>
    </row>
    <row r="205" spans="9:12" x14ac:dyDescent="0.15">
      <c r="I205" s="19"/>
      <c r="J205" s="19"/>
      <c r="K205" s="19"/>
      <c r="L205" s="19"/>
    </row>
    <row r="206" spans="9:12" x14ac:dyDescent="0.15">
      <c r="I206" s="19"/>
      <c r="J206" s="19"/>
      <c r="K206" s="19"/>
      <c r="L206" s="19"/>
    </row>
    <row r="207" spans="9:12" x14ac:dyDescent="0.15">
      <c r="I207" s="19"/>
      <c r="J207" s="19"/>
      <c r="K207" s="19"/>
      <c r="L207" s="19"/>
    </row>
    <row r="208" spans="9:12" x14ac:dyDescent="0.15">
      <c r="I208" s="19"/>
      <c r="J208" s="19"/>
      <c r="K208" s="19"/>
      <c r="L208" s="19"/>
    </row>
    <row r="209" spans="9:12" x14ac:dyDescent="0.15">
      <c r="I209" s="19"/>
      <c r="J209" s="19"/>
      <c r="K209" s="19"/>
      <c r="L209" s="19"/>
    </row>
    <row r="210" spans="9:12" x14ac:dyDescent="0.15">
      <c r="I210" s="19"/>
      <c r="J210" s="19"/>
      <c r="K210" s="19"/>
      <c r="L210" s="19"/>
    </row>
    <row r="211" spans="9:12" x14ac:dyDescent="0.15">
      <c r="I211" s="19"/>
      <c r="J211" s="19"/>
      <c r="K211" s="19"/>
      <c r="L211" s="19"/>
    </row>
    <row r="212" spans="9:12" x14ac:dyDescent="0.15">
      <c r="I212" s="19"/>
      <c r="J212" s="19"/>
      <c r="K212" s="19"/>
      <c r="L212" s="19"/>
    </row>
    <row r="213" spans="9:12" x14ac:dyDescent="0.15">
      <c r="I213" s="19"/>
      <c r="J213" s="19"/>
      <c r="K213" s="19"/>
      <c r="L213" s="19"/>
    </row>
    <row r="214" spans="9:12" x14ac:dyDescent="0.15">
      <c r="I214" s="19"/>
      <c r="J214" s="19"/>
      <c r="K214" s="19"/>
      <c r="L214" s="19"/>
    </row>
    <row r="215" spans="9:12" x14ac:dyDescent="0.15">
      <c r="I215" s="19"/>
      <c r="J215" s="19"/>
      <c r="K215" s="19"/>
      <c r="L215" s="19"/>
    </row>
    <row r="216" spans="9:12" x14ac:dyDescent="0.15">
      <c r="I216" s="19"/>
      <c r="J216" s="19"/>
      <c r="K216" s="19"/>
      <c r="L216" s="19"/>
    </row>
    <row r="217" spans="9:12" x14ac:dyDescent="0.15">
      <c r="I217" s="19"/>
      <c r="J217" s="19"/>
      <c r="K217" s="19"/>
      <c r="L217" s="19"/>
    </row>
    <row r="218" spans="9:12" x14ac:dyDescent="0.15">
      <c r="I218" s="19"/>
      <c r="J218" s="19"/>
      <c r="K218" s="19"/>
      <c r="L218" s="19"/>
    </row>
    <row r="219" spans="9:12" x14ac:dyDescent="0.15">
      <c r="I219" s="19"/>
      <c r="J219" s="19"/>
      <c r="K219" s="19"/>
      <c r="L219" s="19"/>
    </row>
    <row r="220" spans="9:12" x14ac:dyDescent="0.15">
      <c r="I220" s="19"/>
      <c r="J220" s="19"/>
      <c r="K220" s="19"/>
      <c r="L220" s="19"/>
    </row>
    <row r="221" spans="9:12" x14ac:dyDescent="0.15">
      <c r="I221" s="19"/>
      <c r="J221" s="19"/>
      <c r="K221" s="19"/>
      <c r="L221" s="19"/>
    </row>
    <row r="222" spans="9:12" x14ac:dyDescent="0.15">
      <c r="I222" s="19"/>
      <c r="J222" s="19"/>
      <c r="K222" s="19"/>
      <c r="L222" s="19"/>
    </row>
    <row r="223" spans="9:12" x14ac:dyDescent="0.15">
      <c r="I223" s="19"/>
      <c r="J223" s="19"/>
      <c r="K223" s="19"/>
      <c r="L223" s="19"/>
    </row>
    <row r="224" spans="9:12" x14ac:dyDescent="0.15">
      <c r="I224" s="19"/>
      <c r="J224" s="19"/>
      <c r="K224" s="19"/>
      <c r="L224" s="19"/>
    </row>
    <row r="225" spans="9:12" x14ac:dyDescent="0.15">
      <c r="I225" s="19"/>
      <c r="J225" s="19"/>
      <c r="K225" s="19"/>
      <c r="L225" s="19"/>
    </row>
    <row r="226" spans="9:12" x14ac:dyDescent="0.15">
      <c r="I226" s="19"/>
      <c r="J226" s="19"/>
      <c r="K226" s="19"/>
      <c r="L226" s="19"/>
    </row>
    <row r="227" spans="9:12" x14ac:dyDescent="0.15">
      <c r="I227" s="19"/>
      <c r="J227" s="19"/>
      <c r="K227" s="19"/>
      <c r="L227" s="19"/>
    </row>
    <row r="228" spans="9:12" x14ac:dyDescent="0.15">
      <c r="I228" s="19"/>
      <c r="J228" s="19"/>
      <c r="K228" s="19"/>
      <c r="L228" s="19"/>
    </row>
    <row r="229" spans="9:12" x14ac:dyDescent="0.15">
      <c r="I229" s="19"/>
      <c r="J229" s="19"/>
      <c r="K229" s="19"/>
      <c r="L229" s="19"/>
    </row>
    <row r="230" spans="9:12" x14ac:dyDescent="0.15">
      <c r="I230" s="19"/>
      <c r="J230" s="19"/>
      <c r="K230" s="19"/>
      <c r="L230" s="19"/>
    </row>
    <row r="231" spans="9:12" x14ac:dyDescent="0.15">
      <c r="I231" s="19"/>
      <c r="J231" s="19"/>
      <c r="K231" s="19"/>
      <c r="L231" s="19"/>
    </row>
    <row r="232" spans="9:12" x14ac:dyDescent="0.15">
      <c r="I232" s="19"/>
      <c r="J232" s="19"/>
      <c r="K232" s="19"/>
      <c r="L232" s="19"/>
    </row>
    <row r="233" spans="9:12" x14ac:dyDescent="0.15">
      <c r="I233" s="19"/>
      <c r="J233" s="19"/>
      <c r="K233" s="19"/>
      <c r="L233" s="19"/>
    </row>
    <row r="234" spans="9:12" x14ac:dyDescent="0.15">
      <c r="I234" s="19"/>
      <c r="J234" s="19"/>
      <c r="K234" s="19"/>
      <c r="L234" s="19"/>
    </row>
    <row r="235" spans="9:12" x14ac:dyDescent="0.15">
      <c r="I235" s="19"/>
      <c r="J235" s="19"/>
      <c r="K235" s="19"/>
      <c r="L235" s="19"/>
    </row>
    <row r="236" spans="9:12" x14ac:dyDescent="0.15">
      <c r="I236" s="19"/>
      <c r="J236" s="19"/>
      <c r="K236" s="19"/>
      <c r="L236" s="19"/>
    </row>
    <row r="237" spans="9:12" x14ac:dyDescent="0.15">
      <c r="I237" s="19"/>
      <c r="J237" s="19"/>
      <c r="K237" s="19"/>
      <c r="L237" s="19"/>
    </row>
    <row r="238" spans="9:12" x14ac:dyDescent="0.15">
      <c r="I238" s="19"/>
      <c r="J238" s="19"/>
      <c r="K238" s="19"/>
      <c r="L238" s="19"/>
    </row>
    <row r="239" spans="9:12" x14ac:dyDescent="0.15">
      <c r="I239" s="19"/>
      <c r="J239" s="19"/>
      <c r="K239" s="19"/>
      <c r="L239" s="19"/>
    </row>
    <row r="240" spans="9:12" x14ac:dyDescent="0.15">
      <c r="I240" s="19"/>
      <c r="J240" s="19"/>
      <c r="K240" s="19"/>
      <c r="L240" s="19"/>
    </row>
    <row r="241" spans="9:12" x14ac:dyDescent="0.15">
      <c r="I241" s="19"/>
      <c r="J241" s="19"/>
      <c r="K241" s="19"/>
      <c r="L241" s="19"/>
    </row>
    <row r="242" spans="9:12" x14ac:dyDescent="0.15">
      <c r="I242" s="19"/>
      <c r="J242" s="19"/>
      <c r="K242" s="19"/>
      <c r="L242" s="19"/>
    </row>
    <row r="243" spans="9:12" x14ac:dyDescent="0.15">
      <c r="I243" s="19"/>
      <c r="J243" s="19"/>
      <c r="K243" s="19"/>
      <c r="L243" s="19"/>
    </row>
    <row r="244" spans="9:12" x14ac:dyDescent="0.15">
      <c r="I244" s="19"/>
      <c r="J244" s="19"/>
      <c r="K244" s="19"/>
      <c r="L244" s="19"/>
    </row>
    <row r="245" spans="9:12" x14ac:dyDescent="0.15">
      <c r="I245" s="19"/>
      <c r="J245" s="19"/>
      <c r="K245" s="19"/>
      <c r="L245" s="19"/>
    </row>
    <row r="246" spans="9:12" x14ac:dyDescent="0.15">
      <c r="I246" s="19"/>
      <c r="J246" s="19"/>
      <c r="K246" s="19"/>
      <c r="L246" s="19"/>
    </row>
    <row r="247" spans="9:12" x14ac:dyDescent="0.15">
      <c r="I247" s="19"/>
      <c r="J247" s="19"/>
      <c r="K247" s="19"/>
      <c r="L247" s="19"/>
    </row>
    <row r="248" spans="9:12" x14ac:dyDescent="0.15">
      <c r="I248" s="19"/>
      <c r="J248" s="19"/>
      <c r="K248" s="19"/>
      <c r="L248" s="19"/>
    </row>
    <row r="249" spans="9:12" x14ac:dyDescent="0.15">
      <c r="I249" s="19"/>
      <c r="J249" s="19"/>
      <c r="K249" s="19"/>
      <c r="L249" s="19"/>
    </row>
    <row r="250" spans="9:12" x14ac:dyDescent="0.15">
      <c r="I250" s="19"/>
      <c r="J250" s="19"/>
      <c r="K250" s="19"/>
      <c r="L250" s="19"/>
    </row>
    <row r="251" spans="9:12" x14ac:dyDescent="0.15">
      <c r="I251" s="19"/>
      <c r="J251" s="19"/>
      <c r="K251" s="19"/>
      <c r="L251" s="19"/>
    </row>
    <row r="252" spans="9:12" x14ac:dyDescent="0.15">
      <c r="I252" s="19"/>
      <c r="J252" s="19"/>
      <c r="K252" s="19"/>
      <c r="L252" s="19"/>
    </row>
    <row r="253" spans="9:12" x14ac:dyDescent="0.15">
      <c r="I253" s="19"/>
      <c r="J253" s="19"/>
      <c r="K253" s="19"/>
      <c r="L253" s="19"/>
    </row>
    <row r="254" spans="9:12" x14ac:dyDescent="0.15">
      <c r="I254" s="19"/>
      <c r="J254" s="19"/>
      <c r="K254" s="19"/>
      <c r="L254" s="19"/>
    </row>
    <row r="255" spans="9:12" x14ac:dyDescent="0.15">
      <c r="I255" s="19"/>
      <c r="J255" s="19"/>
      <c r="K255" s="19"/>
      <c r="L255" s="19"/>
    </row>
    <row r="256" spans="9:12" x14ac:dyDescent="0.15">
      <c r="I256" s="19"/>
      <c r="J256" s="19"/>
      <c r="K256" s="19"/>
      <c r="L256" s="19"/>
    </row>
    <row r="257" spans="9:12" x14ac:dyDescent="0.15">
      <c r="I257" s="19"/>
      <c r="J257" s="19"/>
      <c r="K257" s="19"/>
      <c r="L257" s="19"/>
    </row>
    <row r="258" spans="9:12" x14ac:dyDescent="0.15">
      <c r="I258" s="19"/>
      <c r="J258" s="19"/>
      <c r="K258" s="19"/>
      <c r="L258" s="19"/>
    </row>
    <row r="259" spans="9:12" x14ac:dyDescent="0.15">
      <c r="I259" s="19"/>
      <c r="J259" s="19"/>
      <c r="K259" s="19"/>
      <c r="L259" s="19"/>
    </row>
    <row r="260" spans="9:12" x14ac:dyDescent="0.15">
      <c r="I260" s="19"/>
      <c r="J260" s="19"/>
      <c r="K260" s="19"/>
      <c r="L260" s="19"/>
    </row>
    <row r="261" spans="9:12" x14ac:dyDescent="0.15">
      <c r="I261" s="19"/>
      <c r="J261" s="19"/>
      <c r="K261" s="19"/>
      <c r="L261" s="19"/>
    </row>
    <row r="262" spans="9:12" x14ac:dyDescent="0.15">
      <c r="I262" s="19"/>
      <c r="J262" s="19"/>
      <c r="K262" s="19"/>
      <c r="L262" s="19"/>
    </row>
    <row r="263" spans="9:12" x14ac:dyDescent="0.15">
      <c r="I263" s="19"/>
      <c r="J263" s="19"/>
      <c r="K263" s="19"/>
      <c r="L263" s="19"/>
    </row>
    <row r="264" spans="9:12" x14ac:dyDescent="0.15">
      <c r="I264" s="19"/>
      <c r="J264" s="19"/>
      <c r="K264" s="19"/>
      <c r="L264" s="19"/>
    </row>
    <row r="265" spans="9:12" x14ac:dyDescent="0.15">
      <c r="I265" s="19"/>
      <c r="J265" s="19"/>
      <c r="K265" s="19"/>
      <c r="L265" s="19"/>
    </row>
    <row r="266" spans="9:12" x14ac:dyDescent="0.15">
      <c r="I266" s="19"/>
      <c r="J266" s="19"/>
      <c r="K266" s="19"/>
      <c r="L266" s="19"/>
    </row>
    <row r="267" spans="9:12" x14ac:dyDescent="0.15">
      <c r="I267" s="19"/>
      <c r="J267" s="19"/>
      <c r="K267" s="19"/>
      <c r="L267" s="19"/>
    </row>
    <row r="268" spans="9:12" x14ac:dyDescent="0.15">
      <c r="I268" s="19"/>
      <c r="J268" s="19"/>
      <c r="K268" s="19"/>
      <c r="L268" s="19"/>
    </row>
    <row r="269" spans="9:12" x14ac:dyDescent="0.15">
      <c r="I269" s="19"/>
      <c r="J269" s="19"/>
      <c r="K269" s="19"/>
      <c r="L269" s="19"/>
    </row>
    <row r="270" spans="9:12" x14ac:dyDescent="0.15">
      <c r="I270" s="19"/>
      <c r="J270" s="19"/>
      <c r="K270" s="19"/>
      <c r="L270" s="19"/>
    </row>
    <row r="271" spans="9:12" x14ac:dyDescent="0.15">
      <c r="I271" s="19"/>
      <c r="J271" s="19"/>
      <c r="K271" s="19"/>
      <c r="L271" s="19"/>
    </row>
    <row r="272" spans="9:12" x14ac:dyDescent="0.15">
      <c r="I272" s="19"/>
      <c r="J272" s="19"/>
      <c r="K272" s="19"/>
      <c r="L272" s="19"/>
    </row>
    <row r="273" spans="9:12" x14ac:dyDescent="0.15">
      <c r="I273" s="19"/>
      <c r="J273" s="19"/>
      <c r="K273" s="19"/>
      <c r="L273" s="19"/>
    </row>
    <row r="274" spans="9:12" x14ac:dyDescent="0.15">
      <c r="I274" s="19"/>
      <c r="J274" s="19"/>
      <c r="K274" s="19"/>
      <c r="L274" s="19"/>
    </row>
    <row r="275" spans="9:12" x14ac:dyDescent="0.15">
      <c r="I275" s="19"/>
      <c r="J275" s="19"/>
      <c r="K275" s="19"/>
      <c r="L275" s="19"/>
    </row>
    <row r="276" spans="9:12" x14ac:dyDescent="0.15">
      <c r="I276" s="19"/>
      <c r="J276" s="19"/>
      <c r="K276" s="19"/>
      <c r="L276" s="19"/>
    </row>
    <row r="277" spans="9:12" x14ac:dyDescent="0.15">
      <c r="I277" s="19"/>
      <c r="J277" s="19"/>
      <c r="K277" s="19"/>
      <c r="L277" s="19"/>
    </row>
    <row r="278" spans="9:12" x14ac:dyDescent="0.15">
      <c r="I278" s="19"/>
      <c r="J278" s="19"/>
      <c r="K278" s="19"/>
      <c r="L278" s="19"/>
    </row>
    <row r="279" spans="9:12" x14ac:dyDescent="0.15">
      <c r="I279" s="19"/>
      <c r="J279" s="19"/>
      <c r="K279" s="19"/>
      <c r="L279" s="19"/>
    </row>
    <row r="280" spans="9:12" x14ac:dyDescent="0.15">
      <c r="I280" s="19"/>
      <c r="J280" s="19"/>
      <c r="K280" s="19"/>
      <c r="L280" s="19"/>
    </row>
    <row r="281" spans="9:12" x14ac:dyDescent="0.15">
      <c r="I281" s="19"/>
      <c r="J281" s="19"/>
      <c r="K281" s="19"/>
      <c r="L281" s="19"/>
    </row>
    <row r="282" spans="9:12" x14ac:dyDescent="0.15">
      <c r="I282" s="19"/>
      <c r="J282" s="19"/>
      <c r="K282" s="19"/>
      <c r="L282" s="19"/>
    </row>
    <row r="283" spans="9:12" x14ac:dyDescent="0.15">
      <c r="I283" s="19"/>
      <c r="J283" s="19"/>
      <c r="K283" s="19"/>
      <c r="L283" s="19"/>
    </row>
    <row r="284" spans="9:12" x14ac:dyDescent="0.15">
      <c r="I284" s="19"/>
      <c r="J284" s="19"/>
      <c r="K284" s="19"/>
      <c r="L284" s="19"/>
    </row>
    <row r="285" spans="9:12" x14ac:dyDescent="0.15">
      <c r="I285" s="19"/>
      <c r="J285" s="19"/>
      <c r="K285" s="19"/>
      <c r="L285" s="19"/>
    </row>
    <row r="286" spans="9:12" x14ac:dyDescent="0.15">
      <c r="I286" s="19"/>
      <c r="J286" s="19"/>
      <c r="K286" s="19"/>
      <c r="L286" s="19"/>
    </row>
    <row r="287" spans="9:12" x14ac:dyDescent="0.15">
      <c r="I287" s="19"/>
      <c r="J287" s="19"/>
      <c r="K287" s="19"/>
      <c r="L287" s="19"/>
    </row>
    <row r="288" spans="9:12" x14ac:dyDescent="0.15">
      <c r="I288" s="19"/>
      <c r="J288" s="19"/>
      <c r="K288" s="19"/>
      <c r="L288" s="19"/>
    </row>
    <row r="289" spans="9:12" x14ac:dyDescent="0.15">
      <c r="I289" s="19"/>
      <c r="J289" s="19"/>
      <c r="K289" s="19"/>
      <c r="L289" s="19"/>
    </row>
    <row r="290" spans="9:12" x14ac:dyDescent="0.15">
      <c r="I290" s="19"/>
      <c r="J290" s="19"/>
      <c r="K290" s="19"/>
      <c r="L290" s="19"/>
    </row>
    <row r="291" spans="9:12" x14ac:dyDescent="0.15">
      <c r="I291" s="19"/>
      <c r="J291" s="19"/>
      <c r="K291" s="19"/>
      <c r="L291" s="19"/>
    </row>
    <row r="292" spans="9:12" x14ac:dyDescent="0.15">
      <c r="I292" s="19"/>
      <c r="J292" s="19"/>
      <c r="K292" s="19"/>
      <c r="L292" s="19"/>
    </row>
    <row r="293" spans="9:12" x14ac:dyDescent="0.15">
      <c r="I293" s="19"/>
      <c r="J293" s="19"/>
      <c r="K293" s="19"/>
      <c r="L293" s="19"/>
    </row>
    <row r="294" spans="9:12" x14ac:dyDescent="0.15">
      <c r="I294" s="19"/>
      <c r="J294" s="19"/>
      <c r="K294" s="19"/>
      <c r="L294" s="19"/>
    </row>
    <row r="295" spans="9:12" x14ac:dyDescent="0.15">
      <c r="I295" s="19"/>
      <c r="J295" s="19"/>
      <c r="K295" s="19"/>
      <c r="L295" s="19"/>
    </row>
    <row r="296" spans="9:12" x14ac:dyDescent="0.15">
      <c r="I296" s="19"/>
      <c r="J296" s="19"/>
      <c r="K296" s="19"/>
      <c r="L296" s="19"/>
    </row>
    <row r="297" spans="9:12" x14ac:dyDescent="0.15">
      <c r="I297" s="19"/>
      <c r="J297" s="19"/>
      <c r="K297" s="19"/>
      <c r="L297" s="19"/>
    </row>
    <row r="298" spans="9:12" x14ac:dyDescent="0.15">
      <c r="I298" s="19"/>
      <c r="J298" s="19"/>
      <c r="K298" s="19"/>
      <c r="L298" s="19"/>
    </row>
    <row r="299" spans="9:12" x14ac:dyDescent="0.15">
      <c r="I299" s="19"/>
      <c r="J299" s="19"/>
      <c r="K299" s="19"/>
      <c r="L299" s="19"/>
    </row>
    <row r="300" spans="9:12" x14ac:dyDescent="0.15">
      <c r="I300" s="19"/>
      <c r="J300" s="19"/>
      <c r="K300" s="19"/>
      <c r="L300" s="19"/>
    </row>
    <row r="301" spans="9:12" x14ac:dyDescent="0.15">
      <c r="I301" s="19"/>
      <c r="J301" s="19"/>
      <c r="K301" s="19"/>
      <c r="L301" s="19"/>
    </row>
    <row r="302" spans="9:12" x14ac:dyDescent="0.15">
      <c r="I302" s="19"/>
      <c r="J302" s="19"/>
      <c r="K302" s="19"/>
      <c r="L302" s="19"/>
    </row>
    <row r="303" spans="9:12" x14ac:dyDescent="0.15">
      <c r="I303" s="19"/>
      <c r="J303" s="19"/>
      <c r="K303" s="19"/>
      <c r="L303" s="19"/>
    </row>
    <row r="304" spans="9:12" x14ac:dyDescent="0.15">
      <c r="I304" s="19"/>
      <c r="J304" s="19"/>
      <c r="K304" s="19"/>
      <c r="L304" s="19"/>
    </row>
    <row r="305" spans="9:12" x14ac:dyDescent="0.15">
      <c r="I305" s="19"/>
      <c r="J305" s="19"/>
      <c r="K305" s="19"/>
      <c r="L305" s="19"/>
    </row>
    <row r="306" spans="9:12" x14ac:dyDescent="0.15">
      <c r="I306" s="19"/>
      <c r="J306" s="19"/>
      <c r="K306" s="19"/>
      <c r="L306" s="19"/>
    </row>
    <row r="307" spans="9:12" x14ac:dyDescent="0.15">
      <c r="I307" s="19"/>
      <c r="J307" s="19"/>
      <c r="K307" s="19"/>
      <c r="L307" s="19"/>
    </row>
    <row r="308" spans="9:12" x14ac:dyDescent="0.15">
      <c r="I308" s="19"/>
      <c r="J308" s="19"/>
      <c r="K308" s="19"/>
      <c r="L308" s="19"/>
    </row>
    <row r="309" spans="9:12" x14ac:dyDescent="0.15">
      <c r="I309" s="19"/>
      <c r="J309" s="19"/>
      <c r="K309" s="19"/>
      <c r="L309" s="19"/>
    </row>
    <row r="310" spans="9:12" x14ac:dyDescent="0.15">
      <c r="I310" s="19"/>
      <c r="J310" s="19"/>
      <c r="K310" s="19"/>
      <c r="L310" s="19"/>
    </row>
    <row r="311" spans="9:12" x14ac:dyDescent="0.15">
      <c r="I311" s="19"/>
      <c r="J311" s="19"/>
      <c r="K311" s="19"/>
      <c r="L311" s="19"/>
    </row>
    <row r="312" spans="9:12" x14ac:dyDescent="0.15">
      <c r="I312" s="19"/>
      <c r="J312" s="19"/>
      <c r="K312" s="19"/>
      <c r="L312" s="19"/>
    </row>
    <row r="313" spans="9:12" x14ac:dyDescent="0.15">
      <c r="I313" s="19"/>
      <c r="J313" s="19"/>
      <c r="K313" s="19"/>
      <c r="L313" s="19"/>
    </row>
    <row r="314" spans="9:12" x14ac:dyDescent="0.15">
      <c r="I314" s="19"/>
      <c r="J314" s="19"/>
      <c r="K314" s="19"/>
      <c r="L314" s="19"/>
    </row>
    <row r="315" spans="9:12" x14ac:dyDescent="0.15">
      <c r="I315" s="19"/>
      <c r="J315" s="19"/>
      <c r="K315" s="19"/>
      <c r="L315" s="19"/>
    </row>
    <row r="316" spans="9:12" x14ac:dyDescent="0.15">
      <c r="I316" s="19"/>
      <c r="J316" s="19"/>
      <c r="K316" s="19"/>
      <c r="L316" s="19"/>
    </row>
    <row r="317" spans="9:12" x14ac:dyDescent="0.15">
      <c r="I317" s="19"/>
      <c r="J317" s="19"/>
      <c r="K317" s="19"/>
      <c r="L317" s="19"/>
    </row>
    <row r="318" spans="9:12" x14ac:dyDescent="0.15">
      <c r="I318" s="19"/>
      <c r="J318" s="19"/>
      <c r="K318" s="19"/>
      <c r="L318" s="19"/>
    </row>
    <row r="319" spans="9:12" x14ac:dyDescent="0.15">
      <c r="I319" s="19"/>
      <c r="J319" s="19"/>
      <c r="K319" s="19"/>
      <c r="L319" s="19"/>
    </row>
    <row r="320" spans="9:12" x14ac:dyDescent="0.15">
      <c r="I320" s="19"/>
      <c r="J320" s="19"/>
      <c r="K320" s="19"/>
      <c r="L320" s="19"/>
    </row>
    <row r="321" spans="9:12" x14ac:dyDescent="0.15">
      <c r="I321" s="19"/>
      <c r="J321" s="19"/>
      <c r="K321" s="19"/>
      <c r="L321" s="19"/>
    </row>
    <row r="322" spans="9:12" x14ac:dyDescent="0.15">
      <c r="I322" s="19"/>
      <c r="J322" s="19"/>
      <c r="K322" s="19"/>
      <c r="L322" s="19"/>
    </row>
    <row r="323" spans="9:12" x14ac:dyDescent="0.15">
      <c r="I323" s="19"/>
      <c r="J323" s="19"/>
      <c r="K323" s="19"/>
      <c r="L323" s="19"/>
    </row>
    <row r="324" spans="9:12" x14ac:dyDescent="0.15">
      <c r="I324" s="19"/>
      <c r="J324" s="19"/>
      <c r="K324" s="19"/>
      <c r="L324" s="19"/>
    </row>
    <row r="325" spans="9:12" x14ac:dyDescent="0.15">
      <c r="I325" s="19"/>
      <c r="J325" s="19"/>
      <c r="K325" s="19"/>
      <c r="L325" s="19"/>
    </row>
    <row r="326" spans="9:12" x14ac:dyDescent="0.15">
      <c r="I326" s="19"/>
      <c r="J326" s="19"/>
      <c r="K326" s="19"/>
      <c r="L326" s="19"/>
    </row>
    <row r="327" spans="9:12" x14ac:dyDescent="0.15">
      <c r="I327" s="19"/>
      <c r="J327" s="19"/>
      <c r="K327" s="19"/>
      <c r="L327" s="19"/>
    </row>
    <row r="328" spans="9:12" x14ac:dyDescent="0.15">
      <c r="I328" s="19"/>
      <c r="J328" s="19"/>
      <c r="K328" s="19"/>
      <c r="L328" s="19"/>
    </row>
    <row r="329" spans="9:12" x14ac:dyDescent="0.15">
      <c r="I329" s="19"/>
      <c r="J329" s="19"/>
      <c r="K329" s="19"/>
      <c r="L329" s="19"/>
    </row>
    <row r="330" spans="9:12" x14ac:dyDescent="0.15">
      <c r="I330" s="19"/>
      <c r="J330" s="19"/>
      <c r="K330" s="19"/>
      <c r="L330" s="19"/>
    </row>
    <row r="331" spans="9:12" x14ac:dyDescent="0.15">
      <c r="I331" s="19"/>
      <c r="J331" s="19"/>
      <c r="K331" s="19"/>
      <c r="L331" s="19"/>
    </row>
    <row r="332" spans="9:12" x14ac:dyDescent="0.15">
      <c r="I332" s="19"/>
      <c r="J332" s="19"/>
      <c r="K332" s="19"/>
      <c r="L332" s="19"/>
    </row>
    <row r="333" spans="9:12" x14ac:dyDescent="0.15">
      <c r="I333" s="19"/>
      <c r="J333" s="19"/>
      <c r="K333" s="19"/>
      <c r="L333" s="19"/>
    </row>
    <row r="334" spans="9:12" x14ac:dyDescent="0.15">
      <c r="I334" s="19"/>
      <c r="J334" s="19"/>
      <c r="K334" s="19"/>
      <c r="L334" s="19"/>
    </row>
    <row r="335" spans="9:12" x14ac:dyDescent="0.15">
      <c r="I335" s="19"/>
      <c r="J335" s="19"/>
      <c r="K335" s="19"/>
      <c r="L335" s="19"/>
    </row>
    <row r="336" spans="9:12" x14ac:dyDescent="0.15">
      <c r="I336" s="19"/>
      <c r="J336" s="19"/>
      <c r="K336" s="19"/>
      <c r="L336" s="19"/>
    </row>
    <row r="337" spans="9:12" x14ac:dyDescent="0.15">
      <c r="I337" s="19"/>
      <c r="J337" s="19"/>
      <c r="K337" s="19"/>
      <c r="L337" s="19"/>
    </row>
    <row r="338" spans="9:12" x14ac:dyDescent="0.15">
      <c r="I338" s="19"/>
      <c r="J338" s="19"/>
      <c r="K338" s="19"/>
      <c r="L338" s="19"/>
    </row>
    <row r="339" spans="9:12" x14ac:dyDescent="0.15">
      <c r="I339" s="19"/>
      <c r="J339" s="19"/>
      <c r="K339" s="19"/>
      <c r="L339" s="19"/>
    </row>
    <row r="340" spans="9:12" x14ac:dyDescent="0.15">
      <c r="I340" s="19"/>
      <c r="J340" s="19"/>
      <c r="K340" s="19"/>
      <c r="L340" s="19"/>
    </row>
    <row r="341" spans="9:12" x14ac:dyDescent="0.15">
      <c r="I341" s="19"/>
      <c r="J341" s="19"/>
      <c r="K341" s="19"/>
      <c r="L341" s="19"/>
    </row>
    <row r="342" spans="9:12" x14ac:dyDescent="0.15">
      <c r="I342" s="19"/>
      <c r="J342" s="19"/>
      <c r="K342" s="19"/>
      <c r="L342" s="19"/>
    </row>
    <row r="343" spans="9:12" x14ac:dyDescent="0.15">
      <c r="I343" s="19"/>
      <c r="J343" s="19"/>
      <c r="K343" s="19"/>
      <c r="L343" s="19"/>
    </row>
    <row r="344" spans="9:12" x14ac:dyDescent="0.15">
      <c r="I344" s="19"/>
      <c r="J344" s="19"/>
      <c r="K344" s="19"/>
      <c r="L344" s="19"/>
    </row>
    <row r="345" spans="9:12" x14ac:dyDescent="0.15">
      <c r="I345" s="19"/>
      <c r="J345" s="19"/>
      <c r="K345" s="19"/>
      <c r="L345" s="19"/>
    </row>
    <row r="346" spans="9:12" x14ac:dyDescent="0.15">
      <c r="I346" s="19"/>
      <c r="J346" s="19"/>
      <c r="K346" s="19"/>
      <c r="L346" s="19"/>
    </row>
    <row r="347" spans="9:12" x14ac:dyDescent="0.15">
      <c r="I347" s="19"/>
      <c r="J347" s="19"/>
      <c r="K347" s="19"/>
      <c r="L347" s="19"/>
    </row>
    <row r="348" spans="9:12" x14ac:dyDescent="0.15">
      <c r="I348" s="19"/>
      <c r="J348" s="19"/>
      <c r="K348" s="19"/>
      <c r="L348" s="19"/>
    </row>
    <row r="349" spans="9:12" x14ac:dyDescent="0.15">
      <c r="I349" s="19"/>
      <c r="J349" s="19"/>
      <c r="K349" s="19"/>
      <c r="L349" s="19"/>
    </row>
    <row r="350" spans="9:12" x14ac:dyDescent="0.15">
      <c r="I350" s="19"/>
      <c r="J350" s="19"/>
      <c r="K350" s="19"/>
      <c r="L350" s="19"/>
    </row>
    <row r="351" spans="9:12" x14ac:dyDescent="0.15">
      <c r="I351" s="19"/>
      <c r="J351" s="19"/>
      <c r="K351" s="19"/>
      <c r="L351" s="19"/>
    </row>
    <row r="352" spans="9:12" x14ac:dyDescent="0.15">
      <c r="I352" s="19"/>
      <c r="J352" s="19"/>
      <c r="K352" s="19"/>
      <c r="L352" s="19"/>
    </row>
    <row r="353" spans="9:12" x14ac:dyDescent="0.15">
      <c r="I353" s="19"/>
      <c r="J353" s="19"/>
      <c r="K353" s="19"/>
      <c r="L353" s="19"/>
    </row>
    <row r="354" spans="9:12" x14ac:dyDescent="0.15">
      <c r="I354" s="19"/>
      <c r="J354" s="19"/>
      <c r="K354" s="19"/>
      <c r="L354" s="19"/>
    </row>
    <row r="355" spans="9:12" x14ac:dyDescent="0.15">
      <c r="I355" s="19"/>
      <c r="J355" s="19"/>
      <c r="K355" s="19"/>
      <c r="L355" s="19"/>
    </row>
    <row r="356" spans="9:12" x14ac:dyDescent="0.15">
      <c r="I356" s="19"/>
      <c r="J356" s="19"/>
      <c r="K356" s="19"/>
      <c r="L356" s="19"/>
    </row>
    <row r="357" spans="9:12" x14ac:dyDescent="0.15">
      <c r="I357" s="19"/>
      <c r="J357" s="19"/>
      <c r="K357" s="19"/>
      <c r="L357" s="19"/>
    </row>
    <row r="358" spans="9:12" x14ac:dyDescent="0.15">
      <c r="I358" s="19"/>
      <c r="J358" s="19"/>
      <c r="K358" s="19"/>
      <c r="L358" s="19"/>
    </row>
    <row r="359" spans="9:12" x14ac:dyDescent="0.15">
      <c r="I359" s="19"/>
      <c r="J359" s="19"/>
      <c r="K359" s="19"/>
      <c r="L359" s="19"/>
    </row>
    <row r="360" spans="9:12" x14ac:dyDescent="0.15">
      <c r="I360" s="19"/>
      <c r="J360" s="19"/>
      <c r="K360" s="19"/>
      <c r="L360" s="19"/>
    </row>
    <row r="361" spans="9:12" x14ac:dyDescent="0.15">
      <c r="I361" s="19"/>
      <c r="J361" s="19"/>
      <c r="K361" s="19"/>
      <c r="L361" s="19"/>
    </row>
    <row r="362" spans="9:12" x14ac:dyDescent="0.15">
      <c r="I362" s="19"/>
      <c r="J362" s="19"/>
      <c r="K362" s="19"/>
      <c r="L362" s="19"/>
    </row>
    <row r="363" spans="9:12" x14ac:dyDescent="0.15">
      <c r="I363" s="19"/>
      <c r="J363" s="19"/>
      <c r="K363" s="19"/>
      <c r="L363" s="19"/>
    </row>
    <row r="364" spans="9:12" x14ac:dyDescent="0.15">
      <c r="I364" s="19"/>
      <c r="J364" s="19"/>
      <c r="K364" s="19"/>
      <c r="L364" s="19"/>
    </row>
    <row r="365" spans="9:12" x14ac:dyDescent="0.15">
      <c r="I365" s="19"/>
      <c r="J365" s="19"/>
      <c r="K365" s="19"/>
      <c r="L365" s="19"/>
    </row>
    <row r="366" spans="9:12" x14ac:dyDescent="0.15">
      <c r="I366" s="19"/>
      <c r="J366" s="19"/>
      <c r="K366" s="19"/>
      <c r="L366" s="19"/>
    </row>
    <row r="367" spans="9:12" x14ac:dyDescent="0.15">
      <c r="I367" s="19"/>
      <c r="J367" s="19"/>
      <c r="K367" s="19"/>
      <c r="L367" s="19"/>
    </row>
    <row r="368" spans="9:12" x14ac:dyDescent="0.15">
      <c r="I368" s="19"/>
      <c r="J368" s="19"/>
      <c r="K368" s="19"/>
      <c r="L368" s="19"/>
    </row>
    <row r="369" spans="9:12" x14ac:dyDescent="0.15">
      <c r="I369" s="19"/>
      <c r="J369" s="19"/>
      <c r="K369" s="19"/>
      <c r="L369" s="19"/>
    </row>
    <row r="370" spans="9:12" x14ac:dyDescent="0.15">
      <c r="I370" s="19"/>
      <c r="J370" s="19"/>
      <c r="K370" s="19"/>
      <c r="L370" s="19"/>
    </row>
    <row r="371" spans="9:12" x14ac:dyDescent="0.15">
      <c r="I371" s="19"/>
      <c r="J371" s="19"/>
      <c r="K371" s="19"/>
      <c r="L371" s="19"/>
    </row>
    <row r="372" spans="9:12" x14ac:dyDescent="0.15">
      <c r="I372" s="19"/>
      <c r="J372" s="19"/>
      <c r="K372" s="19"/>
      <c r="L372" s="19"/>
    </row>
    <row r="373" spans="9:12" x14ac:dyDescent="0.15">
      <c r="I373" s="19"/>
      <c r="J373" s="19"/>
      <c r="K373" s="19"/>
      <c r="L373" s="19"/>
    </row>
    <row r="374" spans="9:12" x14ac:dyDescent="0.15">
      <c r="I374" s="19"/>
      <c r="J374" s="19"/>
      <c r="K374" s="19"/>
      <c r="L374" s="19"/>
    </row>
    <row r="375" spans="9:12" x14ac:dyDescent="0.15">
      <c r="I375" s="19"/>
      <c r="J375" s="19"/>
      <c r="K375" s="19"/>
      <c r="L375" s="19"/>
    </row>
    <row r="376" spans="9:12" x14ac:dyDescent="0.15">
      <c r="I376" s="19"/>
      <c r="J376" s="19"/>
      <c r="K376" s="19"/>
      <c r="L376" s="19"/>
    </row>
    <row r="377" spans="9:12" x14ac:dyDescent="0.15">
      <c r="I377" s="19"/>
      <c r="J377" s="19"/>
      <c r="K377" s="19"/>
      <c r="L377" s="19"/>
    </row>
    <row r="378" spans="9:12" x14ac:dyDescent="0.15">
      <c r="I378" s="19"/>
      <c r="J378" s="19"/>
      <c r="K378" s="19"/>
      <c r="L378" s="19"/>
    </row>
    <row r="379" spans="9:12" x14ac:dyDescent="0.15">
      <c r="I379" s="19"/>
      <c r="J379" s="19"/>
      <c r="K379" s="19"/>
      <c r="L379" s="19"/>
    </row>
    <row r="380" spans="9:12" x14ac:dyDescent="0.15">
      <c r="I380" s="19"/>
      <c r="J380" s="19"/>
      <c r="K380" s="19"/>
      <c r="L380" s="19"/>
    </row>
    <row r="381" spans="9:12" x14ac:dyDescent="0.15">
      <c r="I381" s="19"/>
      <c r="J381" s="19"/>
      <c r="K381" s="19"/>
      <c r="L381" s="19"/>
    </row>
    <row r="382" spans="9:12" x14ac:dyDescent="0.15">
      <c r="I382" s="19"/>
      <c r="J382" s="19"/>
      <c r="K382" s="19"/>
      <c r="L382" s="19"/>
    </row>
    <row r="383" spans="9:12" x14ac:dyDescent="0.15">
      <c r="I383" s="19"/>
      <c r="J383" s="19"/>
      <c r="K383" s="19"/>
      <c r="L383" s="19"/>
    </row>
    <row r="384" spans="9:12" x14ac:dyDescent="0.15">
      <c r="I384" s="19"/>
      <c r="J384" s="19"/>
      <c r="K384" s="19"/>
      <c r="L384" s="19"/>
    </row>
    <row r="385" spans="9:12" x14ac:dyDescent="0.15">
      <c r="I385" s="19"/>
      <c r="J385" s="19"/>
      <c r="K385" s="19"/>
      <c r="L385" s="19"/>
    </row>
    <row r="386" spans="9:12" x14ac:dyDescent="0.15">
      <c r="I386" s="19"/>
      <c r="J386" s="19"/>
      <c r="K386" s="19"/>
      <c r="L386" s="19"/>
    </row>
    <row r="387" spans="9:12" x14ac:dyDescent="0.15">
      <c r="I387" s="19"/>
      <c r="J387" s="19"/>
      <c r="K387" s="19"/>
      <c r="L387" s="19"/>
    </row>
    <row r="388" spans="9:12" x14ac:dyDescent="0.15">
      <c r="I388" s="19"/>
      <c r="J388" s="19"/>
      <c r="K388" s="19"/>
      <c r="L388" s="19"/>
    </row>
    <row r="389" spans="9:12" x14ac:dyDescent="0.15">
      <c r="I389" s="19"/>
      <c r="J389" s="19"/>
      <c r="K389" s="19"/>
      <c r="L389" s="19"/>
    </row>
    <row r="390" spans="9:12" x14ac:dyDescent="0.15">
      <c r="I390" s="19"/>
      <c r="J390" s="19"/>
      <c r="K390" s="19"/>
      <c r="L390" s="19"/>
    </row>
    <row r="391" spans="9:12" x14ac:dyDescent="0.15">
      <c r="I391" s="19"/>
      <c r="J391" s="19"/>
      <c r="K391" s="19"/>
      <c r="L391" s="19"/>
    </row>
    <row r="392" spans="9:12" x14ac:dyDescent="0.15">
      <c r="I392" s="19"/>
      <c r="J392" s="19"/>
      <c r="K392" s="19"/>
      <c r="L392" s="19"/>
    </row>
    <row r="393" spans="9:12" x14ac:dyDescent="0.15">
      <c r="I393" s="19"/>
      <c r="J393" s="19"/>
      <c r="K393" s="19"/>
      <c r="L393" s="19"/>
    </row>
    <row r="394" spans="9:12" x14ac:dyDescent="0.15">
      <c r="I394" s="19"/>
      <c r="J394" s="19"/>
      <c r="K394" s="19"/>
      <c r="L394" s="19"/>
    </row>
    <row r="395" spans="9:12" x14ac:dyDescent="0.15">
      <c r="I395" s="19"/>
      <c r="J395" s="19"/>
      <c r="K395" s="19"/>
      <c r="L395" s="19"/>
    </row>
    <row r="396" spans="9:12" x14ac:dyDescent="0.15">
      <c r="I396" s="19"/>
      <c r="J396" s="19"/>
      <c r="K396" s="19"/>
      <c r="L396" s="19"/>
    </row>
    <row r="397" spans="9:12" x14ac:dyDescent="0.15">
      <c r="I397" s="19"/>
      <c r="J397" s="19"/>
      <c r="K397" s="19"/>
      <c r="L397" s="19"/>
    </row>
    <row r="398" spans="9:12" x14ac:dyDescent="0.15">
      <c r="I398" s="19"/>
      <c r="J398" s="19"/>
      <c r="K398" s="19"/>
      <c r="L398" s="19"/>
    </row>
    <row r="399" spans="9:12" x14ac:dyDescent="0.15">
      <c r="I399" s="19"/>
      <c r="J399" s="19"/>
      <c r="K399" s="19"/>
      <c r="L399" s="19"/>
    </row>
    <row r="400" spans="9:12" x14ac:dyDescent="0.15">
      <c r="I400" s="19"/>
      <c r="J400" s="19"/>
      <c r="K400" s="19"/>
      <c r="L400" s="19"/>
    </row>
    <row r="401" spans="9:12" x14ac:dyDescent="0.15">
      <c r="I401" s="19"/>
      <c r="J401" s="19"/>
      <c r="K401" s="19"/>
      <c r="L401" s="19"/>
    </row>
    <row r="402" spans="9:12" x14ac:dyDescent="0.15">
      <c r="I402" s="19"/>
      <c r="J402" s="19"/>
      <c r="K402" s="19"/>
      <c r="L402" s="19"/>
    </row>
    <row r="403" spans="9:12" x14ac:dyDescent="0.15">
      <c r="I403" s="19"/>
      <c r="J403" s="19"/>
      <c r="K403" s="19"/>
      <c r="L403" s="19"/>
    </row>
    <row r="404" spans="9:12" x14ac:dyDescent="0.15">
      <c r="I404" s="19"/>
      <c r="J404" s="19"/>
      <c r="K404" s="19"/>
      <c r="L404" s="19"/>
    </row>
    <row r="405" spans="9:12" x14ac:dyDescent="0.15">
      <c r="I405" s="19"/>
      <c r="J405" s="19"/>
      <c r="K405" s="19"/>
      <c r="L405" s="19"/>
    </row>
    <row r="406" spans="9:12" x14ac:dyDescent="0.15">
      <c r="I406" s="19"/>
      <c r="J406" s="19"/>
      <c r="K406" s="19"/>
      <c r="L406" s="19"/>
    </row>
    <row r="407" spans="9:12" x14ac:dyDescent="0.15">
      <c r="I407" s="19"/>
      <c r="J407" s="19"/>
      <c r="K407" s="19"/>
      <c r="L407" s="19"/>
    </row>
    <row r="408" spans="9:12" x14ac:dyDescent="0.15">
      <c r="I408" s="19"/>
      <c r="J408" s="19"/>
      <c r="K408" s="19"/>
      <c r="L408" s="19"/>
    </row>
    <row r="409" spans="9:12" x14ac:dyDescent="0.15">
      <c r="I409" s="19"/>
      <c r="J409" s="19"/>
      <c r="K409" s="19"/>
      <c r="L409" s="19"/>
    </row>
    <row r="410" spans="9:12" x14ac:dyDescent="0.15">
      <c r="I410" s="19"/>
      <c r="J410" s="19"/>
      <c r="K410" s="19"/>
      <c r="L410" s="19"/>
    </row>
    <row r="411" spans="9:12" x14ac:dyDescent="0.15">
      <c r="I411" s="19"/>
      <c r="J411" s="19"/>
      <c r="K411" s="19"/>
      <c r="L411" s="19"/>
    </row>
    <row r="412" spans="9:12" x14ac:dyDescent="0.15">
      <c r="I412" s="19"/>
      <c r="J412" s="19"/>
      <c r="K412" s="19"/>
      <c r="L412" s="19"/>
    </row>
    <row r="413" spans="9:12" x14ac:dyDescent="0.15">
      <c r="I413" s="19"/>
      <c r="J413" s="19"/>
      <c r="K413" s="19"/>
      <c r="L413" s="19"/>
    </row>
    <row r="414" spans="9:12" x14ac:dyDescent="0.15">
      <c r="I414" s="19"/>
      <c r="J414" s="19"/>
      <c r="K414" s="19"/>
      <c r="L414" s="19"/>
    </row>
    <row r="415" spans="9:12" x14ac:dyDescent="0.15">
      <c r="I415" s="19"/>
      <c r="J415" s="19"/>
      <c r="K415" s="19"/>
      <c r="L415" s="19"/>
    </row>
    <row r="416" spans="9:12" x14ac:dyDescent="0.15">
      <c r="I416" s="19"/>
      <c r="J416" s="19"/>
      <c r="K416" s="19"/>
      <c r="L416" s="19"/>
    </row>
    <row r="417" spans="9:12" x14ac:dyDescent="0.15">
      <c r="I417" s="19"/>
      <c r="J417" s="19"/>
      <c r="K417" s="19"/>
      <c r="L417" s="19"/>
    </row>
    <row r="418" spans="9:12" x14ac:dyDescent="0.15">
      <c r="I418" s="19"/>
      <c r="J418" s="19"/>
      <c r="K418" s="19"/>
      <c r="L418" s="19"/>
    </row>
    <row r="419" spans="9:12" x14ac:dyDescent="0.15">
      <c r="I419" s="19"/>
      <c r="J419" s="19"/>
      <c r="K419" s="19"/>
      <c r="L419" s="19"/>
    </row>
    <row r="420" spans="9:12" x14ac:dyDescent="0.15">
      <c r="I420" s="19"/>
      <c r="J420" s="19"/>
      <c r="K420" s="19"/>
      <c r="L420" s="19"/>
    </row>
    <row r="421" spans="9:12" x14ac:dyDescent="0.15">
      <c r="I421" s="19"/>
      <c r="J421" s="19"/>
      <c r="K421" s="19"/>
      <c r="L421" s="19"/>
    </row>
    <row r="422" spans="9:12" x14ac:dyDescent="0.15">
      <c r="I422" s="19"/>
      <c r="J422" s="19"/>
      <c r="K422" s="19"/>
      <c r="L422" s="19"/>
    </row>
    <row r="423" spans="9:12" x14ac:dyDescent="0.15">
      <c r="I423" s="19"/>
      <c r="J423" s="19"/>
      <c r="K423" s="19"/>
      <c r="L423" s="19"/>
    </row>
    <row r="424" spans="9:12" x14ac:dyDescent="0.15">
      <c r="I424" s="19"/>
      <c r="J424" s="19"/>
      <c r="K424" s="19"/>
      <c r="L424" s="19"/>
    </row>
    <row r="425" spans="9:12" x14ac:dyDescent="0.15">
      <c r="I425" s="19"/>
      <c r="J425" s="19"/>
      <c r="K425" s="19"/>
      <c r="L425" s="19"/>
    </row>
    <row r="426" spans="9:12" x14ac:dyDescent="0.15">
      <c r="I426" s="19"/>
      <c r="J426" s="19"/>
      <c r="K426" s="19"/>
      <c r="L426" s="19"/>
    </row>
    <row r="427" spans="9:12" x14ac:dyDescent="0.15">
      <c r="I427" s="19"/>
      <c r="J427" s="19"/>
      <c r="K427" s="19"/>
      <c r="L427" s="19"/>
    </row>
    <row r="428" spans="9:12" x14ac:dyDescent="0.15">
      <c r="I428" s="19"/>
      <c r="J428" s="19"/>
      <c r="K428" s="19"/>
      <c r="L428" s="19"/>
    </row>
    <row r="429" spans="9:12" x14ac:dyDescent="0.15">
      <c r="I429" s="19"/>
      <c r="J429" s="19"/>
      <c r="K429" s="19"/>
      <c r="L429" s="19"/>
    </row>
    <row r="430" spans="9:12" x14ac:dyDescent="0.15">
      <c r="I430" s="19"/>
      <c r="J430" s="19"/>
      <c r="K430" s="19"/>
      <c r="L430" s="19"/>
    </row>
    <row r="431" spans="9:12" x14ac:dyDescent="0.15">
      <c r="I431" s="19"/>
      <c r="J431" s="19"/>
      <c r="K431" s="19"/>
      <c r="L431" s="19"/>
    </row>
    <row r="432" spans="9:12" x14ac:dyDescent="0.15">
      <c r="I432" s="19"/>
      <c r="J432" s="19"/>
      <c r="K432" s="19"/>
      <c r="L432" s="19"/>
    </row>
    <row r="433" spans="9:12" x14ac:dyDescent="0.15">
      <c r="I433" s="19"/>
      <c r="J433" s="19"/>
      <c r="K433" s="19"/>
      <c r="L433" s="19"/>
    </row>
    <row r="434" spans="9:12" x14ac:dyDescent="0.15">
      <c r="I434" s="19"/>
      <c r="J434" s="19"/>
      <c r="K434" s="19"/>
      <c r="L434" s="19"/>
    </row>
    <row r="435" spans="9:12" x14ac:dyDescent="0.15">
      <c r="I435" s="19"/>
      <c r="J435" s="19"/>
      <c r="K435" s="19"/>
      <c r="L435" s="19"/>
    </row>
    <row r="436" spans="9:12" x14ac:dyDescent="0.15">
      <c r="I436" s="19"/>
      <c r="J436" s="19"/>
      <c r="K436" s="19"/>
      <c r="L436" s="19"/>
    </row>
    <row r="437" spans="9:12" x14ac:dyDescent="0.15">
      <c r="I437" s="19"/>
      <c r="J437" s="19"/>
      <c r="K437" s="19"/>
      <c r="L437" s="19"/>
    </row>
    <row r="438" spans="9:12" x14ac:dyDescent="0.15">
      <c r="I438" s="19"/>
      <c r="J438" s="19"/>
      <c r="K438" s="19"/>
      <c r="L438" s="19"/>
    </row>
    <row r="439" spans="9:12" x14ac:dyDescent="0.15">
      <c r="I439" s="19"/>
      <c r="J439" s="19"/>
      <c r="K439" s="19"/>
      <c r="L439" s="19"/>
    </row>
    <row r="440" spans="9:12" x14ac:dyDescent="0.15">
      <c r="I440" s="19"/>
      <c r="J440" s="19"/>
      <c r="K440" s="19"/>
      <c r="L440" s="19"/>
    </row>
    <row r="441" spans="9:12" x14ac:dyDescent="0.15">
      <c r="I441" s="19"/>
      <c r="J441" s="19"/>
      <c r="K441" s="19"/>
      <c r="L441" s="19"/>
    </row>
    <row r="442" spans="9:12" x14ac:dyDescent="0.15">
      <c r="I442" s="19"/>
      <c r="J442" s="19"/>
      <c r="K442" s="19"/>
      <c r="L442" s="19"/>
    </row>
    <row r="443" spans="9:12" x14ac:dyDescent="0.15">
      <c r="I443" s="19"/>
      <c r="J443" s="19"/>
      <c r="K443" s="19"/>
      <c r="L443" s="19"/>
    </row>
    <row r="444" spans="9:12" x14ac:dyDescent="0.15">
      <c r="I444" s="19"/>
      <c r="J444" s="19"/>
      <c r="K444" s="19"/>
      <c r="L444" s="19"/>
    </row>
    <row r="445" spans="9:12" x14ac:dyDescent="0.15">
      <c r="I445" s="19"/>
      <c r="J445" s="19"/>
      <c r="K445" s="19"/>
      <c r="L445" s="19"/>
    </row>
    <row r="446" spans="9:12" x14ac:dyDescent="0.15">
      <c r="I446" s="19"/>
      <c r="J446" s="19"/>
      <c r="K446" s="19"/>
      <c r="L446" s="19"/>
    </row>
    <row r="447" spans="9:12" x14ac:dyDescent="0.15">
      <c r="I447" s="19"/>
      <c r="J447" s="19"/>
      <c r="K447" s="19"/>
      <c r="L447" s="19"/>
    </row>
    <row r="448" spans="9:12" x14ac:dyDescent="0.15">
      <c r="I448" s="19"/>
      <c r="J448" s="19"/>
      <c r="K448" s="19"/>
      <c r="L448" s="19"/>
    </row>
    <row r="449" spans="9:12" x14ac:dyDescent="0.15">
      <c r="I449" s="19"/>
      <c r="J449" s="19"/>
      <c r="K449" s="19"/>
      <c r="L449" s="19"/>
    </row>
    <row r="450" spans="9:12" x14ac:dyDescent="0.15">
      <c r="I450" s="19"/>
      <c r="J450" s="19"/>
      <c r="K450" s="19"/>
      <c r="L450" s="19"/>
    </row>
    <row r="451" spans="9:12" x14ac:dyDescent="0.15">
      <c r="I451" s="19"/>
      <c r="J451" s="19"/>
      <c r="K451" s="19"/>
      <c r="L451" s="19"/>
    </row>
    <row r="452" spans="9:12" x14ac:dyDescent="0.15">
      <c r="I452" s="19"/>
      <c r="J452" s="19"/>
      <c r="K452" s="19"/>
      <c r="L452" s="19"/>
    </row>
    <row r="453" spans="9:12" x14ac:dyDescent="0.15">
      <c r="I453" s="19"/>
      <c r="J453" s="19"/>
      <c r="K453" s="19"/>
      <c r="L453" s="19"/>
    </row>
    <row r="454" spans="9:12" x14ac:dyDescent="0.15">
      <c r="I454" s="19"/>
      <c r="J454" s="19"/>
      <c r="K454" s="19"/>
      <c r="L454" s="19"/>
    </row>
    <row r="455" spans="9:12" x14ac:dyDescent="0.15">
      <c r="I455" s="19"/>
      <c r="J455" s="19"/>
      <c r="K455" s="19"/>
      <c r="L455" s="19"/>
    </row>
    <row r="456" spans="9:12" x14ac:dyDescent="0.15">
      <c r="I456" s="19"/>
      <c r="J456" s="19"/>
      <c r="K456" s="19"/>
      <c r="L456" s="19"/>
    </row>
    <row r="457" spans="9:12" x14ac:dyDescent="0.15">
      <c r="I457" s="19"/>
      <c r="J457" s="19"/>
      <c r="K457" s="19"/>
      <c r="L457" s="19"/>
    </row>
    <row r="458" spans="9:12" x14ac:dyDescent="0.15">
      <c r="I458" s="19"/>
      <c r="J458" s="19"/>
      <c r="K458" s="19"/>
      <c r="L458" s="19"/>
    </row>
    <row r="459" spans="9:12" x14ac:dyDescent="0.15">
      <c r="I459" s="19"/>
      <c r="J459" s="19"/>
      <c r="K459" s="19"/>
      <c r="L459" s="19"/>
    </row>
    <row r="460" spans="9:12" x14ac:dyDescent="0.15">
      <c r="I460" s="19"/>
      <c r="J460" s="19"/>
      <c r="K460" s="19"/>
      <c r="L460" s="19"/>
    </row>
    <row r="461" spans="9:12" x14ac:dyDescent="0.15">
      <c r="I461" s="19"/>
      <c r="J461" s="19"/>
      <c r="K461" s="19"/>
      <c r="L461" s="19"/>
    </row>
    <row r="462" spans="9:12" x14ac:dyDescent="0.15">
      <c r="I462" s="19"/>
      <c r="J462" s="19"/>
      <c r="K462" s="19"/>
      <c r="L462" s="19"/>
    </row>
    <row r="463" spans="9:12" x14ac:dyDescent="0.15">
      <c r="I463" s="19"/>
      <c r="J463" s="19"/>
      <c r="K463" s="19"/>
      <c r="L463" s="19"/>
    </row>
    <row r="464" spans="9:12" x14ac:dyDescent="0.15">
      <c r="I464" s="19"/>
      <c r="J464" s="19"/>
      <c r="K464" s="19"/>
      <c r="L464" s="19"/>
    </row>
    <row r="465" spans="9:12" x14ac:dyDescent="0.15">
      <c r="I465" s="19"/>
      <c r="J465" s="19"/>
      <c r="K465" s="19"/>
      <c r="L465" s="19"/>
    </row>
    <row r="466" spans="9:12" x14ac:dyDescent="0.15">
      <c r="I466" s="19"/>
      <c r="J466" s="19"/>
      <c r="K466" s="19"/>
      <c r="L466" s="19"/>
    </row>
    <row r="467" spans="9:12" x14ac:dyDescent="0.15">
      <c r="I467" s="19"/>
      <c r="J467" s="19"/>
      <c r="K467" s="19"/>
      <c r="L467" s="19"/>
    </row>
    <row r="468" spans="9:12" x14ac:dyDescent="0.15">
      <c r="I468" s="19"/>
      <c r="J468" s="19"/>
      <c r="K468" s="19"/>
      <c r="L468" s="19"/>
    </row>
    <row r="469" spans="9:12" x14ac:dyDescent="0.15">
      <c r="I469" s="19"/>
      <c r="J469" s="19"/>
      <c r="K469" s="19"/>
      <c r="L469" s="19"/>
    </row>
    <row r="470" spans="9:12" x14ac:dyDescent="0.15">
      <c r="I470" s="19"/>
      <c r="J470" s="19"/>
      <c r="K470" s="19"/>
      <c r="L470" s="19"/>
    </row>
    <row r="471" spans="9:12" x14ac:dyDescent="0.15">
      <c r="I471" s="19"/>
      <c r="J471" s="19"/>
      <c r="K471" s="19"/>
      <c r="L471" s="19"/>
    </row>
    <row r="472" spans="9:12" x14ac:dyDescent="0.15">
      <c r="I472" s="19"/>
      <c r="J472" s="19"/>
      <c r="K472" s="19"/>
      <c r="L472" s="19"/>
    </row>
    <row r="473" spans="9:12" x14ac:dyDescent="0.15">
      <c r="I473" s="19"/>
      <c r="J473" s="19"/>
      <c r="K473" s="19"/>
      <c r="L473" s="19"/>
    </row>
    <row r="474" spans="9:12" x14ac:dyDescent="0.15">
      <c r="I474" s="19"/>
      <c r="J474" s="19"/>
      <c r="K474" s="19"/>
      <c r="L474" s="19"/>
    </row>
    <row r="475" spans="9:12" x14ac:dyDescent="0.15">
      <c r="I475" s="19"/>
      <c r="J475" s="19"/>
      <c r="K475" s="19"/>
      <c r="L475" s="19"/>
    </row>
    <row r="476" spans="9:12" x14ac:dyDescent="0.15">
      <c r="I476" s="19"/>
      <c r="J476" s="19"/>
      <c r="K476" s="19"/>
      <c r="L476" s="19"/>
    </row>
    <row r="477" spans="9:12" x14ac:dyDescent="0.15">
      <c r="I477" s="19"/>
      <c r="J477" s="19"/>
      <c r="K477" s="19"/>
      <c r="L477" s="19"/>
    </row>
    <row r="478" spans="9:12" x14ac:dyDescent="0.15">
      <c r="I478" s="19"/>
      <c r="J478" s="19"/>
      <c r="K478" s="19"/>
      <c r="L478" s="19"/>
    </row>
    <row r="479" spans="9:12" x14ac:dyDescent="0.15">
      <c r="I479" s="19"/>
      <c r="J479" s="19"/>
      <c r="K479" s="19"/>
      <c r="L479" s="19"/>
    </row>
    <row r="480" spans="9:12" x14ac:dyDescent="0.15">
      <c r="I480" s="19"/>
      <c r="J480" s="19"/>
      <c r="K480" s="19"/>
      <c r="L480" s="19"/>
    </row>
    <row r="481" spans="9:12" x14ac:dyDescent="0.15">
      <c r="I481" s="19"/>
      <c r="J481" s="19"/>
      <c r="K481" s="19"/>
      <c r="L481" s="19"/>
    </row>
    <row r="482" spans="9:12" x14ac:dyDescent="0.15">
      <c r="I482" s="19"/>
      <c r="J482" s="19"/>
      <c r="K482" s="19"/>
      <c r="L482" s="19"/>
    </row>
    <row r="483" spans="9:12" x14ac:dyDescent="0.15">
      <c r="I483" s="19"/>
      <c r="J483" s="19"/>
      <c r="K483" s="19"/>
      <c r="L483" s="19"/>
    </row>
    <row r="484" spans="9:12" x14ac:dyDescent="0.15">
      <c r="I484" s="19"/>
      <c r="J484" s="19"/>
      <c r="K484" s="19"/>
      <c r="L484" s="19"/>
    </row>
    <row r="485" spans="9:12" x14ac:dyDescent="0.15">
      <c r="I485" s="19"/>
      <c r="J485" s="19"/>
      <c r="K485" s="19"/>
      <c r="L485" s="19"/>
    </row>
    <row r="486" spans="9:12" x14ac:dyDescent="0.15">
      <c r="I486" s="19"/>
      <c r="J486" s="19"/>
      <c r="K486" s="19"/>
      <c r="L486" s="19"/>
    </row>
    <row r="487" spans="9:12" x14ac:dyDescent="0.15">
      <c r="I487" s="19"/>
      <c r="J487" s="19"/>
      <c r="K487" s="19"/>
      <c r="L487" s="19"/>
    </row>
    <row r="488" spans="9:12" x14ac:dyDescent="0.15">
      <c r="I488" s="19"/>
      <c r="J488" s="19"/>
      <c r="K488" s="19"/>
      <c r="L488" s="19"/>
    </row>
    <row r="489" spans="9:12" x14ac:dyDescent="0.15">
      <c r="I489" s="19"/>
      <c r="J489" s="19"/>
      <c r="K489" s="19"/>
      <c r="L489" s="19"/>
    </row>
    <row r="490" spans="9:12" x14ac:dyDescent="0.15">
      <c r="I490" s="19"/>
      <c r="J490" s="19"/>
      <c r="K490" s="19"/>
      <c r="L490" s="19"/>
    </row>
    <row r="491" spans="9:12" x14ac:dyDescent="0.15">
      <c r="I491" s="19"/>
      <c r="J491" s="19"/>
      <c r="K491" s="19"/>
      <c r="L491" s="19"/>
    </row>
    <row r="492" spans="9:12" x14ac:dyDescent="0.15">
      <c r="I492" s="19"/>
      <c r="J492" s="19"/>
      <c r="K492" s="19"/>
      <c r="L492" s="19"/>
    </row>
    <row r="493" spans="9:12" x14ac:dyDescent="0.15">
      <c r="I493" s="19"/>
      <c r="J493" s="19"/>
      <c r="K493" s="19"/>
      <c r="L493" s="19"/>
    </row>
    <row r="494" spans="9:12" x14ac:dyDescent="0.15">
      <c r="I494" s="19"/>
      <c r="J494" s="19"/>
      <c r="K494" s="19"/>
      <c r="L494" s="19"/>
    </row>
    <row r="495" spans="9:12" x14ac:dyDescent="0.15">
      <c r="I495" s="19"/>
      <c r="J495" s="19"/>
      <c r="K495" s="19"/>
      <c r="L495" s="19"/>
    </row>
    <row r="496" spans="9:12" x14ac:dyDescent="0.15">
      <c r="I496" s="19"/>
      <c r="J496" s="19"/>
      <c r="K496" s="19"/>
      <c r="L496" s="19"/>
    </row>
    <row r="497" spans="9:12" x14ac:dyDescent="0.15">
      <c r="I497" s="19"/>
      <c r="J497" s="19"/>
      <c r="K497" s="19"/>
      <c r="L497" s="19"/>
    </row>
    <row r="498" spans="9:12" x14ac:dyDescent="0.15">
      <c r="I498" s="19"/>
      <c r="J498" s="19"/>
      <c r="K498" s="19"/>
      <c r="L498" s="19"/>
    </row>
    <row r="499" spans="9:12" x14ac:dyDescent="0.15">
      <c r="I499" s="19"/>
      <c r="J499" s="19"/>
      <c r="K499" s="19"/>
      <c r="L499" s="19"/>
    </row>
    <row r="500" spans="9:12" x14ac:dyDescent="0.15">
      <c r="I500" s="19"/>
      <c r="J500" s="19"/>
      <c r="K500" s="19"/>
      <c r="L500" s="19"/>
    </row>
    <row r="501" spans="9:12" x14ac:dyDescent="0.15">
      <c r="I501" s="19"/>
      <c r="J501" s="19"/>
      <c r="K501" s="19"/>
      <c r="L501" s="19"/>
    </row>
    <row r="502" spans="9:12" x14ac:dyDescent="0.15">
      <c r="I502" s="19"/>
      <c r="J502" s="19"/>
      <c r="K502" s="19"/>
      <c r="L502" s="19"/>
    </row>
    <row r="503" spans="9:12" x14ac:dyDescent="0.15">
      <c r="I503" s="19"/>
      <c r="J503" s="19"/>
      <c r="K503" s="19"/>
      <c r="L503" s="19"/>
    </row>
    <row r="504" spans="9:12" x14ac:dyDescent="0.15">
      <c r="I504" s="19"/>
      <c r="J504" s="19"/>
      <c r="K504" s="19"/>
      <c r="L504" s="19"/>
    </row>
    <row r="505" spans="9:12" x14ac:dyDescent="0.15">
      <c r="I505" s="19"/>
      <c r="J505" s="19"/>
      <c r="K505" s="19"/>
      <c r="L505" s="19"/>
    </row>
    <row r="506" spans="9:12" x14ac:dyDescent="0.15">
      <c r="I506" s="19"/>
      <c r="J506" s="19"/>
      <c r="K506" s="19"/>
      <c r="L506" s="19"/>
    </row>
    <row r="507" spans="9:12" x14ac:dyDescent="0.15">
      <c r="I507" s="19"/>
      <c r="J507" s="19"/>
      <c r="K507" s="19"/>
      <c r="L507" s="19"/>
    </row>
    <row r="508" spans="9:12" x14ac:dyDescent="0.15">
      <c r="I508" s="19"/>
      <c r="J508" s="19"/>
      <c r="K508" s="19"/>
      <c r="L508" s="19"/>
    </row>
    <row r="509" spans="9:12" x14ac:dyDescent="0.15">
      <c r="I509" s="19"/>
      <c r="J509" s="19"/>
      <c r="K509" s="19"/>
      <c r="L509" s="19"/>
    </row>
    <row r="510" spans="9:12" x14ac:dyDescent="0.15">
      <c r="I510" s="19"/>
      <c r="J510" s="19"/>
      <c r="K510" s="19"/>
      <c r="L510" s="19"/>
    </row>
    <row r="511" spans="9:12" x14ac:dyDescent="0.15">
      <c r="I511" s="19"/>
      <c r="J511" s="19"/>
      <c r="K511" s="19"/>
      <c r="L511" s="19"/>
    </row>
    <row r="512" spans="9:12" x14ac:dyDescent="0.15">
      <c r="I512" s="19"/>
      <c r="J512" s="19"/>
      <c r="K512" s="19"/>
      <c r="L512" s="19"/>
    </row>
    <row r="513" spans="9:12" x14ac:dyDescent="0.15">
      <c r="I513" s="19"/>
      <c r="J513" s="19"/>
      <c r="K513" s="19"/>
      <c r="L513" s="19"/>
    </row>
    <row r="514" spans="9:12" x14ac:dyDescent="0.15">
      <c r="I514" s="19"/>
      <c r="J514" s="19"/>
      <c r="K514" s="19"/>
      <c r="L514" s="19"/>
    </row>
    <row r="515" spans="9:12" x14ac:dyDescent="0.15">
      <c r="I515" s="19"/>
      <c r="J515" s="19"/>
      <c r="K515" s="19"/>
      <c r="L515" s="19"/>
    </row>
    <row r="516" spans="9:12" x14ac:dyDescent="0.15">
      <c r="I516" s="19"/>
      <c r="J516" s="19"/>
      <c r="K516" s="19"/>
      <c r="L516" s="19"/>
    </row>
    <row r="517" spans="9:12" x14ac:dyDescent="0.15">
      <c r="I517" s="19"/>
      <c r="J517" s="19"/>
      <c r="K517" s="19"/>
      <c r="L517" s="19"/>
    </row>
    <row r="518" spans="9:12" x14ac:dyDescent="0.15">
      <c r="I518" s="19"/>
      <c r="J518" s="19"/>
      <c r="K518" s="19"/>
      <c r="L518" s="19"/>
    </row>
    <row r="519" spans="9:12" x14ac:dyDescent="0.15">
      <c r="I519" s="19"/>
      <c r="J519" s="19"/>
      <c r="K519" s="19"/>
      <c r="L519" s="19"/>
    </row>
    <row r="520" spans="9:12" x14ac:dyDescent="0.15">
      <c r="I520" s="19"/>
      <c r="J520" s="19"/>
      <c r="K520" s="19"/>
      <c r="L520" s="19"/>
    </row>
    <row r="521" spans="9:12" x14ac:dyDescent="0.15">
      <c r="I521" s="19"/>
      <c r="J521" s="19"/>
      <c r="K521" s="19"/>
      <c r="L521" s="19"/>
    </row>
    <row r="522" spans="9:12" x14ac:dyDescent="0.15">
      <c r="I522" s="19"/>
      <c r="J522" s="19"/>
      <c r="K522" s="19"/>
      <c r="L522" s="19"/>
    </row>
    <row r="523" spans="9:12" x14ac:dyDescent="0.15">
      <c r="I523" s="19"/>
      <c r="J523" s="19"/>
      <c r="K523" s="19"/>
      <c r="L523" s="19"/>
    </row>
    <row r="524" spans="9:12" x14ac:dyDescent="0.15">
      <c r="I524" s="19"/>
      <c r="J524" s="19"/>
      <c r="K524" s="19"/>
      <c r="L524" s="19"/>
    </row>
    <row r="525" spans="9:12" x14ac:dyDescent="0.15">
      <c r="I525" s="19"/>
      <c r="J525" s="19"/>
      <c r="K525" s="19"/>
      <c r="L525" s="19"/>
    </row>
    <row r="526" spans="9:12" x14ac:dyDescent="0.15">
      <c r="I526" s="19"/>
      <c r="J526" s="19"/>
      <c r="K526" s="19"/>
      <c r="L526" s="19"/>
    </row>
    <row r="527" spans="9:12" x14ac:dyDescent="0.15">
      <c r="I527" s="19"/>
      <c r="J527" s="19"/>
      <c r="K527" s="19"/>
      <c r="L527" s="19"/>
    </row>
    <row r="528" spans="9:12" x14ac:dyDescent="0.15">
      <c r="I528" s="19"/>
      <c r="J528" s="19"/>
      <c r="K528" s="19"/>
      <c r="L528" s="19"/>
    </row>
    <row r="529" spans="9:12" x14ac:dyDescent="0.15">
      <c r="I529" s="19"/>
      <c r="J529" s="19"/>
      <c r="K529" s="19"/>
      <c r="L529" s="19"/>
    </row>
    <row r="530" spans="9:12" x14ac:dyDescent="0.15">
      <c r="I530" s="19"/>
      <c r="J530" s="19"/>
      <c r="K530" s="19"/>
      <c r="L530" s="19"/>
    </row>
    <row r="531" spans="9:12" x14ac:dyDescent="0.15">
      <c r="I531" s="19"/>
      <c r="J531" s="19"/>
      <c r="K531" s="19"/>
      <c r="L531" s="19"/>
    </row>
    <row r="532" spans="9:12" x14ac:dyDescent="0.15">
      <c r="I532" s="19"/>
      <c r="J532" s="19"/>
      <c r="K532" s="19"/>
      <c r="L532" s="19"/>
    </row>
    <row r="533" spans="9:12" x14ac:dyDescent="0.15">
      <c r="I533" s="19"/>
      <c r="J533" s="19"/>
      <c r="K533" s="19"/>
      <c r="L533" s="19"/>
    </row>
    <row r="534" spans="9:12" x14ac:dyDescent="0.15">
      <c r="I534" s="19"/>
      <c r="J534" s="19"/>
      <c r="K534" s="19"/>
      <c r="L534" s="19"/>
    </row>
    <row r="535" spans="9:12" x14ac:dyDescent="0.15">
      <c r="I535" s="19"/>
      <c r="J535" s="19"/>
      <c r="K535" s="19"/>
      <c r="L535" s="19"/>
    </row>
    <row r="536" spans="9:12" x14ac:dyDescent="0.15">
      <c r="I536" s="19"/>
      <c r="J536" s="19"/>
      <c r="K536" s="19"/>
      <c r="L536" s="19"/>
    </row>
    <row r="537" spans="9:12" x14ac:dyDescent="0.15">
      <c r="I537" s="19"/>
      <c r="J537" s="19"/>
      <c r="K537" s="19"/>
      <c r="L537" s="19"/>
    </row>
    <row r="538" spans="9:12" x14ac:dyDescent="0.15">
      <c r="I538" s="19"/>
      <c r="J538" s="19"/>
      <c r="K538" s="19"/>
      <c r="L538" s="19"/>
    </row>
    <row r="539" spans="9:12" x14ac:dyDescent="0.15">
      <c r="I539" s="19"/>
      <c r="J539" s="19"/>
      <c r="K539" s="19"/>
      <c r="L539" s="19"/>
    </row>
    <row r="540" spans="9:12" x14ac:dyDescent="0.15">
      <c r="I540" s="19"/>
      <c r="J540" s="19"/>
      <c r="K540" s="19"/>
      <c r="L540" s="19"/>
    </row>
    <row r="541" spans="9:12" x14ac:dyDescent="0.15">
      <c r="I541" s="19"/>
      <c r="J541" s="19"/>
      <c r="K541" s="19"/>
      <c r="L541" s="19"/>
    </row>
    <row r="542" spans="9:12" x14ac:dyDescent="0.15">
      <c r="I542" s="19"/>
      <c r="J542" s="19"/>
      <c r="K542" s="19"/>
      <c r="L542" s="19"/>
    </row>
    <row r="543" spans="9:12" x14ac:dyDescent="0.15">
      <c r="I543" s="19"/>
      <c r="J543" s="19"/>
      <c r="K543" s="19"/>
      <c r="L543" s="19"/>
    </row>
    <row r="544" spans="9:12" x14ac:dyDescent="0.15">
      <c r="I544" s="19"/>
      <c r="J544" s="19"/>
      <c r="K544" s="19"/>
      <c r="L544" s="19"/>
    </row>
    <row r="545" spans="9:12" x14ac:dyDescent="0.15">
      <c r="I545" s="19"/>
      <c r="J545" s="19"/>
      <c r="K545" s="19"/>
      <c r="L545" s="19"/>
    </row>
    <row r="546" spans="9:12" x14ac:dyDescent="0.15">
      <c r="I546" s="19"/>
      <c r="J546" s="19"/>
      <c r="K546" s="19"/>
      <c r="L546" s="19"/>
    </row>
    <row r="547" spans="9:12" x14ac:dyDescent="0.15">
      <c r="I547" s="19"/>
      <c r="J547" s="19"/>
      <c r="K547" s="19"/>
      <c r="L547" s="19"/>
    </row>
    <row r="548" spans="9:12" x14ac:dyDescent="0.15">
      <c r="I548" s="19"/>
      <c r="J548" s="19"/>
      <c r="K548" s="19"/>
      <c r="L548" s="19"/>
    </row>
    <row r="549" spans="9:12" x14ac:dyDescent="0.15">
      <c r="I549" s="19"/>
      <c r="J549" s="19"/>
      <c r="K549" s="19"/>
      <c r="L549" s="19"/>
    </row>
    <row r="550" spans="9:12" x14ac:dyDescent="0.15">
      <c r="I550" s="19"/>
      <c r="J550" s="19"/>
      <c r="K550" s="19"/>
      <c r="L550" s="19"/>
    </row>
    <row r="551" spans="9:12" x14ac:dyDescent="0.15">
      <c r="I551" s="19"/>
      <c r="J551" s="19"/>
      <c r="K551" s="19"/>
      <c r="L551" s="19"/>
    </row>
    <row r="552" spans="9:12" x14ac:dyDescent="0.15">
      <c r="I552" s="19"/>
      <c r="J552" s="19"/>
      <c r="K552" s="19"/>
      <c r="L552" s="19"/>
    </row>
    <row r="553" spans="9:12" x14ac:dyDescent="0.15">
      <c r="I553" s="19"/>
      <c r="J553" s="19"/>
      <c r="K553" s="19"/>
      <c r="L553" s="19"/>
    </row>
    <row r="554" spans="9:12" x14ac:dyDescent="0.15">
      <c r="I554" s="19"/>
      <c r="J554" s="19"/>
      <c r="K554" s="19"/>
      <c r="L554" s="19"/>
    </row>
    <row r="555" spans="9:12" x14ac:dyDescent="0.15">
      <c r="I555" s="19"/>
      <c r="J555" s="19"/>
      <c r="K555" s="19"/>
      <c r="L555" s="19"/>
    </row>
    <row r="556" spans="9:12" x14ac:dyDescent="0.15">
      <c r="I556" s="19"/>
      <c r="J556" s="19"/>
      <c r="K556" s="19"/>
      <c r="L556" s="19"/>
    </row>
    <row r="557" spans="9:12" x14ac:dyDescent="0.15">
      <c r="I557" s="19"/>
      <c r="J557" s="19"/>
      <c r="K557" s="19"/>
      <c r="L557" s="19"/>
    </row>
    <row r="558" spans="9:12" x14ac:dyDescent="0.15">
      <c r="I558" s="19"/>
      <c r="J558" s="19"/>
      <c r="K558" s="19"/>
      <c r="L558" s="19"/>
    </row>
    <row r="559" spans="9:12" x14ac:dyDescent="0.15">
      <c r="I559" s="19"/>
      <c r="J559" s="19"/>
      <c r="K559" s="19"/>
      <c r="L559" s="19"/>
    </row>
    <row r="560" spans="9:12" x14ac:dyDescent="0.15">
      <c r="I560" s="19"/>
      <c r="J560" s="19"/>
      <c r="K560" s="19"/>
      <c r="L560" s="19"/>
    </row>
    <row r="561" spans="9:12" x14ac:dyDescent="0.15">
      <c r="I561" s="19"/>
      <c r="J561" s="19"/>
      <c r="K561" s="19"/>
      <c r="L561" s="19"/>
    </row>
    <row r="562" spans="9:12" x14ac:dyDescent="0.15">
      <c r="I562" s="19"/>
      <c r="J562" s="19"/>
      <c r="K562" s="19"/>
      <c r="L562" s="19"/>
    </row>
    <row r="563" spans="9:12" x14ac:dyDescent="0.15">
      <c r="I563" s="19"/>
      <c r="J563" s="19"/>
      <c r="K563" s="19"/>
      <c r="L563" s="19"/>
    </row>
    <row r="564" spans="9:12" x14ac:dyDescent="0.15">
      <c r="I564" s="19"/>
      <c r="J564" s="19"/>
      <c r="K564" s="19"/>
      <c r="L564" s="19"/>
    </row>
    <row r="565" spans="9:12" x14ac:dyDescent="0.15">
      <c r="I565" s="19"/>
      <c r="J565" s="19"/>
      <c r="K565" s="19"/>
      <c r="L565" s="19"/>
    </row>
    <row r="566" spans="9:12" x14ac:dyDescent="0.15">
      <c r="I566" s="19"/>
      <c r="J566" s="19"/>
      <c r="K566" s="19"/>
      <c r="L566" s="19"/>
    </row>
    <row r="567" spans="9:12" x14ac:dyDescent="0.15">
      <c r="I567" s="19"/>
      <c r="J567" s="19"/>
      <c r="K567" s="19"/>
      <c r="L567" s="19"/>
    </row>
    <row r="568" spans="9:12" x14ac:dyDescent="0.15">
      <c r="I568" s="19"/>
      <c r="J568" s="19"/>
      <c r="K568" s="19"/>
      <c r="L568" s="19"/>
    </row>
    <row r="569" spans="9:12" x14ac:dyDescent="0.15">
      <c r="I569" s="19"/>
      <c r="J569" s="19"/>
      <c r="K569" s="19"/>
      <c r="L569" s="19"/>
    </row>
    <row r="570" spans="9:12" x14ac:dyDescent="0.15">
      <c r="I570" s="19"/>
      <c r="J570" s="19"/>
      <c r="K570" s="19"/>
      <c r="L570" s="19"/>
    </row>
    <row r="571" spans="9:12" x14ac:dyDescent="0.15">
      <c r="I571" s="19"/>
      <c r="J571" s="19"/>
      <c r="K571" s="19"/>
      <c r="L571" s="19"/>
    </row>
    <row r="572" spans="9:12" x14ac:dyDescent="0.15">
      <c r="I572" s="19"/>
      <c r="J572" s="19"/>
      <c r="K572" s="19"/>
      <c r="L572" s="19"/>
    </row>
    <row r="573" spans="9:12" x14ac:dyDescent="0.15">
      <c r="I573" s="19"/>
      <c r="J573" s="19"/>
      <c r="K573" s="19"/>
      <c r="L573" s="19"/>
    </row>
    <row r="574" spans="9:12" x14ac:dyDescent="0.15">
      <c r="I574" s="19"/>
      <c r="J574" s="19"/>
      <c r="K574" s="19"/>
      <c r="L574" s="19"/>
    </row>
    <row r="575" spans="9:12" x14ac:dyDescent="0.15">
      <c r="I575" s="19"/>
      <c r="J575" s="19"/>
      <c r="K575" s="19"/>
      <c r="L575" s="19"/>
    </row>
    <row r="576" spans="9:12" x14ac:dyDescent="0.15">
      <c r="I576" s="19"/>
      <c r="J576" s="19"/>
      <c r="K576" s="19"/>
      <c r="L576" s="19"/>
    </row>
    <row r="577" spans="9:12" x14ac:dyDescent="0.15">
      <c r="I577" s="19"/>
      <c r="J577" s="19"/>
      <c r="K577" s="19"/>
      <c r="L577" s="19"/>
    </row>
    <row r="578" spans="9:12" x14ac:dyDescent="0.15">
      <c r="I578" s="19"/>
      <c r="J578" s="19"/>
      <c r="K578" s="19"/>
      <c r="L578" s="19"/>
    </row>
    <row r="579" spans="9:12" x14ac:dyDescent="0.15">
      <c r="I579" s="19"/>
      <c r="J579" s="19"/>
      <c r="K579" s="19"/>
      <c r="L579" s="19"/>
    </row>
    <row r="580" spans="9:12" x14ac:dyDescent="0.15">
      <c r="I580" s="19"/>
      <c r="J580" s="19"/>
      <c r="K580" s="19"/>
      <c r="L580" s="19"/>
    </row>
    <row r="581" spans="9:12" x14ac:dyDescent="0.15">
      <c r="I581" s="19"/>
      <c r="J581" s="19"/>
      <c r="K581" s="19"/>
      <c r="L581" s="19"/>
    </row>
    <row r="582" spans="9:12" x14ac:dyDescent="0.15">
      <c r="I582" s="19"/>
      <c r="J582" s="19"/>
      <c r="K582" s="19"/>
      <c r="L582" s="19"/>
    </row>
    <row r="583" spans="9:12" x14ac:dyDescent="0.15">
      <c r="I583" s="19"/>
      <c r="J583" s="19"/>
      <c r="K583" s="19"/>
      <c r="L583" s="19"/>
    </row>
    <row r="584" spans="9:12" x14ac:dyDescent="0.15">
      <c r="I584" s="19"/>
      <c r="J584" s="19"/>
      <c r="K584" s="19"/>
      <c r="L584" s="19"/>
    </row>
    <row r="585" spans="9:12" x14ac:dyDescent="0.15">
      <c r="I585" s="19"/>
      <c r="J585" s="19"/>
      <c r="K585" s="19"/>
      <c r="L585" s="19"/>
    </row>
    <row r="586" spans="9:12" x14ac:dyDescent="0.15">
      <c r="I586" s="19"/>
      <c r="J586" s="19"/>
      <c r="K586" s="19"/>
      <c r="L586" s="19"/>
    </row>
    <row r="587" spans="9:12" x14ac:dyDescent="0.15">
      <c r="I587" s="19"/>
      <c r="J587" s="19"/>
      <c r="K587" s="19"/>
      <c r="L587" s="19"/>
    </row>
    <row r="588" spans="9:12" x14ac:dyDescent="0.15">
      <c r="I588" s="19"/>
      <c r="J588" s="19"/>
      <c r="K588" s="19"/>
      <c r="L588" s="19"/>
    </row>
    <row r="589" spans="9:12" x14ac:dyDescent="0.15">
      <c r="I589" s="19"/>
      <c r="J589" s="19"/>
      <c r="K589" s="19"/>
      <c r="L589" s="19"/>
    </row>
    <row r="590" spans="9:12" x14ac:dyDescent="0.15">
      <c r="I590" s="19"/>
      <c r="J590" s="19"/>
      <c r="K590" s="19"/>
      <c r="L590" s="19"/>
    </row>
    <row r="591" spans="9:12" x14ac:dyDescent="0.15">
      <c r="I591" s="19"/>
      <c r="J591" s="19"/>
      <c r="K591" s="19"/>
      <c r="L591" s="19"/>
    </row>
    <row r="592" spans="9:12" x14ac:dyDescent="0.15">
      <c r="I592" s="19"/>
      <c r="J592" s="19"/>
      <c r="K592" s="19"/>
      <c r="L592" s="19"/>
    </row>
    <row r="593" spans="9:12" x14ac:dyDescent="0.15">
      <c r="I593" s="19"/>
      <c r="J593" s="19"/>
      <c r="K593" s="19"/>
      <c r="L593" s="19"/>
    </row>
    <row r="594" spans="9:12" x14ac:dyDescent="0.15">
      <c r="I594" s="19"/>
      <c r="J594" s="19"/>
      <c r="K594" s="19"/>
      <c r="L594" s="19"/>
    </row>
    <row r="595" spans="9:12" x14ac:dyDescent="0.15">
      <c r="I595" s="19"/>
      <c r="J595" s="19"/>
      <c r="K595" s="19"/>
      <c r="L595" s="19"/>
    </row>
    <row r="596" spans="9:12" x14ac:dyDescent="0.15">
      <c r="I596" s="19"/>
      <c r="J596" s="19"/>
      <c r="K596" s="19"/>
      <c r="L596" s="19"/>
    </row>
    <row r="597" spans="9:12" x14ac:dyDescent="0.15">
      <c r="I597" s="19"/>
      <c r="J597" s="19"/>
      <c r="K597" s="19"/>
      <c r="L597" s="19"/>
    </row>
    <row r="598" spans="9:12" x14ac:dyDescent="0.15">
      <c r="I598" s="19"/>
      <c r="J598" s="19"/>
      <c r="K598" s="19"/>
      <c r="L598" s="19"/>
    </row>
    <row r="599" spans="9:12" x14ac:dyDescent="0.15">
      <c r="I599" s="19"/>
      <c r="J599" s="19"/>
      <c r="K599" s="19"/>
      <c r="L599" s="19"/>
    </row>
    <row r="600" spans="9:12" x14ac:dyDescent="0.15">
      <c r="I600" s="19"/>
      <c r="J600" s="19"/>
      <c r="K600" s="19"/>
      <c r="L600" s="19"/>
    </row>
    <row r="601" spans="9:12" x14ac:dyDescent="0.15">
      <c r="I601" s="19"/>
      <c r="J601" s="19"/>
      <c r="K601" s="19"/>
      <c r="L601" s="19"/>
    </row>
    <row r="602" spans="9:12" x14ac:dyDescent="0.15">
      <c r="I602" s="19"/>
      <c r="J602" s="19"/>
      <c r="K602" s="19"/>
      <c r="L602" s="19"/>
    </row>
    <row r="603" spans="9:12" x14ac:dyDescent="0.15">
      <c r="I603" s="19"/>
      <c r="J603" s="19"/>
      <c r="K603" s="19"/>
      <c r="L603" s="19"/>
    </row>
    <row r="604" spans="9:12" x14ac:dyDescent="0.15">
      <c r="I604" s="19"/>
      <c r="J604" s="19"/>
      <c r="K604" s="19"/>
      <c r="L604" s="19"/>
    </row>
    <row r="605" spans="9:12" x14ac:dyDescent="0.15">
      <c r="I605" s="19"/>
      <c r="J605" s="19"/>
      <c r="K605" s="19"/>
      <c r="L605" s="19"/>
    </row>
    <row r="606" spans="9:12" x14ac:dyDescent="0.15">
      <c r="I606" s="19"/>
      <c r="J606" s="19"/>
      <c r="K606" s="19"/>
      <c r="L606" s="19"/>
    </row>
    <row r="607" spans="9:12" x14ac:dyDescent="0.15">
      <c r="I607" s="19"/>
      <c r="J607" s="19"/>
      <c r="K607" s="19"/>
      <c r="L607" s="19"/>
    </row>
    <row r="608" spans="9:12" x14ac:dyDescent="0.15">
      <c r="I608" s="19"/>
      <c r="J608" s="19"/>
      <c r="K608" s="19"/>
      <c r="L608" s="19"/>
    </row>
    <row r="609" spans="9:12" x14ac:dyDescent="0.15">
      <c r="I609" s="19"/>
      <c r="J609" s="19"/>
      <c r="K609" s="19"/>
      <c r="L609" s="19"/>
    </row>
    <row r="610" spans="9:12" x14ac:dyDescent="0.15">
      <c r="I610" s="19"/>
      <c r="J610" s="19"/>
      <c r="K610" s="19"/>
      <c r="L610" s="19"/>
    </row>
    <row r="611" spans="9:12" x14ac:dyDescent="0.15">
      <c r="I611" s="19"/>
      <c r="J611" s="19"/>
      <c r="K611" s="19"/>
      <c r="L611" s="19"/>
    </row>
    <row r="612" spans="9:12" x14ac:dyDescent="0.15">
      <c r="I612" s="19"/>
      <c r="J612" s="19"/>
      <c r="K612" s="19"/>
      <c r="L612" s="19"/>
    </row>
    <row r="613" spans="9:12" x14ac:dyDescent="0.15">
      <c r="I613" s="19"/>
      <c r="J613" s="19"/>
      <c r="K613" s="19"/>
      <c r="L613" s="19"/>
    </row>
    <row r="614" spans="9:12" x14ac:dyDescent="0.15">
      <c r="I614" s="19"/>
      <c r="J614" s="19"/>
      <c r="K614" s="19"/>
      <c r="L614" s="19"/>
    </row>
    <row r="615" spans="9:12" x14ac:dyDescent="0.15">
      <c r="I615" s="19"/>
      <c r="J615" s="19"/>
      <c r="K615" s="19"/>
      <c r="L615" s="19"/>
    </row>
    <row r="616" spans="9:12" x14ac:dyDescent="0.15">
      <c r="I616" s="19"/>
      <c r="J616" s="19"/>
      <c r="K616" s="19"/>
      <c r="L616" s="19"/>
    </row>
    <row r="617" spans="9:12" x14ac:dyDescent="0.15">
      <c r="I617" s="19"/>
      <c r="J617" s="19"/>
      <c r="K617" s="19"/>
      <c r="L617" s="19"/>
    </row>
    <row r="618" spans="9:12" x14ac:dyDescent="0.15">
      <c r="I618" s="19"/>
      <c r="J618" s="19"/>
      <c r="K618" s="19"/>
      <c r="L618" s="19"/>
    </row>
    <row r="619" spans="9:12" x14ac:dyDescent="0.15">
      <c r="I619" s="19"/>
      <c r="J619" s="19"/>
      <c r="K619" s="19"/>
      <c r="L619" s="19"/>
    </row>
    <row r="620" spans="9:12" x14ac:dyDescent="0.15">
      <c r="I620" s="19"/>
      <c r="J620" s="19"/>
      <c r="K620" s="19"/>
      <c r="L620" s="19"/>
    </row>
    <row r="621" spans="9:12" x14ac:dyDescent="0.15">
      <c r="I621" s="19"/>
      <c r="J621" s="19"/>
      <c r="K621" s="19"/>
      <c r="L621" s="19"/>
    </row>
    <row r="622" spans="9:12" x14ac:dyDescent="0.15">
      <c r="I622" s="19"/>
      <c r="J622" s="19"/>
      <c r="K622" s="19"/>
      <c r="L622" s="19"/>
    </row>
    <row r="623" spans="9:12" x14ac:dyDescent="0.15">
      <c r="I623" s="19"/>
      <c r="J623" s="19"/>
      <c r="K623" s="19"/>
      <c r="L623" s="19"/>
    </row>
    <row r="624" spans="9:12" x14ac:dyDescent="0.15">
      <c r="I624" s="19"/>
      <c r="J624" s="19"/>
      <c r="K624" s="19"/>
      <c r="L624" s="19"/>
    </row>
    <row r="625" spans="9:12" x14ac:dyDescent="0.15">
      <c r="I625" s="19"/>
      <c r="J625" s="19"/>
      <c r="K625" s="19"/>
      <c r="L625" s="19"/>
    </row>
    <row r="626" spans="9:12" x14ac:dyDescent="0.15">
      <c r="I626" s="19"/>
      <c r="J626" s="19"/>
      <c r="K626" s="19"/>
      <c r="L626" s="19"/>
    </row>
    <row r="627" spans="9:12" x14ac:dyDescent="0.15">
      <c r="I627" s="19"/>
      <c r="J627" s="19"/>
      <c r="K627" s="19"/>
      <c r="L627" s="19"/>
    </row>
    <row r="628" spans="9:12" x14ac:dyDescent="0.15">
      <c r="I628" s="19"/>
      <c r="J628" s="19"/>
      <c r="K628" s="19"/>
      <c r="L628" s="19"/>
    </row>
    <row r="629" spans="9:12" x14ac:dyDescent="0.15">
      <c r="I629" s="19"/>
      <c r="J629" s="19"/>
      <c r="K629" s="19"/>
      <c r="L629" s="19"/>
    </row>
    <row r="630" spans="9:12" x14ac:dyDescent="0.15">
      <c r="I630" s="19"/>
      <c r="J630" s="19"/>
      <c r="K630" s="19"/>
      <c r="L630" s="19"/>
    </row>
    <row r="631" spans="9:12" x14ac:dyDescent="0.15">
      <c r="I631" s="19"/>
      <c r="J631" s="19"/>
      <c r="K631" s="19"/>
      <c r="L631" s="19"/>
    </row>
    <row r="632" spans="9:12" x14ac:dyDescent="0.15">
      <c r="I632" s="19"/>
      <c r="J632" s="19"/>
      <c r="K632" s="19"/>
      <c r="L632" s="19"/>
    </row>
    <row r="633" spans="9:12" x14ac:dyDescent="0.15">
      <c r="I633" s="19"/>
      <c r="J633" s="19"/>
      <c r="K633" s="19"/>
      <c r="L633" s="19"/>
    </row>
    <row r="634" spans="9:12" x14ac:dyDescent="0.15">
      <c r="I634" s="19"/>
      <c r="J634" s="19"/>
      <c r="K634" s="19"/>
      <c r="L634" s="19"/>
    </row>
    <row r="635" spans="9:12" x14ac:dyDescent="0.15">
      <c r="I635" s="19"/>
      <c r="J635" s="19"/>
      <c r="K635" s="19"/>
      <c r="L635" s="19"/>
    </row>
    <row r="636" spans="9:12" x14ac:dyDescent="0.15">
      <c r="I636" s="19"/>
      <c r="J636" s="19"/>
      <c r="K636" s="19"/>
      <c r="L636" s="19"/>
    </row>
    <row r="637" spans="9:12" x14ac:dyDescent="0.15">
      <c r="I637" s="19"/>
      <c r="J637" s="19"/>
      <c r="K637" s="19"/>
      <c r="L637" s="19"/>
    </row>
    <row r="638" spans="9:12" x14ac:dyDescent="0.15">
      <c r="I638" s="19"/>
      <c r="J638" s="19"/>
      <c r="K638" s="19"/>
      <c r="L638" s="19"/>
    </row>
    <row r="639" spans="9:12" x14ac:dyDescent="0.15">
      <c r="I639" s="19"/>
      <c r="J639" s="19"/>
      <c r="K639" s="19"/>
      <c r="L639" s="19"/>
    </row>
    <row r="640" spans="9:12" x14ac:dyDescent="0.15">
      <c r="I640" s="19"/>
      <c r="J640" s="19"/>
      <c r="K640" s="19"/>
      <c r="L640" s="19"/>
    </row>
    <row r="641" spans="9:12" x14ac:dyDescent="0.15">
      <c r="I641" s="19"/>
      <c r="J641" s="19"/>
      <c r="K641" s="19"/>
      <c r="L641" s="19"/>
    </row>
    <row r="642" spans="9:12" x14ac:dyDescent="0.15">
      <c r="I642" s="19"/>
      <c r="J642" s="19"/>
      <c r="K642" s="19"/>
      <c r="L642" s="19"/>
    </row>
    <row r="643" spans="9:12" x14ac:dyDescent="0.15">
      <c r="I643" s="19"/>
      <c r="J643" s="19"/>
      <c r="K643" s="19"/>
      <c r="L643" s="19"/>
    </row>
    <row r="644" spans="9:12" x14ac:dyDescent="0.15">
      <c r="I644" s="19"/>
      <c r="J644" s="19"/>
      <c r="K644" s="19"/>
      <c r="L644" s="19"/>
    </row>
    <row r="645" spans="9:12" x14ac:dyDescent="0.15">
      <c r="I645" s="19"/>
      <c r="J645" s="19"/>
      <c r="K645" s="19"/>
      <c r="L645" s="19"/>
    </row>
    <row r="646" spans="9:12" x14ac:dyDescent="0.15">
      <c r="I646" s="19"/>
      <c r="J646" s="19"/>
      <c r="K646" s="19"/>
      <c r="L646" s="19"/>
    </row>
    <row r="647" spans="9:12" x14ac:dyDescent="0.15">
      <c r="I647" s="19"/>
      <c r="J647" s="19"/>
      <c r="K647" s="19"/>
      <c r="L647" s="19"/>
    </row>
    <row r="648" spans="9:12" x14ac:dyDescent="0.15">
      <c r="I648" s="19"/>
      <c r="J648" s="19"/>
      <c r="K648" s="19"/>
      <c r="L648" s="19"/>
    </row>
    <row r="649" spans="9:12" x14ac:dyDescent="0.15">
      <c r="I649" s="19"/>
      <c r="J649" s="19"/>
      <c r="K649" s="19"/>
      <c r="L649" s="19"/>
    </row>
    <row r="650" spans="9:12" x14ac:dyDescent="0.15">
      <c r="I650" s="19"/>
      <c r="J650" s="19"/>
      <c r="K650" s="19"/>
      <c r="L650" s="19"/>
    </row>
    <row r="651" spans="9:12" x14ac:dyDescent="0.15">
      <c r="I651" s="19"/>
      <c r="J651" s="19"/>
      <c r="K651" s="19"/>
      <c r="L651" s="19"/>
    </row>
    <row r="652" spans="9:12" x14ac:dyDescent="0.15">
      <c r="I652" s="19"/>
      <c r="J652" s="19"/>
      <c r="K652" s="19"/>
      <c r="L652" s="19"/>
    </row>
    <row r="653" spans="9:12" x14ac:dyDescent="0.15">
      <c r="I653" s="19"/>
      <c r="J653" s="19"/>
      <c r="K653" s="19"/>
      <c r="L653" s="19"/>
    </row>
    <row r="654" spans="9:12" x14ac:dyDescent="0.15">
      <c r="I654" s="19"/>
      <c r="J654" s="19"/>
      <c r="K654" s="19"/>
      <c r="L654" s="19"/>
    </row>
    <row r="655" spans="9:12" x14ac:dyDescent="0.15">
      <c r="I655" s="19"/>
      <c r="J655" s="19"/>
      <c r="K655" s="19"/>
      <c r="L655" s="19"/>
    </row>
    <row r="656" spans="9:12" x14ac:dyDescent="0.15">
      <c r="I656" s="19"/>
      <c r="J656" s="19"/>
      <c r="K656" s="19"/>
      <c r="L656" s="19"/>
    </row>
    <row r="657" spans="9:12" x14ac:dyDescent="0.15">
      <c r="I657" s="19"/>
      <c r="J657" s="19"/>
      <c r="K657" s="19"/>
      <c r="L657" s="19"/>
    </row>
    <row r="658" spans="9:12" x14ac:dyDescent="0.15">
      <c r="I658" s="19"/>
      <c r="J658" s="19"/>
      <c r="K658" s="19"/>
      <c r="L658" s="19"/>
    </row>
    <row r="659" spans="9:12" x14ac:dyDescent="0.15">
      <c r="I659" s="19"/>
      <c r="J659" s="19"/>
      <c r="K659" s="19"/>
      <c r="L659" s="19"/>
    </row>
    <row r="660" spans="9:12" x14ac:dyDescent="0.15">
      <c r="I660" s="19"/>
      <c r="J660" s="19"/>
      <c r="K660" s="19"/>
      <c r="L660" s="19"/>
    </row>
    <row r="661" spans="9:12" x14ac:dyDescent="0.15">
      <c r="I661" s="19"/>
      <c r="J661" s="19"/>
      <c r="K661" s="19"/>
      <c r="L661" s="19"/>
    </row>
    <row r="662" spans="9:12" x14ac:dyDescent="0.15">
      <c r="I662" s="19"/>
      <c r="J662" s="19"/>
      <c r="K662" s="19"/>
      <c r="L662" s="19"/>
    </row>
    <row r="663" spans="9:12" x14ac:dyDescent="0.15">
      <c r="I663" s="19"/>
      <c r="J663" s="19"/>
      <c r="K663" s="19"/>
      <c r="L663" s="19"/>
    </row>
    <row r="664" spans="9:12" x14ac:dyDescent="0.15">
      <c r="I664" s="19"/>
      <c r="J664" s="19"/>
      <c r="K664" s="19"/>
      <c r="L664" s="19"/>
    </row>
    <row r="665" spans="9:12" x14ac:dyDescent="0.15">
      <c r="I665" s="19"/>
      <c r="J665" s="19"/>
      <c r="K665" s="19"/>
      <c r="L665" s="19"/>
    </row>
    <row r="666" spans="9:12" x14ac:dyDescent="0.15">
      <c r="I666" s="19"/>
      <c r="J666" s="19"/>
      <c r="K666" s="19"/>
      <c r="L666" s="19"/>
    </row>
    <row r="667" spans="9:12" x14ac:dyDescent="0.15">
      <c r="I667" s="19"/>
      <c r="J667" s="19"/>
      <c r="K667" s="19"/>
      <c r="L667" s="19"/>
    </row>
    <row r="668" spans="9:12" x14ac:dyDescent="0.15">
      <c r="I668" s="19"/>
      <c r="J668" s="19"/>
      <c r="K668" s="19"/>
      <c r="L668" s="19"/>
    </row>
    <row r="669" spans="9:12" x14ac:dyDescent="0.15">
      <c r="I669" s="19"/>
      <c r="J669" s="19"/>
      <c r="K669" s="19"/>
      <c r="L669" s="19"/>
    </row>
    <row r="670" spans="9:12" x14ac:dyDescent="0.15">
      <c r="I670" s="19"/>
      <c r="J670" s="19"/>
      <c r="K670" s="19"/>
      <c r="L670" s="19"/>
    </row>
    <row r="671" spans="9:12" x14ac:dyDescent="0.15">
      <c r="I671" s="19"/>
      <c r="J671" s="19"/>
      <c r="K671" s="19"/>
      <c r="L671" s="19"/>
    </row>
    <row r="672" spans="9:12" x14ac:dyDescent="0.15">
      <c r="I672" s="19"/>
      <c r="J672" s="19"/>
      <c r="K672" s="19"/>
      <c r="L672" s="19"/>
    </row>
    <row r="673" spans="9:12" x14ac:dyDescent="0.15">
      <c r="I673" s="19"/>
      <c r="J673" s="19"/>
      <c r="K673" s="19"/>
      <c r="L673" s="19"/>
    </row>
    <row r="674" spans="9:12" x14ac:dyDescent="0.15">
      <c r="I674" s="19"/>
      <c r="J674" s="19"/>
      <c r="K674" s="19"/>
      <c r="L674" s="19"/>
    </row>
    <row r="675" spans="9:12" x14ac:dyDescent="0.15">
      <c r="I675" s="19"/>
      <c r="J675" s="19"/>
      <c r="K675" s="19"/>
      <c r="L675" s="19"/>
    </row>
    <row r="676" spans="9:12" x14ac:dyDescent="0.15">
      <c r="I676" s="19"/>
      <c r="J676" s="19"/>
      <c r="K676" s="19"/>
      <c r="L676" s="19"/>
    </row>
    <row r="677" spans="9:12" x14ac:dyDescent="0.15">
      <c r="I677" s="19"/>
      <c r="J677" s="19"/>
      <c r="K677" s="19"/>
      <c r="L677" s="19"/>
    </row>
    <row r="678" spans="9:12" x14ac:dyDescent="0.15">
      <c r="I678" s="19"/>
      <c r="J678" s="19"/>
      <c r="K678" s="19"/>
      <c r="L678" s="19"/>
    </row>
    <row r="679" spans="9:12" x14ac:dyDescent="0.15">
      <c r="I679" s="19"/>
      <c r="J679" s="19"/>
      <c r="K679" s="19"/>
      <c r="L679" s="19"/>
    </row>
    <row r="680" spans="9:12" x14ac:dyDescent="0.15">
      <c r="I680" s="19"/>
      <c r="J680" s="19"/>
      <c r="K680" s="19"/>
      <c r="L680" s="19"/>
    </row>
    <row r="681" spans="9:12" x14ac:dyDescent="0.15">
      <c r="I681" s="19"/>
      <c r="J681" s="19"/>
      <c r="K681" s="19"/>
      <c r="L681" s="19"/>
    </row>
    <row r="682" spans="9:12" x14ac:dyDescent="0.15">
      <c r="I682" s="19"/>
      <c r="J682" s="19"/>
      <c r="K682" s="19"/>
      <c r="L682" s="19"/>
    </row>
    <row r="683" spans="9:12" x14ac:dyDescent="0.15">
      <c r="I683" s="19"/>
      <c r="J683" s="19"/>
      <c r="K683" s="19"/>
      <c r="L683" s="19"/>
    </row>
    <row r="684" spans="9:12" x14ac:dyDescent="0.15">
      <c r="I684" s="19"/>
      <c r="J684" s="19"/>
      <c r="K684" s="19"/>
      <c r="L684" s="19"/>
    </row>
    <row r="685" spans="9:12" x14ac:dyDescent="0.15">
      <c r="I685" s="19"/>
      <c r="J685" s="19"/>
      <c r="K685" s="19"/>
      <c r="L685" s="19"/>
    </row>
    <row r="686" spans="9:12" x14ac:dyDescent="0.15">
      <c r="I686" s="19"/>
      <c r="J686" s="19"/>
      <c r="K686" s="19"/>
      <c r="L686" s="19"/>
    </row>
    <row r="687" spans="9:12" x14ac:dyDescent="0.15">
      <c r="I687" s="19"/>
      <c r="J687" s="19"/>
      <c r="K687" s="19"/>
      <c r="L687" s="19"/>
    </row>
    <row r="688" spans="9:12" x14ac:dyDescent="0.15">
      <c r="I688" s="19"/>
      <c r="J688" s="19"/>
      <c r="K688" s="19"/>
      <c r="L688" s="19"/>
    </row>
    <row r="689" spans="9:12" x14ac:dyDescent="0.15">
      <c r="I689" s="19"/>
      <c r="J689" s="19"/>
      <c r="K689" s="19"/>
      <c r="L689" s="19"/>
    </row>
    <row r="690" spans="9:12" x14ac:dyDescent="0.15">
      <c r="I690" s="19"/>
      <c r="J690" s="19"/>
      <c r="K690" s="19"/>
      <c r="L690" s="19"/>
    </row>
    <row r="691" spans="9:12" x14ac:dyDescent="0.15">
      <c r="I691" s="19"/>
      <c r="J691" s="19"/>
      <c r="K691" s="19"/>
      <c r="L691" s="19"/>
    </row>
    <row r="692" spans="9:12" x14ac:dyDescent="0.15">
      <c r="I692" s="19"/>
      <c r="J692" s="19"/>
      <c r="K692" s="19"/>
      <c r="L692" s="19"/>
    </row>
    <row r="693" spans="9:12" x14ac:dyDescent="0.15">
      <c r="I693" s="19"/>
      <c r="J693" s="19"/>
      <c r="K693" s="19"/>
      <c r="L693" s="19"/>
    </row>
    <row r="694" spans="9:12" x14ac:dyDescent="0.15">
      <c r="I694" s="19"/>
      <c r="J694" s="19"/>
      <c r="K694" s="19"/>
      <c r="L694" s="19"/>
    </row>
    <row r="695" spans="9:12" x14ac:dyDescent="0.15">
      <c r="I695" s="19"/>
      <c r="J695" s="19"/>
      <c r="K695" s="19"/>
      <c r="L695" s="19"/>
    </row>
    <row r="696" spans="9:12" x14ac:dyDescent="0.15">
      <c r="I696" s="19"/>
      <c r="J696" s="19"/>
      <c r="K696" s="19"/>
      <c r="L696" s="19"/>
    </row>
    <row r="697" spans="9:12" x14ac:dyDescent="0.15">
      <c r="I697" s="19"/>
      <c r="J697" s="19"/>
      <c r="K697" s="19"/>
      <c r="L697" s="19"/>
    </row>
    <row r="698" spans="9:12" x14ac:dyDescent="0.15">
      <c r="I698" s="19"/>
      <c r="J698" s="19"/>
      <c r="K698" s="19"/>
      <c r="L698" s="19"/>
    </row>
    <row r="699" spans="9:12" x14ac:dyDescent="0.15">
      <c r="I699" s="19"/>
      <c r="J699" s="19"/>
      <c r="K699" s="19"/>
      <c r="L699" s="19"/>
    </row>
    <row r="700" spans="9:12" x14ac:dyDescent="0.15">
      <c r="I700" s="19"/>
      <c r="J700" s="19"/>
      <c r="K700" s="19"/>
      <c r="L700" s="19"/>
    </row>
    <row r="701" spans="9:12" x14ac:dyDescent="0.15">
      <c r="I701" s="19"/>
      <c r="J701" s="19"/>
      <c r="K701" s="19"/>
      <c r="L701" s="19"/>
    </row>
    <row r="702" spans="9:12" x14ac:dyDescent="0.15">
      <c r="I702" s="19"/>
      <c r="J702" s="19"/>
      <c r="K702" s="19"/>
      <c r="L702" s="19"/>
    </row>
    <row r="703" spans="9:12" x14ac:dyDescent="0.15">
      <c r="I703" s="19"/>
      <c r="J703" s="19"/>
      <c r="K703" s="19"/>
      <c r="L703" s="19"/>
    </row>
    <row r="704" spans="9:12" x14ac:dyDescent="0.15">
      <c r="I704" s="19"/>
      <c r="J704" s="19"/>
      <c r="K704" s="19"/>
      <c r="L704" s="19"/>
    </row>
    <row r="705" spans="9:12" x14ac:dyDescent="0.15">
      <c r="I705" s="19"/>
      <c r="J705" s="19"/>
      <c r="K705" s="19"/>
      <c r="L705" s="19"/>
    </row>
    <row r="706" spans="9:12" x14ac:dyDescent="0.15">
      <c r="I706" s="19"/>
      <c r="J706" s="19"/>
      <c r="K706" s="19"/>
      <c r="L706" s="19"/>
    </row>
    <row r="707" spans="9:12" x14ac:dyDescent="0.15">
      <c r="I707" s="19"/>
      <c r="J707" s="19"/>
      <c r="K707" s="19"/>
      <c r="L707" s="19"/>
    </row>
    <row r="708" spans="9:12" x14ac:dyDescent="0.15">
      <c r="I708" s="19"/>
      <c r="J708" s="19"/>
      <c r="K708" s="19"/>
      <c r="L708" s="19"/>
    </row>
    <row r="709" spans="9:12" x14ac:dyDescent="0.15">
      <c r="I709" s="19"/>
      <c r="J709" s="19"/>
      <c r="K709" s="19"/>
      <c r="L709" s="19"/>
    </row>
    <row r="710" spans="9:12" x14ac:dyDescent="0.15">
      <c r="I710" s="19"/>
      <c r="J710" s="19"/>
      <c r="K710" s="19"/>
      <c r="L710" s="19"/>
    </row>
    <row r="711" spans="9:12" x14ac:dyDescent="0.15">
      <c r="I711" s="19"/>
      <c r="J711" s="19"/>
      <c r="K711" s="19"/>
      <c r="L711" s="19"/>
    </row>
    <row r="712" spans="9:12" x14ac:dyDescent="0.15">
      <c r="I712" s="19"/>
      <c r="J712" s="19"/>
      <c r="K712" s="19"/>
      <c r="L712" s="19"/>
    </row>
    <row r="713" spans="9:12" x14ac:dyDescent="0.15">
      <c r="I713" s="19"/>
      <c r="J713" s="19"/>
      <c r="K713" s="19"/>
      <c r="L713" s="19"/>
    </row>
    <row r="714" spans="9:12" x14ac:dyDescent="0.15">
      <c r="I714" s="19"/>
      <c r="J714" s="19"/>
      <c r="K714" s="19"/>
      <c r="L714" s="19"/>
    </row>
    <row r="715" spans="9:12" x14ac:dyDescent="0.15">
      <c r="I715" s="19"/>
      <c r="J715" s="19"/>
      <c r="K715" s="19"/>
      <c r="L715" s="19"/>
    </row>
    <row r="716" spans="9:12" x14ac:dyDescent="0.15">
      <c r="I716" s="19"/>
      <c r="J716" s="19"/>
      <c r="K716" s="19"/>
      <c r="L716" s="19"/>
    </row>
    <row r="717" spans="9:12" x14ac:dyDescent="0.15">
      <c r="I717" s="19"/>
      <c r="J717" s="19"/>
      <c r="K717" s="19"/>
      <c r="L717" s="19"/>
    </row>
    <row r="718" spans="9:12" x14ac:dyDescent="0.15">
      <c r="I718" s="19"/>
      <c r="J718" s="19"/>
      <c r="K718" s="19"/>
      <c r="L718" s="19"/>
    </row>
    <row r="719" spans="9:12" x14ac:dyDescent="0.15">
      <c r="I719" s="19"/>
      <c r="J719" s="19"/>
      <c r="K719" s="19"/>
      <c r="L719" s="19"/>
    </row>
    <row r="720" spans="9:12" x14ac:dyDescent="0.15">
      <c r="I720" s="19"/>
      <c r="J720" s="19"/>
      <c r="K720" s="19"/>
      <c r="L720" s="19"/>
    </row>
    <row r="721" spans="9:12" x14ac:dyDescent="0.15">
      <c r="I721" s="19"/>
      <c r="J721" s="19"/>
      <c r="K721" s="19"/>
      <c r="L721" s="19"/>
    </row>
    <row r="722" spans="9:12" x14ac:dyDescent="0.15">
      <c r="I722" s="19"/>
      <c r="J722" s="19"/>
      <c r="K722" s="19"/>
      <c r="L722" s="19"/>
    </row>
    <row r="723" spans="9:12" x14ac:dyDescent="0.15">
      <c r="I723" s="19"/>
      <c r="J723" s="19"/>
      <c r="K723" s="19"/>
      <c r="L723" s="19"/>
    </row>
    <row r="724" spans="9:12" x14ac:dyDescent="0.15">
      <c r="I724" s="19"/>
      <c r="J724" s="19"/>
      <c r="K724" s="19"/>
      <c r="L724" s="19"/>
    </row>
    <row r="725" spans="9:12" x14ac:dyDescent="0.15">
      <c r="I725" s="19"/>
      <c r="J725" s="19"/>
      <c r="K725" s="19"/>
      <c r="L725" s="19"/>
    </row>
    <row r="726" spans="9:12" x14ac:dyDescent="0.15">
      <c r="I726" s="19"/>
      <c r="J726" s="19"/>
      <c r="K726" s="19"/>
      <c r="L726" s="19"/>
    </row>
    <row r="727" spans="9:12" x14ac:dyDescent="0.15">
      <c r="I727" s="19"/>
      <c r="J727" s="19"/>
      <c r="K727" s="19"/>
      <c r="L727" s="19"/>
    </row>
    <row r="728" spans="9:12" x14ac:dyDescent="0.15">
      <c r="I728" s="19"/>
      <c r="J728" s="19"/>
      <c r="K728" s="19"/>
      <c r="L728" s="19"/>
    </row>
    <row r="729" spans="9:12" x14ac:dyDescent="0.15">
      <c r="I729" s="19"/>
      <c r="J729" s="19"/>
      <c r="K729" s="19"/>
      <c r="L729" s="19"/>
    </row>
    <row r="730" spans="9:12" x14ac:dyDescent="0.15">
      <c r="I730" s="19"/>
      <c r="J730" s="19"/>
      <c r="K730" s="19"/>
      <c r="L730" s="19"/>
    </row>
    <row r="731" spans="9:12" x14ac:dyDescent="0.15">
      <c r="I731" s="19"/>
      <c r="J731" s="19"/>
      <c r="K731" s="19"/>
      <c r="L731" s="19"/>
    </row>
    <row r="732" spans="9:12" x14ac:dyDescent="0.15">
      <c r="I732" s="19"/>
      <c r="J732" s="19"/>
      <c r="K732" s="19"/>
      <c r="L732" s="19"/>
    </row>
    <row r="733" spans="9:12" x14ac:dyDescent="0.15">
      <c r="I733" s="19"/>
      <c r="J733" s="19"/>
      <c r="K733" s="19"/>
      <c r="L733" s="19"/>
    </row>
    <row r="734" spans="9:12" x14ac:dyDescent="0.15">
      <c r="I734" s="19"/>
      <c r="J734" s="19"/>
      <c r="K734" s="19"/>
      <c r="L734" s="19"/>
    </row>
    <row r="735" spans="9:12" x14ac:dyDescent="0.15">
      <c r="I735" s="19"/>
      <c r="J735" s="19"/>
      <c r="K735" s="19"/>
      <c r="L735" s="19"/>
    </row>
    <row r="736" spans="9:12" x14ac:dyDescent="0.15">
      <c r="I736" s="19"/>
      <c r="J736" s="19"/>
      <c r="K736" s="19"/>
      <c r="L736" s="19"/>
    </row>
    <row r="737" spans="9:12" x14ac:dyDescent="0.15">
      <c r="I737" s="19"/>
      <c r="J737" s="19"/>
      <c r="K737" s="19"/>
      <c r="L737" s="19"/>
    </row>
    <row r="738" spans="9:12" x14ac:dyDescent="0.15">
      <c r="I738" s="19"/>
      <c r="J738" s="19"/>
      <c r="K738" s="19"/>
      <c r="L738" s="19"/>
    </row>
    <row r="739" spans="9:12" x14ac:dyDescent="0.15">
      <c r="I739" s="19"/>
      <c r="J739" s="19"/>
      <c r="K739" s="19"/>
      <c r="L739" s="19"/>
    </row>
    <row r="740" spans="9:12" x14ac:dyDescent="0.15">
      <c r="I740" s="19"/>
      <c r="J740" s="19"/>
      <c r="K740" s="19"/>
      <c r="L740" s="19"/>
    </row>
    <row r="741" spans="9:12" x14ac:dyDescent="0.15">
      <c r="I741" s="19"/>
      <c r="J741" s="19"/>
      <c r="K741" s="19"/>
      <c r="L741" s="19"/>
    </row>
    <row r="742" spans="9:12" x14ac:dyDescent="0.15">
      <c r="I742" s="19"/>
      <c r="J742" s="19"/>
      <c r="K742" s="19"/>
      <c r="L742" s="19"/>
    </row>
    <row r="743" spans="9:12" x14ac:dyDescent="0.15">
      <c r="I743" s="19"/>
      <c r="J743" s="19"/>
      <c r="K743" s="19"/>
      <c r="L743" s="19"/>
    </row>
    <row r="744" spans="9:12" x14ac:dyDescent="0.15">
      <c r="I744" s="19"/>
      <c r="J744" s="19"/>
      <c r="K744" s="19"/>
      <c r="L744" s="19"/>
    </row>
    <row r="745" spans="9:12" x14ac:dyDescent="0.15">
      <c r="I745" s="19"/>
      <c r="J745" s="19"/>
      <c r="K745" s="19"/>
      <c r="L745" s="19"/>
    </row>
    <row r="746" spans="9:12" x14ac:dyDescent="0.15">
      <c r="I746" s="19"/>
      <c r="J746" s="19"/>
      <c r="K746" s="19"/>
      <c r="L746" s="19"/>
    </row>
    <row r="747" spans="9:12" x14ac:dyDescent="0.15">
      <c r="I747" s="19"/>
      <c r="J747" s="19"/>
      <c r="K747" s="19"/>
      <c r="L747" s="19"/>
    </row>
    <row r="748" spans="9:12" x14ac:dyDescent="0.15">
      <c r="I748" s="19"/>
      <c r="J748" s="19"/>
      <c r="K748" s="19"/>
      <c r="L748" s="19"/>
    </row>
    <row r="749" spans="9:12" x14ac:dyDescent="0.15">
      <c r="I749" s="19"/>
      <c r="J749" s="19"/>
      <c r="K749" s="19"/>
      <c r="L749" s="19"/>
    </row>
    <row r="750" spans="9:12" x14ac:dyDescent="0.15">
      <c r="I750" s="19"/>
      <c r="J750" s="19"/>
      <c r="K750" s="19"/>
      <c r="L750" s="19"/>
    </row>
    <row r="751" spans="9:12" x14ac:dyDescent="0.15">
      <c r="I751" s="19"/>
      <c r="J751" s="19"/>
      <c r="K751" s="19"/>
      <c r="L751" s="19"/>
    </row>
    <row r="752" spans="9:12" x14ac:dyDescent="0.15">
      <c r="I752" s="19"/>
      <c r="J752" s="19"/>
      <c r="K752" s="19"/>
      <c r="L752" s="19"/>
    </row>
    <row r="753" spans="9:12" x14ac:dyDescent="0.15">
      <c r="I753" s="19"/>
      <c r="J753" s="19"/>
      <c r="K753" s="19"/>
      <c r="L753" s="19"/>
    </row>
    <row r="754" spans="9:12" x14ac:dyDescent="0.15">
      <c r="I754" s="19"/>
      <c r="J754" s="19"/>
      <c r="K754" s="19"/>
      <c r="L754" s="19"/>
    </row>
    <row r="755" spans="9:12" x14ac:dyDescent="0.15">
      <c r="I755" s="19"/>
      <c r="J755" s="19"/>
      <c r="K755" s="19"/>
      <c r="L755" s="19"/>
    </row>
    <row r="756" spans="9:12" x14ac:dyDescent="0.15">
      <c r="I756" s="19"/>
      <c r="J756" s="19"/>
      <c r="K756" s="19"/>
      <c r="L756" s="19"/>
    </row>
    <row r="757" spans="9:12" x14ac:dyDescent="0.15">
      <c r="I757" s="19"/>
      <c r="J757" s="19"/>
      <c r="K757" s="19"/>
      <c r="L757" s="19"/>
    </row>
    <row r="758" spans="9:12" x14ac:dyDescent="0.15">
      <c r="I758" s="19"/>
      <c r="J758" s="19"/>
      <c r="K758" s="19"/>
      <c r="L758" s="19"/>
    </row>
    <row r="759" spans="9:12" x14ac:dyDescent="0.15">
      <c r="I759" s="19"/>
      <c r="J759" s="19"/>
      <c r="K759" s="19"/>
      <c r="L759" s="19"/>
    </row>
    <row r="760" spans="9:12" x14ac:dyDescent="0.15">
      <c r="I760" s="19"/>
      <c r="J760" s="19"/>
      <c r="K760" s="19"/>
      <c r="L760" s="19"/>
    </row>
    <row r="761" spans="9:12" x14ac:dyDescent="0.15">
      <c r="I761" s="19"/>
      <c r="J761" s="19"/>
      <c r="K761" s="19"/>
      <c r="L761" s="19"/>
    </row>
    <row r="762" spans="9:12" x14ac:dyDescent="0.15">
      <c r="I762" s="19"/>
      <c r="J762" s="19"/>
      <c r="K762" s="19"/>
      <c r="L762" s="19"/>
    </row>
    <row r="763" spans="9:12" x14ac:dyDescent="0.15">
      <c r="I763" s="19"/>
      <c r="J763" s="19"/>
      <c r="K763" s="19"/>
      <c r="L763" s="19"/>
    </row>
    <row r="764" spans="9:12" x14ac:dyDescent="0.15">
      <c r="I764" s="19"/>
      <c r="J764" s="19"/>
      <c r="K764" s="19"/>
      <c r="L764" s="19"/>
    </row>
    <row r="765" spans="9:12" x14ac:dyDescent="0.15">
      <c r="I765" s="19"/>
      <c r="J765" s="19"/>
      <c r="K765" s="19"/>
      <c r="L765" s="19"/>
    </row>
    <row r="766" spans="9:12" x14ac:dyDescent="0.15">
      <c r="I766" s="19"/>
      <c r="J766" s="19"/>
      <c r="K766" s="19"/>
      <c r="L766" s="19"/>
    </row>
    <row r="767" spans="9:12" x14ac:dyDescent="0.15">
      <c r="I767" s="19"/>
      <c r="J767" s="19"/>
      <c r="K767" s="19"/>
      <c r="L767" s="19"/>
    </row>
    <row r="768" spans="9:12" x14ac:dyDescent="0.15">
      <c r="I768" s="19"/>
      <c r="J768" s="19"/>
      <c r="K768" s="19"/>
      <c r="L768" s="19"/>
    </row>
    <row r="769" spans="9:12" x14ac:dyDescent="0.15">
      <c r="I769" s="19"/>
      <c r="J769" s="19"/>
      <c r="K769" s="19"/>
      <c r="L769" s="19"/>
    </row>
    <row r="770" spans="9:12" x14ac:dyDescent="0.15">
      <c r="I770" s="19"/>
      <c r="J770" s="19"/>
      <c r="K770" s="19"/>
      <c r="L770" s="19"/>
    </row>
    <row r="771" spans="9:12" x14ac:dyDescent="0.15">
      <c r="I771" s="19"/>
      <c r="J771" s="19"/>
      <c r="K771" s="19"/>
      <c r="L771" s="19"/>
    </row>
    <row r="772" spans="9:12" x14ac:dyDescent="0.15">
      <c r="I772" s="19"/>
      <c r="J772" s="19"/>
      <c r="K772" s="19"/>
      <c r="L772" s="19"/>
    </row>
    <row r="773" spans="9:12" x14ac:dyDescent="0.15">
      <c r="I773" s="19"/>
      <c r="J773" s="19"/>
      <c r="K773" s="19"/>
      <c r="L773" s="19"/>
    </row>
    <row r="774" spans="9:12" x14ac:dyDescent="0.15">
      <c r="I774" s="19"/>
      <c r="J774" s="19"/>
      <c r="K774" s="19"/>
      <c r="L774" s="19"/>
    </row>
    <row r="775" spans="9:12" x14ac:dyDescent="0.15">
      <c r="I775" s="19"/>
      <c r="J775" s="19"/>
      <c r="K775" s="19"/>
      <c r="L775" s="19"/>
    </row>
    <row r="776" spans="9:12" x14ac:dyDescent="0.15">
      <c r="I776" s="19"/>
      <c r="J776" s="19"/>
      <c r="K776" s="19"/>
      <c r="L776" s="19"/>
    </row>
    <row r="777" spans="9:12" x14ac:dyDescent="0.15">
      <c r="I777" s="19"/>
      <c r="J777" s="19"/>
      <c r="K777" s="19"/>
      <c r="L777" s="19"/>
    </row>
    <row r="778" spans="9:12" x14ac:dyDescent="0.15">
      <c r="I778" s="19"/>
      <c r="J778" s="19"/>
      <c r="K778" s="19"/>
      <c r="L778" s="19"/>
    </row>
    <row r="779" spans="9:12" x14ac:dyDescent="0.15">
      <c r="I779" s="19"/>
      <c r="J779" s="19"/>
      <c r="K779" s="19"/>
      <c r="L779" s="19"/>
    </row>
    <row r="780" spans="9:12" x14ac:dyDescent="0.15">
      <c r="I780" s="19"/>
      <c r="J780" s="19"/>
      <c r="K780" s="19"/>
      <c r="L780" s="19"/>
    </row>
    <row r="781" spans="9:12" x14ac:dyDescent="0.15">
      <c r="I781" s="19"/>
      <c r="J781" s="19"/>
      <c r="K781" s="19"/>
      <c r="L781" s="19"/>
    </row>
    <row r="782" spans="9:12" x14ac:dyDescent="0.15">
      <c r="I782" s="19"/>
      <c r="J782" s="19"/>
      <c r="K782" s="19"/>
      <c r="L782" s="19"/>
    </row>
    <row r="783" spans="9:12" x14ac:dyDescent="0.15">
      <c r="I783" s="19"/>
      <c r="J783" s="19"/>
      <c r="K783" s="19"/>
      <c r="L783" s="19"/>
    </row>
    <row r="784" spans="9:12" x14ac:dyDescent="0.15">
      <c r="I784" s="19"/>
      <c r="J784" s="19"/>
      <c r="K784" s="19"/>
      <c r="L784" s="19"/>
    </row>
    <row r="785" spans="9:12" x14ac:dyDescent="0.15">
      <c r="I785" s="19"/>
      <c r="J785" s="19"/>
      <c r="K785" s="19"/>
      <c r="L785" s="19"/>
    </row>
    <row r="786" spans="9:12" x14ac:dyDescent="0.15">
      <c r="I786" s="19"/>
      <c r="J786" s="19"/>
      <c r="K786" s="19"/>
      <c r="L786" s="19"/>
    </row>
    <row r="787" spans="9:12" x14ac:dyDescent="0.15">
      <c r="I787" s="19"/>
      <c r="J787" s="19"/>
      <c r="K787" s="19"/>
      <c r="L787" s="19"/>
    </row>
    <row r="788" spans="9:12" x14ac:dyDescent="0.15">
      <c r="I788" s="19"/>
      <c r="J788" s="19"/>
      <c r="K788" s="19"/>
      <c r="L788" s="19"/>
    </row>
    <row r="789" spans="9:12" x14ac:dyDescent="0.15">
      <c r="I789" s="19"/>
      <c r="J789" s="19"/>
      <c r="K789" s="19"/>
      <c r="L789" s="19"/>
    </row>
    <row r="790" spans="9:12" x14ac:dyDescent="0.15">
      <c r="I790" s="19"/>
      <c r="J790" s="19"/>
      <c r="K790" s="19"/>
      <c r="L790" s="19"/>
    </row>
    <row r="791" spans="9:12" x14ac:dyDescent="0.15">
      <c r="I791" s="19"/>
      <c r="J791" s="19"/>
      <c r="K791" s="19"/>
      <c r="L791" s="19"/>
    </row>
    <row r="792" spans="9:12" x14ac:dyDescent="0.15">
      <c r="I792" s="19"/>
      <c r="J792" s="19"/>
      <c r="K792" s="19"/>
      <c r="L792" s="19"/>
    </row>
    <row r="793" spans="9:12" x14ac:dyDescent="0.15">
      <c r="I793" s="19"/>
      <c r="J793" s="19"/>
      <c r="K793" s="19"/>
      <c r="L793" s="19"/>
    </row>
    <row r="794" spans="9:12" x14ac:dyDescent="0.15">
      <c r="I794" s="19"/>
      <c r="J794" s="19"/>
      <c r="K794" s="19"/>
      <c r="L794" s="19"/>
    </row>
    <row r="795" spans="9:12" x14ac:dyDescent="0.15">
      <c r="I795" s="19"/>
      <c r="J795" s="19"/>
      <c r="K795" s="19"/>
      <c r="L795" s="19"/>
    </row>
    <row r="796" spans="9:12" x14ac:dyDescent="0.15">
      <c r="I796" s="19"/>
      <c r="J796" s="19"/>
      <c r="K796" s="19"/>
      <c r="L796" s="19"/>
    </row>
    <row r="797" spans="9:12" x14ac:dyDescent="0.15">
      <c r="I797" s="19"/>
      <c r="J797" s="19"/>
      <c r="K797" s="19"/>
      <c r="L797" s="19"/>
    </row>
    <row r="798" spans="9:12" x14ac:dyDescent="0.15">
      <c r="I798" s="19"/>
      <c r="J798" s="19"/>
      <c r="K798" s="19"/>
      <c r="L798" s="19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pageSetUpPr fitToPage="1"/>
  </sheetPr>
  <dimension ref="A1:V798"/>
  <sheetViews>
    <sheetView zoomScale="75" zoomScaleNormal="75" zoomScalePageLayoutView="75" workbookViewId="0">
      <selection activeCell="E22" sqref="E22"/>
    </sheetView>
  </sheetViews>
  <sheetFormatPr baseColWidth="10" defaultColWidth="11.5" defaultRowHeight="13" x14ac:dyDescent="0.15"/>
  <cols>
    <col min="1" max="2" width="11.5" style="18"/>
    <col min="3" max="3" width="13.1640625" style="18" customWidth="1"/>
    <col min="8" max="8" width="4.5" style="18" customWidth="1"/>
    <col min="9" max="10" width="8.5" style="18" customWidth="1"/>
    <col min="11" max="11" width="13.5" style="18" customWidth="1"/>
    <col min="12" max="12" width="17.5" style="18" customWidth="1"/>
    <col min="13" max="13" width="12.5" style="18" customWidth="1"/>
    <col min="14" max="14" width="11.5" style="18"/>
    <col min="15" max="15" width="6.5" style="18" customWidth="1"/>
    <col min="16" max="16" width="9.5" style="18" customWidth="1"/>
    <col min="17" max="16384" width="11.5" style="18"/>
  </cols>
  <sheetData>
    <row r="1" spans="1:16" s="16" customFormat="1" ht="55.5" customHeight="1" x14ac:dyDescent="0.2">
      <c r="A1" s="16" t="s">
        <v>11</v>
      </c>
      <c r="B1" s="16" t="s">
        <v>6</v>
      </c>
      <c r="C1" s="16" t="s">
        <v>4</v>
      </c>
      <c r="D1"/>
      <c r="E1"/>
      <c r="F1"/>
      <c r="G1"/>
      <c r="I1" s="16" t="s">
        <v>0</v>
      </c>
      <c r="J1" s="16" t="s">
        <v>1</v>
      </c>
      <c r="K1" s="16" t="s">
        <v>2</v>
      </c>
      <c r="L1" s="16" t="s">
        <v>3</v>
      </c>
      <c r="M1" s="17" t="s">
        <v>12</v>
      </c>
      <c r="N1" s="17" t="s">
        <v>15</v>
      </c>
      <c r="O1" s="16" t="s">
        <v>13</v>
      </c>
      <c r="P1" s="16" t="s">
        <v>14</v>
      </c>
    </row>
    <row r="2" spans="1:16" x14ac:dyDescent="0.15">
      <c r="A2" s="18">
        <v>0.5</v>
      </c>
      <c r="B2" s="18">
        <v>0</v>
      </c>
      <c r="C2" s="18" t="s">
        <v>9</v>
      </c>
      <c r="I2" s="19">
        <f t="shared" ref="I2:J65" si="0">D2-F2</f>
        <v>0</v>
      </c>
      <c r="J2" s="19">
        <f t="shared" si="0"/>
        <v>0</v>
      </c>
      <c r="K2" s="19">
        <f t="shared" ref="K2:K65" si="1">I2-0.7*J2</f>
        <v>0</v>
      </c>
      <c r="L2" s="20" t="e">
        <f t="shared" ref="L2:L65" si="2">K2/J2</f>
        <v>#DIV/0!</v>
      </c>
      <c r="M2" s="20"/>
      <c r="N2" s="18" t="e">
        <f>LINEST(V64:V104,U64:U104)</f>
        <v>#VALUE!</v>
      </c>
      <c r="O2" s="21" t="e">
        <f>AVERAGE(M38:M45)</f>
        <v>#DIV/0!</v>
      </c>
    </row>
    <row r="3" spans="1:16" x14ac:dyDescent="0.15">
      <c r="A3" s="18">
        <v>1</v>
      </c>
      <c r="B3" s="18">
        <v>1</v>
      </c>
      <c r="C3" s="18" t="s">
        <v>7</v>
      </c>
      <c r="I3" s="19">
        <f t="shared" si="0"/>
        <v>0</v>
      </c>
      <c r="J3" s="19">
        <f t="shared" si="0"/>
        <v>0</v>
      </c>
      <c r="K3" s="19">
        <f t="shared" si="1"/>
        <v>0</v>
      </c>
      <c r="L3" s="20" t="e">
        <f t="shared" si="2"/>
        <v>#DIV/0!</v>
      </c>
      <c r="M3" s="20"/>
    </row>
    <row r="4" spans="1:16" ht="15" x14ac:dyDescent="0.15">
      <c r="A4" s="18">
        <v>1.5</v>
      </c>
      <c r="B4" s="18">
        <v>2</v>
      </c>
      <c r="I4" s="19">
        <f t="shared" si="0"/>
        <v>0</v>
      </c>
      <c r="J4" s="19">
        <f t="shared" si="0"/>
        <v>0</v>
      </c>
      <c r="K4" s="19">
        <f t="shared" si="1"/>
        <v>0</v>
      </c>
      <c r="L4" s="20" t="e">
        <f t="shared" si="2"/>
        <v>#DIV/0!</v>
      </c>
      <c r="M4" s="20"/>
      <c r="N4" s="16" t="s">
        <v>16</v>
      </c>
    </row>
    <row r="5" spans="1:16" x14ac:dyDescent="0.15">
      <c r="A5" s="18">
        <v>2</v>
      </c>
      <c r="B5" s="18">
        <v>3</v>
      </c>
      <c r="I5" s="19">
        <f t="shared" si="0"/>
        <v>0</v>
      </c>
      <c r="J5" s="19">
        <f t="shared" si="0"/>
        <v>0</v>
      </c>
      <c r="K5" s="19">
        <f t="shared" si="1"/>
        <v>0</v>
      </c>
      <c r="L5" s="20" t="e">
        <f t="shared" si="2"/>
        <v>#DIV/0!</v>
      </c>
      <c r="M5" s="20"/>
      <c r="N5" s="18" t="e">
        <f>RSQ(V64:V104,U64:U104)</f>
        <v>#DIV/0!</v>
      </c>
    </row>
    <row r="6" spans="1:16" x14ac:dyDescent="0.15">
      <c r="A6" s="18">
        <v>2.5</v>
      </c>
      <c r="B6" s="18">
        <v>4</v>
      </c>
      <c r="C6" s="18" t="s">
        <v>5</v>
      </c>
      <c r="I6" s="19">
        <f t="shared" si="0"/>
        <v>0</v>
      </c>
      <c r="J6" s="19">
        <f t="shared" si="0"/>
        <v>0</v>
      </c>
      <c r="K6" s="19">
        <f t="shared" si="1"/>
        <v>0</v>
      </c>
      <c r="L6" s="20" t="e">
        <f t="shared" si="2"/>
        <v>#DIV/0!</v>
      </c>
      <c r="M6" s="20" t="e">
        <f t="shared" ref="M6:M22" si="3">L6+ABS($N$2)*A6</f>
        <v>#DIV/0!</v>
      </c>
      <c r="P6" s="18" t="e">
        <f t="shared" ref="P6:P69" si="4">(M6-$O$2)/$O$2*100</f>
        <v>#DIV/0!</v>
      </c>
    </row>
    <row r="7" spans="1:16" x14ac:dyDescent="0.15">
      <c r="A7" s="18">
        <v>3</v>
      </c>
      <c r="B7" s="18">
        <v>5</v>
      </c>
      <c r="C7" s="18" t="s">
        <v>8</v>
      </c>
      <c r="I7" s="19">
        <f t="shared" si="0"/>
        <v>0</v>
      </c>
      <c r="J7" s="19">
        <f t="shared" si="0"/>
        <v>0</v>
      </c>
      <c r="K7" s="19">
        <f t="shared" si="1"/>
        <v>0</v>
      </c>
      <c r="L7" s="20" t="e">
        <f t="shared" si="2"/>
        <v>#DIV/0!</v>
      </c>
      <c r="M7" s="20" t="e">
        <f t="shared" si="3"/>
        <v>#DIV/0!</v>
      </c>
      <c r="P7" s="18" t="e">
        <f t="shared" si="4"/>
        <v>#DIV/0!</v>
      </c>
    </row>
    <row r="8" spans="1:16" x14ac:dyDescent="0.15">
      <c r="A8" s="18">
        <v>3.5</v>
      </c>
      <c r="B8" s="18">
        <v>6</v>
      </c>
      <c r="I8" s="19">
        <f t="shared" si="0"/>
        <v>0</v>
      </c>
      <c r="J8" s="19">
        <f t="shared" si="0"/>
        <v>0</v>
      </c>
      <c r="K8" s="19">
        <f t="shared" si="1"/>
        <v>0</v>
      </c>
      <c r="L8" s="20" t="e">
        <f t="shared" si="2"/>
        <v>#DIV/0!</v>
      </c>
      <c r="M8" s="20" t="e">
        <f t="shared" si="3"/>
        <v>#DIV/0!</v>
      </c>
      <c r="P8" s="18" t="e">
        <f t="shared" si="4"/>
        <v>#DIV/0!</v>
      </c>
    </row>
    <row r="9" spans="1:16" x14ac:dyDescent="0.15">
      <c r="A9" s="18">
        <v>4</v>
      </c>
      <c r="B9" s="18">
        <v>7</v>
      </c>
      <c r="I9" s="19">
        <f t="shared" si="0"/>
        <v>0</v>
      </c>
      <c r="J9" s="19">
        <f t="shared" si="0"/>
        <v>0</v>
      </c>
      <c r="K9" s="19">
        <f t="shared" si="1"/>
        <v>0</v>
      </c>
      <c r="L9" s="20" t="e">
        <f t="shared" si="2"/>
        <v>#DIV/0!</v>
      </c>
      <c r="M9" s="20" t="e">
        <f t="shared" si="3"/>
        <v>#DIV/0!</v>
      </c>
      <c r="P9" s="18" t="e">
        <f t="shared" si="4"/>
        <v>#DIV/0!</v>
      </c>
    </row>
    <row r="10" spans="1:16" x14ac:dyDescent="0.15">
      <c r="A10" s="18">
        <v>4.5</v>
      </c>
      <c r="B10" s="18">
        <v>8</v>
      </c>
      <c r="I10" s="19">
        <f t="shared" si="0"/>
        <v>0</v>
      </c>
      <c r="J10" s="19">
        <f t="shared" si="0"/>
        <v>0</v>
      </c>
      <c r="K10" s="19">
        <f t="shared" si="1"/>
        <v>0</v>
      </c>
      <c r="L10" s="20" t="e">
        <f t="shared" si="2"/>
        <v>#DIV/0!</v>
      </c>
      <c r="M10" s="20" t="e">
        <f t="shared" si="3"/>
        <v>#DIV/0!</v>
      </c>
      <c r="P10" s="18" t="e">
        <f t="shared" si="4"/>
        <v>#DIV/0!</v>
      </c>
    </row>
    <row r="11" spans="1:16" x14ac:dyDescent="0.15">
      <c r="A11" s="18">
        <v>5</v>
      </c>
      <c r="B11" s="18">
        <v>9</v>
      </c>
      <c r="I11" s="19">
        <f t="shared" si="0"/>
        <v>0</v>
      </c>
      <c r="J11" s="19">
        <f t="shared" si="0"/>
        <v>0</v>
      </c>
      <c r="K11" s="19">
        <f t="shared" si="1"/>
        <v>0</v>
      </c>
      <c r="L11" s="20" t="e">
        <f t="shared" si="2"/>
        <v>#DIV/0!</v>
      </c>
      <c r="M11" s="20" t="e">
        <f t="shared" si="3"/>
        <v>#DIV/0!</v>
      </c>
      <c r="P11" s="18" t="e">
        <f t="shared" si="4"/>
        <v>#DIV/0!</v>
      </c>
    </row>
    <row r="12" spans="1:16" x14ac:dyDescent="0.15">
      <c r="A12" s="18">
        <v>5.5</v>
      </c>
      <c r="B12" s="18">
        <v>10</v>
      </c>
      <c r="I12" s="19">
        <f t="shared" si="0"/>
        <v>0</v>
      </c>
      <c r="J12" s="19">
        <f t="shared" si="0"/>
        <v>0</v>
      </c>
      <c r="K12" s="19">
        <f t="shared" si="1"/>
        <v>0</v>
      </c>
      <c r="L12" s="20" t="e">
        <f t="shared" si="2"/>
        <v>#DIV/0!</v>
      </c>
      <c r="M12" s="20" t="e">
        <f t="shared" si="3"/>
        <v>#DIV/0!</v>
      </c>
      <c r="P12" s="18" t="e">
        <f t="shared" si="4"/>
        <v>#DIV/0!</v>
      </c>
    </row>
    <row r="13" spans="1:16" x14ac:dyDescent="0.15">
      <c r="A13" s="18">
        <v>6</v>
      </c>
      <c r="B13" s="18">
        <v>11</v>
      </c>
      <c r="I13" s="19">
        <f t="shared" si="0"/>
        <v>0</v>
      </c>
      <c r="J13" s="19">
        <f t="shared" si="0"/>
        <v>0</v>
      </c>
      <c r="K13" s="19">
        <f t="shared" si="1"/>
        <v>0</v>
      </c>
      <c r="L13" s="20" t="e">
        <f t="shared" si="2"/>
        <v>#DIV/0!</v>
      </c>
      <c r="M13" s="20" t="e">
        <f t="shared" si="3"/>
        <v>#DIV/0!</v>
      </c>
      <c r="P13" s="18" t="e">
        <f t="shared" si="4"/>
        <v>#DIV/0!</v>
      </c>
    </row>
    <row r="14" spans="1:16" x14ac:dyDescent="0.15">
      <c r="A14" s="18">
        <v>6.5</v>
      </c>
      <c r="B14" s="18">
        <v>12</v>
      </c>
      <c r="I14" s="19">
        <f t="shared" si="0"/>
        <v>0</v>
      </c>
      <c r="J14" s="19">
        <f t="shared" si="0"/>
        <v>0</v>
      </c>
      <c r="K14" s="19">
        <f t="shared" si="1"/>
        <v>0</v>
      </c>
      <c r="L14" s="20" t="e">
        <f t="shared" si="2"/>
        <v>#DIV/0!</v>
      </c>
      <c r="M14" s="20" t="e">
        <f t="shared" si="3"/>
        <v>#DIV/0!</v>
      </c>
      <c r="P14" s="18" t="e">
        <f t="shared" si="4"/>
        <v>#DIV/0!</v>
      </c>
    </row>
    <row r="15" spans="1:16" x14ac:dyDescent="0.15">
      <c r="A15" s="18">
        <v>7</v>
      </c>
      <c r="B15" s="18">
        <v>13</v>
      </c>
      <c r="I15" s="19">
        <f t="shared" si="0"/>
        <v>0</v>
      </c>
      <c r="J15" s="19">
        <f t="shared" si="0"/>
        <v>0</v>
      </c>
      <c r="K15" s="19">
        <f t="shared" si="1"/>
        <v>0</v>
      </c>
      <c r="L15" s="20" t="e">
        <f t="shared" si="2"/>
        <v>#DIV/0!</v>
      </c>
      <c r="M15" s="20" t="e">
        <f t="shared" si="3"/>
        <v>#DIV/0!</v>
      </c>
      <c r="P15" s="18" t="e">
        <f t="shared" si="4"/>
        <v>#DIV/0!</v>
      </c>
    </row>
    <row r="16" spans="1:16" x14ac:dyDescent="0.15">
      <c r="A16" s="18">
        <v>7.5</v>
      </c>
      <c r="B16" s="18">
        <v>14</v>
      </c>
      <c r="I16" s="19">
        <f t="shared" si="0"/>
        <v>0</v>
      </c>
      <c r="J16" s="19">
        <f t="shared" si="0"/>
        <v>0</v>
      </c>
      <c r="K16" s="19">
        <f t="shared" si="1"/>
        <v>0</v>
      </c>
      <c r="L16" s="20" t="e">
        <f t="shared" si="2"/>
        <v>#DIV/0!</v>
      </c>
      <c r="M16" s="20" t="e">
        <f t="shared" si="3"/>
        <v>#DIV/0!</v>
      </c>
      <c r="P16" s="18" t="e">
        <f t="shared" si="4"/>
        <v>#DIV/0!</v>
      </c>
    </row>
    <row r="17" spans="1:16" x14ac:dyDescent="0.15">
      <c r="A17" s="18">
        <v>8</v>
      </c>
      <c r="B17" s="18">
        <v>15</v>
      </c>
      <c r="I17" s="19">
        <f t="shared" si="0"/>
        <v>0</v>
      </c>
      <c r="J17" s="19">
        <f t="shared" si="0"/>
        <v>0</v>
      </c>
      <c r="K17" s="19">
        <f t="shared" si="1"/>
        <v>0</v>
      </c>
      <c r="L17" s="20" t="e">
        <f t="shared" si="2"/>
        <v>#DIV/0!</v>
      </c>
      <c r="M17" s="20" t="e">
        <f t="shared" si="3"/>
        <v>#DIV/0!</v>
      </c>
      <c r="P17" s="18" t="e">
        <f t="shared" si="4"/>
        <v>#DIV/0!</v>
      </c>
    </row>
    <row r="18" spans="1:16" x14ac:dyDescent="0.15">
      <c r="A18" s="18">
        <v>8.5</v>
      </c>
      <c r="B18" s="18">
        <v>16</v>
      </c>
      <c r="I18" s="19">
        <f t="shared" si="0"/>
        <v>0</v>
      </c>
      <c r="J18" s="19">
        <f t="shared" si="0"/>
        <v>0</v>
      </c>
      <c r="K18" s="19">
        <f t="shared" si="1"/>
        <v>0</v>
      </c>
      <c r="L18" s="20" t="e">
        <f t="shared" si="2"/>
        <v>#DIV/0!</v>
      </c>
      <c r="M18" s="20" t="e">
        <f t="shared" si="3"/>
        <v>#DIV/0!</v>
      </c>
      <c r="P18" s="18" t="e">
        <f t="shared" si="4"/>
        <v>#DIV/0!</v>
      </c>
    </row>
    <row r="19" spans="1:16" x14ac:dyDescent="0.15">
      <c r="A19" s="18">
        <v>9</v>
      </c>
      <c r="B19" s="18">
        <v>17</v>
      </c>
      <c r="I19" s="19">
        <f t="shared" si="0"/>
        <v>0</v>
      </c>
      <c r="J19" s="19">
        <f t="shared" si="0"/>
        <v>0</v>
      </c>
      <c r="K19" s="19">
        <f t="shared" si="1"/>
        <v>0</v>
      </c>
      <c r="L19" s="20" t="e">
        <f t="shared" si="2"/>
        <v>#DIV/0!</v>
      </c>
      <c r="M19" s="20" t="e">
        <f t="shared" si="3"/>
        <v>#DIV/0!</v>
      </c>
      <c r="P19" s="18" t="e">
        <f t="shared" si="4"/>
        <v>#DIV/0!</v>
      </c>
    </row>
    <row r="20" spans="1:16" x14ac:dyDescent="0.15">
      <c r="A20" s="18">
        <v>9.5</v>
      </c>
      <c r="B20" s="18">
        <v>18</v>
      </c>
      <c r="I20" s="19">
        <f t="shared" si="0"/>
        <v>0</v>
      </c>
      <c r="J20" s="19">
        <f t="shared" si="0"/>
        <v>0</v>
      </c>
      <c r="K20" s="19">
        <f t="shared" si="1"/>
        <v>0</v>
      </c>
      <c r="L20" s="20" t="e">
        <f t="shared" si="2"/>
        <v>#DIV/0!</v>
      </c>
      <c r="M20" s="20" t="e">
        <f t="shared" si="3"/>
        <v>#DIV/0!</v>
      </c>
      <c r="P20" s="18" t="e">
        <f t="shared" si="4"/>
        <v>#DIV/0!</v>
      </c>
    </row>
    <row r="21" spans="1:16" x14ac:dyDescent="0.15">
      <c r="A21" s="18">
        <v>10</v>
      </c>
      <c r="B21" s="18">
        <v>19</v>
      </c>
      <c r="I21" s="19">
        <f t="shared" si="0"/>
        <v>0</v>
      </c>
      <c r="J21" s="19">
        <f t="shared" si="0"/>
        <v>0</v>
      </c>
      <c r="K21" s="19">
        <f t="shared" si="1"/>
        <v>0</v>
      </c>
      <c r="L21" s="20" t="e">
        <f t="shared" si="2"/>
        <v>#DIV/0!</v>
      </c>
      <c r="M21" s="20" t="e">
        <f t="shared" si="3"/>
        <v>#DIV/0!</v>
      </c>
      <c r="P21" s="18" t="e">
        <f t="shared" si="4"/>
        <v>#DIV/0!</v>
      </c>
    </row>
    <row r="22" spans="1:16" x14ac:dyDescent="0.15">
      <c r="A22" s="18">
        <v>10.5</v>
      </c>
      <c r="B22" s="18">
        <v>20</v>
      </c>
      <c r="I22" s="19">
        <f t="shared" si="0"/>
        <v>0</v>
      </c>
      <c r="J22" s="19">
        <f t="shared" si="0"/>
        <v>0</v>
      </c>
      <c r="K22" s="19">
        <f t="shared" si="1"/>
        <v>0</v>
      </c>
      <c r="L22" s="20" t="e">
        <f t="shared" si="2"/>
        <v>#DIV/0!</v>
      </c>
      <c r="M22" s="20" t="e">
        <f t="shared" si="3"/>
        <v>#DIV/0!</v>
      </c>
      <c r="P22" s="18" t="e">
        <f t="shared" si="4"/>
        <v>#DIV/0!</v>
      </c>
    </row>
    <row r="23" spans="1:16" x14ac:dyDescent="0.15">
      <c r="A23" s="18">
        <v>11</v>
      </c>
      <c r="B23" s="18">
        <v>21</v>
      </c>
      <c r="I23" s="19">
        <f t="shared" si="0"/>
        <v>0</v>
      </c>
      <c r="J23" s="19">
        <f t="shared" si="0"/>
        <v>0</v>
      </c>
      <c r="K23" s="19">
        <f t="shared" si="1"/>
        <v>0</v>
      </c>
      <c r="L23" s="20" t="e">
        <f t="shared" si="2"/>
        <v>#DIV/0!</v>
      </c>
      <c r="M23" s="20" t="e">
        <f>L23+ABS($N$2)*A23</f>
        <v>#DIV/0!</v>
      </c>
      <c r="P23" s="18" t="e">
        <f t="shared" si="4"/>
        <v>#DIV/0!</v>
      </c>
    </row>
    <row r="24" spans="1:16" x14ac:dyDescent="0.15">
      <c r="A24" s="18">
        <v>11.5</v>
      </c>
      <c r="B24" s="18">
        <v>22</v>
      </c>
      <c r="I24" s="19">
        <f t="shared" si="0"/>
        <v>0</v>
      </c>
      <c r="J24" s="19">
        <f t="shared" si="0"/>
        <v>0</v>
      </c>
      <c r="K24" s="19">
        <f t="shared" si="1"/>
        <v>0</v>
      </c>
      <c r="L24" s="20" t="e">
        <f t="shared" si="2"/>
        <v>#DIV/0!</v>
      </c>
      <c r="M24" s="20" t="e">
        <f t="shared" ref="M24:M87" si="5">L24+ABS($N$2)*A24</f>
        <v>#DIV/0!</v>
      </c>
      <c r="P24" s="18" t="e">
        <f t="shared" si="4"/>
        <v>#DIV/0!</v>
      </c>
    </row>
    <row r="25" spans="1:16" x14ac:dyDescent="0.15">
      <c r="A25" s="18">
        <v>12</v>
      </c>
      <c r="B25" s="18">
        <v>23</v>
      </c>
      <c r="I25" s="19">
        <f t="shared" si="0"/>
        <v>0</v>
      </c>
      <c r="J25" s="19">
        <f t="shared" si="0"/>
        <v>0</v>
      </c>
      <c r="K25" s="19">
        <f t="shared" si="1"/>
        <v>0</v>
      </c>
      <c r="L25" s="20" t="e">
        <f t="shared" si="2"/>
        <v>#DIV/0!</v>
      </c>
      <c r="M25" s="20" t="e">
        <f t="shared" si="5"/>
        <v>#DIV/0!</v>
      </c>
      <c r="P25" s="18" t="e">
        <f t="shared" si="4"/>
        <v>#DIV/0!</v>
      </c>
    </row>
    <row r="26" spans="1:16" x14ac:dyDescent="0.15">
      <c r="A26" s="18">
        <v>12.5</v>
      </c>
      <c r="B26" s="18">
        <v>24</v>
      </c>
      <c r="I26" s="19">
        <f t="shared" si="0"/>
        <v>0</v>
      </c>
      <c r="J26" s="19">
        <f t="shared" si="0"/>
        <v>0</v>
      </c>
      <c r="K26" s="19">
        <f t="shared" si="1"/>
        <v>0</v>
      </c>
      <c r="L26" s="20" t="e">
        <f t="shared" si="2"/>
        <v>#DIV/0!</v>
      </c>
      <c r="M26" s="20" t="e">
        <f t="shared" si="5"/>
        <v>#DIV/0!</v>
      </c>
      <c r="P26" s="18" t="e">
        <f t="shared" si="4"/>
        <v>#DIV/0!</v>
      </c>
    </row>
    <row r="27" spans="1:16" x14ac:dyDescent="0.15">
      <c r="A27" s="18">
        <v>13</v>
      </c>
      <c r="B27" s="18">
        <v>25</v>
      </c>
      <c r="I27" s="19">
        <f t="shared" si="0"/>
        <v>0</v>
      </c>
      <c r="J27" s="19">
        <f t="shared" si="0"/>
        <v>0</v>
      </c>
      <c r="K27" s="19">
        <f t="shared" si="1"/>
        <v>0</v>
      </c>
      <c r="L27" s="20" t="e">
        <f t="shared" si="2"/>
        <v>#DIV/0!</v>
      </c>
      <c r="M27" s="20" t="e">
        <f t="shared" si="5"/>
        <v>#DIV/0!</v>
      </c>
      <c r="P27" s="18" t="e">
        <f t="shared" si="4"/>
        <v>#DIV/0!</v>
      </c>
    </row>
    <row r="28" spans="1:16" x14ac:dyDescent="0.15">
      <c r="A28" s="18">
        <v>13.5</v>
      </c>
      <c r="B28" s="18">
        <v>26</v>
      </c>
      <c r="I28" s="19">
        <f t="shared" si="0"/>
        <v>0</v>
      </c>
      <c r="J28" s="19">
        <f t="shared" si="0"/>
        <v>0</v>
      </c>
      <c r="K28" s="19">
        <f t="shared" si="1"/>
        <v>0</v>
      </c>
      <c r="L28" s="20" t="e">
        <f t="shared" si="2"/>
        <v>#DIV/0!</v>
      </c>
      <c r="M28" s="20" t="e">
        <f t="shared" si="5"/>
        <v>#DIV/0!</v>
      </c>
      <c r="P28" s="18" t="e">
        <f t="shared" si="4"/>
        <v>#DIV/0!</v>
      </c>
    </row>
    <row r="29" spans="1:16" x14ac:dyDescent="0.15">
      <c r="A29" s="18">
        <v>14</v>
      </c>
      <c r="B29" s="18">
        <v>27</v>
      </c>
      <c r="I29" s="19">
        <f t="shared" si="0"/>
        <v>0</v>
      </c>
      <c r="J29" s="19">
        <f t="shared" si="0"/>
        <v>0</v>
      </c>
      <c r="K29" s="19">
        <f t="shared" si="1"/>
        <v>0</v>
      </c>
      <c r="L29" s="20" t="e">
        <f t="shared" si="2"/>
        <v>#DIV/0!</v>
      </c>
      <c r="M29" s="20" t="e">
        <f t="shared" si="5"/>
        <v>#DIV/0!</v>
      </c>
      <c r="P29" s="18" t="e">
        <f t="shared" si="4"/>
        <v>#DIV/0!</v>
      </c>
    </row>
    <row r="30" spans="1:16" x14ac:dyDescent="0.15">
      <c r="A30" s="18">
        <v>14.5</v>
      </c>
      <c r="B30" s="18">
        <v>28</v>
      </c>
      <c r="I30" s="19">
        <f t="shared" si="0"/>
        <v>0</v>
      </c>
      <c r="J30" s="19">
        <f t="shared" si="0"/>
        <v>0</v>
      </c>
      <c r="K30" s="19">
        <f t="shared" si="1"/>
        <v>0</v>
      </c>
      <c r="L30" s="20" t="e">
        <f t="shared" si="2"/>
        <v>#DIV/0!</v>
      </c>
      <c r="M30" s="20" t="e">
        <f t="shared" si="5"/>
        <v>#DIV/0!</v>
      </c>
      <c r="P30" s="18" t="e">
        <f t="shared" si="4"/>
        <v>#DIV/0!</v>
      </c>
    </row>
    <row r="31" spans="1:16" x14ac:dyDescent="0.15">
      <c r="A31" s="18">
        <v>15</v>
      </c>
      <c r="B31" s="18">
        <v>29</v>
      </c>
      <c r="I31" s="19">
        <f t="shared" si="0"/>
        <v>0</v>
      </c>
      <c r="J31" s="19">
        <f t="shared" si="0"/>
        <v>0</v>
      </c>
      <c r="K31" s="19">
        <f t="shared" si="1"/>
        <v>0</v>
      </c>
      <c r="L31" s="20" t="e">
        <f t="shared" si="2"/>
        <v>#DIV/0!</v>
      </c>
      <c r="M31" s="20" t="e">
        <f t="shared" si="5"/>
        <v>#DIV/0!</v>
      </c>
      <c r="P31" s="18" t="e">
        <f t="shared" si="4"/>
        <v>#DIV/0!</v>
      </c>
    </row>
    <row r="32" spans="1:16" x14ac:dyDescent="0.15">
      <c r="A32" s="18">
        <v>15.5</v>
      </c>
      <c r="B32" s="18">
        <v>30</v>
      </c>
      <c r="I32" s="19">
        <f t="shared" si="0"/>
        <v>0</v>
      </c>
      <c r="J32" s="19">
        <f t="shared" si="0"/>
        <v>0</v>
      </c>
      <c r="K32" s="19">
        <f t="shared" si="1"/>
        <v>0</v>
      </c>
      <c r="L32" s="20" t="e">
        <f t="shared" si="2"/>
        <v>#DIV/0!</v>
      </c>
      <c r="M32" s="20" t="e">
        <f t="shared" si="5"/>
        <v>#DIV/0!</v>
      </c>
      <c r="P32" s="18" t="e">
        <f t="shared" si="4"/>
        <v>#DIV/0!</v>
      </c>
    </row>
    <row r="33" spans="1:16" x14ac:dyDescent="0.15">
      <c r="A33" s="18">
        <v>16</v>
      </c>
      <c r="B33" s="18">
        <v>31</v>
      </c>
      <c r="I33" s="19">
        <f t="shared" si="0"/>
        <v>0</v>
      </c>
      <c r="J33" s="19">
        <f t="shared" si="0"/>
        <v>0</v>
      </c>
      <c r="K33" s="19">
        <f t="shared" si="1"/>
        <v>0</v>
      </c>
      <c r="L33" s="20" t="e">
        <f t="shared" si="2"/>
        <v>#DIV/0!</v>
      </c>
      <c r="M33" s="20" t="e">
        <f t="shared" si="5"/>
        <v>#DIV/0!</v>
      </c>
      <c r="P33" s="18" t="e">
        <f t="shared" si="4"/>
        <v>#DIV/0!</v>
      </c>
    </row>
    <row r="34" spans="1:16" x14ac:dyDescent="0.15">
      <c r="A34" s="18">
        <v>16.5</v>
      </c>
      <c r="B34" s="18">
        <v>32</v>
      </c>
      <c r="I34" s="19">
        <f t="shared" si="0"/>
        <v>0</v>
      </c>
      <c r="J34" s="19">
        <f t="shared" si="0"/>
        <v>0</v>
      </c>
      <c r="K34" s="19">
        <f t="shared" si="1"/>
        <v>0</v>
      </c>
      <c r="L34" s="20" t="e">
        <f t="shared" si="2"/>
        <v>#DIV/0!</v>
      </c>
      <c r="M34" s="20" t="e">
        <f t="shared" si="5"/>
        <v>#DIV/0!</v>
      </c>
      <c r="P34" s="18" t="e">
        <f t="shared" si="4"/>
        <v>#DIV/0!</v>
      </c>
    </row>
    <row r="35" spans="1:16" x14ac:dyDescent="0.15">
      <c r="A35" s="18">
        <v>17</v>
      </c>
      <c r="B35" s="18">
        <v>33</v>
      </c>
      <c r="I35" s="19">
        <f t="shared" si="0"/>
        <v>0</v>
      </c>
      <c r="J35" s="19">
        <f t="shared" si="0"/>
        <v>0</v>
      </c>
      <c r="K35" s="19">
        <f t="shared" si="1"/>
        <v>0</v>
      </c>
      <c r="L35" s="20" t="e">
        <f t="shared" si="2"/>
        <v>#DIV/0!</v>
      </c>
      <c r="M35" s="20" t="e">
        <f t="shared" si="5"/>
        <v>#DIV/0!</v>
      </c>
      <c r="P35" s="18" t="e">
        <f t="shared" si="4"/>
        <v>#DIV/0!</v>
      </c>
    </row>
    <row r="36" spans="1:16" x14ac:dyDescent="0.15">
      <c r="A36" s="18">
        <v>17.5</v>
      </c>
      <c r="B36" s="18">
        <v>34</v>
      </c>
      <c r="I36" s="19">
        <f t="shared" si="0"/>
        <v>0</v>
      </c>
      <c r="J36" s="19">
        <f t="shared" si="0"/>
        <v>0</v>
      </c>
      <c r="K36" s="19">
        <f t="shared" si="1"/>
        <v>0</v>
      </c>
      <c r="L36" s="20" t="e">
        <f t="shared" si="2"/>
        <v>#DIV/0!</v>
      </c>
      <c r="M36" s="20" t="e">
        <f t="shared" si="5"/>
        <v>#DIV/0!</v>
      </c>
      <c r="P36" s="18" t="e">
        <f t="shared" si="4"/>
        <v>#DIV/0!</v>
      </c>
    </row>
    <row r="37" spans="1:16" x14ac:dyDescent="0.15">
      <c r="A37" s="18">
        <v>18</v>
      </c>
      <c r="B37" s="18">
        <v>35</v>
      </c>
      <c r="I37" s="19">
        <f t="shared" si="0"/>
        <v>0</v>
      </c>
      <c r="J37" s="19">
        <f t="shared" si="0"/>
        <v>0</v>
      </c>
      <c r="K37" s="19">
        <f t="shared" si="1"/>
        <v>0</v>
      </c>
      <c r="L37" s="20" t="e">
        <f t="shared" si="2"/>
        <v>#DIV/0!</v>
      </c>
      <c r="M37" s="20" t="e">
        <f t="shared" si="5"/>
        <v>#DIV/0!</v>
      </c>
      <c r="P37" s="18" t="e">
        <f t="shared" si="4"/>
        <v>#DIV/0!</v>
      </c>
    </row>
    <row r="38" spans="1:16" x14ac:dyDescent="0.15">
      <c r="A38" s="18">
        <v>18.5</v>
      </c>
      <c r="B38" s="18">
        <v>36</v>
      </c>
      <c r="I38" s="19">
        <f t="shared" si="0"/>
        <v>0</v>
      </c>
      <c r="J38" s="19">
        <f t="shared" si="0"/>
        <v>0</v>
      </c>
      <c r="K38" s="19">
        <f t="shared" si="1"/>
        <v>0</v>
      </c>
      <c r="L38" s="20" t="e">
        <f t="shared" si="2"/>
        <v>#DIV/0!</v>
      </c>
      <c r="M38" s="20" t="e">
        <f t="shared" si="5"/>
        <v>#DIV/0!</v>
      </c>
      <c r="P38" s="18" t="e">
        <f t="shared" si="4"/>
        <v>#DIV/0!</v>
      </c>
    </row>
    <row r="39" spans="1:16" x14ac:dyDescent="0.15">
      <c r="A39" s="18">
        <v>19</v>
      </c>
      <c r="B39" s="18">
        <v>37</v>
      </c>
      <c r="I39" s="19">
        <f t="shared" si="0"/>
        <v>0</v>
      </c>
      <c r="J39" s="19">
        <f t="shared" si="0"/>
        <v>0</v>
      </c>
      <c r="K39" s="19">
        <f t="shared" si="1"/>
        <v>0</v>
      </c>
      <c r="L39" s="20" t="e">
        <f t="shared" si="2"/>
        <v>#DIV/0!</v>
      </c>
      <c r="M39" s="20" t="e">
        <f t="shared" si="5"/>
        <v>#DIV/0!</v>
      </c>
      <c r="P39" s="18" t="e">
        <f t="shared" si="4"/>
        <v>#DIV/0!</v>
      </c>
    </row>
    <row r="40" spans="1:16" x14ac:dyDescent="0.15">
      <c r="A40" s="18">
        <v>19.5</v>
      </c>
      <c r="B40" s="18">
        <v>38</v>
      </c>
      <c r="I40" s="19">
        <f t="shared" si="0"/>
        <v>0</v>
      </c>
      <c r="J40" s="19">
        <f t="shared" si="0"/>
        <v>0</v>
      </c>
      <c r="K40" s="19">
        <f t="shared" si="1"/>
        <v>0</v>
      </c>
      <c r="L40" s="20" t="e">
        <f t="shared" si="2"/>
        <v>#DIV/0!</v>
      </c>
      <c r="M40" s="20" t="e">
        <f t="shared" si="5"/>
        <v>#DIV/0!</v>
      </c>
      <c r="P40" s="18" t="e">
        <f t="shared" si="4"/>
        <v>#DIV/0!</v>
      </c>
    </row>
    <row r="41" spans="1:16" x14ac:dyDescent="0.15">
      <c r="A41" s="18">
        <v>20</v>
      </c>
      <c r="B41" s="18">
        <v>39</v>
      </c>
      <c r="I41" s="19">
        <f t="shared" si="0"/>
        <v>0</v>
      </c>
      <c r="J41" s="19">
        <f t="shared" si="0"/>
        <v>0</v>
      </c>
      <c r="K41" s="19">
        <f t="shared" si="1"/>
        <v>0</v>
      </c>
      <c r="L41" s="20" t="e">
        <f t="shared" si="2"/>
        <v>#DIV/0!</v>
      </c>
      <c r="M41" s="20" t="e">
        <f t="shared" si="5"/>
        <v>#DIV/0!</v>
      </c>
      <c r="P41" s="18" t="e">
        <f t="shared" si="4"/>
        <v>#DIV/0!</v>
      </c>
    </row>
    <row r="42" spans="1:16" x14ac:dyDescent="0.15">
      <c r="A42" s="18">
        <v>20.5</v>
      </c>
      <c r="B42" s="18">
        <v>40</v>
      </c>
      <c r="I42" s="19">
        <f t="shared" si="0"/>
        <v>0</v>
      </c>
      <c r="J42" s="19">
        <f t="shared" si="0"/>
        <v>0</v>
      </c>
      <c r="K42" s="19">
        <f t="shared" si="1"/>
        <v>0</v>
      </c>
      <c r="L42" s="20" t="e">
        <f t="shared" si="2"/>
        <v>#DIV/0!</v>
      </c>
      <c r="M42" s="20" t="e">
        <f t="shared" si="5"/>
        <v>#DIV/0!</v>
      </c>
      <c r="P42" s="18" t="e">
        <f t="shared" si="4"/>
        <v>#DIV/0!</v>
      </c>
    </row>
    <row r="43" spans="1:16" x14ac:dyDescent="0.15">
      <c r="A43" s="18">
        <v>21</v>
      </c>
      <c r="B43" s="18">
        <v>41</v>
      </c>
      <c r="I43" s="19">
        <f t="shared" si="0"/>
        <v>0</v>
      </c>
      <c r="J43" s="19">
        <f t="shared" si="0"/>
        <v>0</v>
      </c>
      <c r="K43" s="19">
        <f t="shared" si="1"/>
        <v>0</v>
      </c>
      <c r="L43" s="20" t="e">
        <f t="shared" si="2"/>
        <v>#DIV/0!</v>
      </c>
      <c r="M43" s="20" t="e">
        <f t="shared" si="5"/>
        <v>#DIV/0!</v>
      </c>
      <c r="P43" s="18" t="e">
        <f t="shared" si="4"/>
        <v>#DIV/0!</v>
      </c>
    </row>
    <row r="44" spans="1:16" x14ac:dyDescent="0.15">
      <c r="A44" s="18">
        <v>21.5</v>
      </c>
      <c r="B44" s="18">
        <v>42</v>
      </c>
      <c r="I44" s="19">
        <f t="shared" si="0"/>
        <v>0</v>
      </c>
      <c r="J44" s="19">
        <f t="shared" si="0"/>
        <v>0</v>
      </c>
      <c r="K44" s="19">
        <f t="shared" si="1"/>
        <v>0</v>
      </c>
      <c r="L44" s="20" t="e">
        <f t="shared" si="2"/>
        <v>#DIV/0!</v>
      </c>
      <c r="M44" s="20" t="e">
        <f t="shared" si="5"/>
        <v>#DIV/0!</v>
      </c>
      <c r="P44" s="18" t="e">
        <f t="shared" si="4"/>
        <v>#DIV/0!</v>
      </c>
    </row>
    <row r="45" spans="1:16" x14ac:dyDescent="0.15">
      <c r="A45" s="18">
        <v>22</v>
      </c>
      <c r="B45" s="18">
        <v>43</v>
      </c>
      <c r="I45" s="19">
        <f t="shared" si="0"/>
        <v>0</v>
      </c>
      <c r="J45" s="19">
        <f t="shared" si="0"/>
        <v>0</v>
      </c>
      <c r="K45" s="19">
        <f t="shared" si="1"/>
        <v>0</v>
      </c>
      <c r="L45" s="20" t="e">
        <f t="shared" si="2"/>
        <v>#DIV/0!</v>
      </c>
      <c r="M45" s="20" t="e">
        <f t="shared" si="5"/>
        <v>#DIV/0!</v>
      </c>
      <c r="P45" s="18" t="e">
        <f t="shared" si="4"/>
        <v>#DIV/0!</v>
      </c>
    </row>
    <row r="46" spans="1:16" ht="15" x14ac:dyDescent="0.2">
      <c r="A46" s="18">
        <v>22.5</v>
      </c>
      <c r="B46" s="18">
        <v>44</v>
      </c>
      <c r="C46" s="24" t="s">
        <v>29</v>
      </c>
      <c r="I46" s="19">
        <f t="shared" si="0"/>
        <v>0</v>
      </c>
      <c r="J46" s="19">
        <f t="shared" si="0"/>
        <v>0</v>
      </c>
      <c r="K46" s="19">
        <f t="shared" si="1"/>
        <v>0</v>
      </c>
      <c r="L46" s="20" t="e">
        <f t="shared" si="2"/>
        <v>#DIV/0!</v>
      </c>
      <c r="M46" s="20" t="e">
        <f t="shared" si="5"/>
        <v>#DIV/0!</v>
      </c>
      <c r="P46" s="18" t="e">
        <f t="shared" si="4"/>
        <v>#DIV/0!</v>
      </c>
    </row>
    <row r="47" spans="1:16" x14ac:dyDescent="0.15">
      <c r="A47" s="18">
        <v>23</v>
      </c>
      <c r="B47" s="18">
        <v>45</v>
      </c>
      <c r="I47" s="19">
        <f t="shared" si="0"/>
        <v>0</v>
      </c>
      <c r="J47" s="19">
        <f t="shared" si="0"/>
        <v>0</v>
      </c>
      <c r="K47" s="19">
        <f t="shared" si="1"/>
        <v>0</v>
      </c>
      <c r="L47" s="20" t="e">
        <f t="shared" si="2"/>
        <v>#DIV/0!</v>
      </c>
      <c r="M47" s="20" t="e">
        <f t="shared" si="5"/>
        <v>#DIV/0!</v>
      </c>
      <c r="P47" s="18" t="e">
        <f t="shared" si="4"/>
        <v>#DIV/0!</v>
      </c>
    </row>
    <row r="48" spans="1:16" x14ac:dyDescent="0.15">
      <c r="A48" s="18">
        <v>23.5</v>
      </c>
      <c r="B48" s="18">
        <v>46</v>
      </c>
      <c r="I48" s="19">
        <f t="shared" si="0"/>
        <v>0</v>
      </c>
      <c r="J48" s="19">
        <f t="shared" si="0"/>
        <v>0</v>
      </c>
      <c r="K48" s="19">
        <f t="shared" si="1"/>
        <v>0</v>
      </c>
      <c r="L48" s="20" t="e">
        <f t="shared" si="2"/>
        <v>#DIV/0!</v>
      </c>
      <c r="M48" s="20" t="e">
        <f t="shared" si="5"/>
        <v>#DIV/0!</v>
      </c>
      <c r="P48" s="18" t="e">
        <f t="shared" si="4"/>
        <v>#DIV/0!</v>
      </c>
    </row>
    <row r="49" spans="1:22" x14ac:dyDescent="0.15">
      <c r="A49" s="18">
        <v>24</v>
      </c>
      <c r="B49" s="18">
        <v>47</v>
      </c>
      <c r="I49" s="19">
        <f t="shared" si="0"/>
        <v>0</v>
      </c>
      <c r="J49" s="19">
        <f t="shared" si="0"/>
        <v>0</v>
      </c>
      <c r="K49" s="19">
        <f t="shared" si="1"/>
        <v>0</v>
      </c>
      <c r="L49" s="20" t="e">
        <f t="shared" si="2"/>
        <v>#DIV/0!</v>
      </c>
      <c r="M49" s="20" t="e">
        <f t="shared" si="5"/>
        <v>#DIV/0!</v>
      </c>
      <c r="P49" s="18" t="e">
        <f t="shared" si="4"/>
        <v>#DIV/0!</v>
      </c>
    </row>
    <row r="50" spans="1:22" x14ac:dyDescent="0.15">
      <c r="A50" s="18">
        <v>24.5</v>
      </c>
      <c r="B50" s="18">
        <v>48</v>
      </c>
      <c r="I50" s="19">
        <f t="shared" si="0"/>
        <v>0</v>
      </c>
      <c r="J50" s="19">
        <f t="shared" si="0"/>
        <v>0</v>
      </c>
      <c r="K50" s="19">
        <f t="shared" si="1"/>
        <v>0</v>
      </c>
      <c r="L50" s="20" t="e">
        <f t="shared" si="2"/>
        <v>#DIV/0!</v>
      </c>
      <c r="M50" s="20" t="e">
        <f t="shared" si="5"/>
        <v>#DIV/0!</v>
      </c>
      <c r="P50" s="18" t="e">
        <f t="shared" si="4"/>
        <v>#DIV/0!</v>
      </c>
    </row>
    <row r="51" spans="1:22" x14ac:dyDescent="0.15">
      <c r="A51" s="18">
        <v>25</v>
      </c>
      <c r="B51" s="18">
        <v>49</v>
      </c>
      <c r="I51" s="19">
        <f t="shared" si="0"/>
        <v>0</v>
      </c>
      <c r="J51" s="19">
        <f t="shared" si="0"/>
        <v>0</v>
      </c>
      <c r="K51" s="19">
        <f t="shared" si="1"/>
        <v>0</v>
      </c>
      <c r="L51" s="20" t="e">
        <f t="shared" si="2"/>
        <v>#DIV/0!</v>
      </c>
      <c r="M51" s="20" t="e">
        <f t="shared" si="5"/>
        <v>#DIV/0!</v>
      </c>
      <c r="P51" s="18" t="e">
        <f t="shared" si="4"/>
        <v>#DIV/0!</v>
      </c>
    </row>
    <row r="52" spans="1:22" x14ac:dyDescent="0.15">
      <c r="A52" s="18">
        <v>25.5</v>
      </c>
      <c r="B52" s="18">
        <v>50</v>
      </c>
      <c r="I52" s="19">
        <f t="shared" si="0"/>
        <v>0</v>
      </c>
      <c r="J52" s="19">
        <f t="shared" si="0"/>
        <v>0</v>
      </c>
      <c r="K52" s="19">
        <f t="shared" si="1"/>
        <v>0</v>
      </c>
      <c r="L52" s="20" t="e">
        <f t="shared" si="2"/>
        <v>#DIV/0!</v>
      </c>
      <c r="M52" s="20" t="e">
        <f t="shared" si="5"/>
        <v>#DIV/0!</v>
      </c>
      <c r="P52" s="18" t="e">
        <f t="shared" si="4"/>
        <v>#DIV/0!</v>
      </c>
      <c r="R52" s="29"/>
      <c r="S52" s="29"/>
      <c r="T52" s="29"/>
    </row>
    <row r="53" spans="1:22" x14ac:dyDescent="0.15">
      <c r="A53" s="18">
        <v>26</v>
      </c>
      <c r="B53" s="18">
        <v>51</v>
      </c>
      <c r="I53" s="19">
        <f t="shared" si="0"/>
        <v>0</v>
      </c>
      <c r="J53" s="19">
        <f t="shared" si="0"/>
        <v>0</v>
      </c>
      <c r="K53" s="19">
        <f t="shared" si="1"/>
        <v>0</v>
      </c>
      <c r="L53" s="20" t="e">
        <f t="shared" si="2"/>
        <v>#DIV/0!</v>
      </c>
      <c r="M53" s="20" t="e">
        <f t="shared" si="5"/>
        <v>#DIV/0!</v>
      </c>
      <c r="P53" s="18" t="e">
        <f t="shared" si="4"/>
        <v>#DIV/0!</v>
      </c>
      <c r="R53" s="29"/>
      <c r="S53" s="34"/>
      <c r="T53" s="29"/>
      <c r="U53" s="22"/>
    </row>
    <row r="54" spans="1:22" x14ac:dyDescent="0.15">
      <c r="A54" s="18">
        <v>26.5</v>
      </c>
      <c r="B54" s="18">
        <v>52</v>
      </c>
      <c r="I54" s="19">
        <f t="shared" si="0"/>
        <v>0</v>
      </c>
      <c r="J54" s="19">
        <f t="shared" si="0"/>
        <v>0</v>
      </c>
      <c r="K54" s="19">
        <f t="shared" si="1"/>
        <v>0</v>
      </c>
      <c r="L54" s="20" t="e">
        <f t="shared" si="2"/>
        <v>#DIV/0!</v>
      </c>
      <c r="M54" s="20" t="e">
        <f t="shared" si="5"/>
        <v>#DIV/0!</v>
      </c>
      <c r="P54" s="18" t="e">
        <f t="shared" si="4"/>
        <v>#DIV/0!</v>
      </c>
      <c r="R54" s="29"/>
      <c r="S54" s="34"/>
      <c r="T54" s="29"/>
    </row>
    <row r="55" spans="1:22" x14ac:dyDescent="0.15">
      <c r="A55" s="18">
        <v>27</v>
      </c>
      <c r="B55" s="18">
        <v>53</v>
      </c>
      <c r="I55" s="19">
        <f t="shared" si="0"/>
        <v>0</v>
      </c>
      <c r="J55" s="19">
        <f t="shared" si="0"/>
        <v>0</v>
      </c>
      <c r="K55" s="19">
        <f t="shared" si="1"/>
        <v>0</v>
      </c>
      <c r="L55" s="20" t="e">
        <f t="shared" si="2"/>
        <v>#DIV/0!</v>
      </c>
      <c r="M55" s="20" t="e">
        <f t="shared" si="5"/>
        <v>#DIV/0!</v>
      </c>
      <c r="P55" s="18" t="e">
        <f t="shared" si="4"/>
        <v>#DIV/0!</v>
      </c>
      <c r="R55" s="35"/>
      <c r="S55" s="34"/>
      <c r="T55" s="29"/>
    </row>
    <row r="56" spans="1:22" x14ac:dyDescent="0.15">
      <c r="A56" s="18">
        <v>27.5</v>
      </c>
      <c r="B56" s="18">
        <v>54</v>
      </c>
      <c r="I56" s="19">
        <f t="shared" si="0"/>
        <v>0</v>
      </c>
      <c r="J56" s="19">
        <f t="shared" si="0"/>
        <v>0</v>
      </c>
      <c r="K56" s="19">
        <f t="shared" si="1"/>
        <v>0</v>
      </c>
      <c r="L56" s="20" t="e">
        <f t="shared" si="2"/>
        <v>#DIV/0!</v>
      </c>
      <c r="M56" s="20" t="e">
        <f t="shared" si="5"/>
        <v>#DIV/0!</v>
      </c>
      <c r="P56" s="18" t="e">
        <f t="shared" si="4"/>
        <v>#DIV/0!</v>
      </c>
      <c r="R56" s="35"/>
      <c r="S56" s="34"/>
      <c r="T56" s="29"/>
    </row>
    <row r="57" spans="1:22" x14ac:dyDescent="0.15">
      <c r="A57" s="18">
        <v>28</v>
      </c>
      <c r="B57" s="18">
        <v>55</v>
      </c>
      <c r="I57" s="19">
        <f t="shared" si="0"/>
        <v>0</v>
      </c>
      <c r="J57" s="19">
        <f t="shared" si="0"/>
        <v>0</v>
      </c>
      <c r="K57" s="19">
        <f t="shared" si="1"/>
        <v>0</v>
      </c>
      <c r="L57" s="20" t="e">
        <f t="shared" si="2"/>
        <v>#DIV/0!</v>
      </c>
      <c r="M57" s="20" t="e">
        <f t="shared" si="5"/>
        <v>#DIV/0!</v>
      </c>
      <c r="P57" s="18" t="e">
        <f t="shared" si="4"/>
        <v>#DIV/0!</v>
      </c>
      <c r="R57" s="29"/>
      <c r="S57" s="34"/>
      <c r="T57" s="29"/>
    </row>
    <row r="58" spans="1:22" x14ac:dyDescent="0.15">
      <c r="A58" s="18">
        <v>28.5</v>
      </c>
      <c r="B58" s="18">
        <v>56</v>
      </c>
      <c r="I58" s="19">
        <f t="shared" si="0"/>
        <v>0</v>
      </c>
      <c r="J58" s="19">
        <f t="shared" si="0"/>
        <v>0</v>
      </c>
      <c r="K58" s="19">
        <f t="shared" si="1"/>
        <v>0</v>
      </c>
      <c r="L58" s="20" t="e">
        <f t="shared" si="2"/>
        <v>#DIV/0!</v>
      </c>
      <c r="M58" s="20" t="e">
        <f t="shared" si="5"/>
        <v>#DIV/0!</v>
      </c>
      <c r="P58" s="18" t="e">
        <f t="shared" si="4"/>
        <v>#DIV/0!</v>
      </c>
      <c r="R58" s="29"/>
      <c r="S58" s="34"/>
      <c r="T58" s="29"/>
    </row>
    <row r="59" spans="1:22" x14ac:dyDescent="0.15">
      <c r="A59" s="18">
        <v>29</v>
      </c>
      <c r="B59" s="18">
        <v>57</v>
      </c>
      <c r="I59" s="19">
        <f t="shared" si="0"/>
        <v>0</v>
      </c>
      <c r="J59" s="19">
        <f t="shared" si="0"/>
        <v>0</v>
      </c>
      <c r="K59" s="19">
        <f t="shared" si="1"/>
        <v>0</v>
      </c>
      <c r="L59" s="20" t="e">
        <f t="shared" si="2"/>
        <v>#DIV/0!</v>
      </c>
      <c r="M59" s="20" t="e">
        <f t="shared" si="5"/>
        <v>#DIV/0!</v>
      </c>
      <c r="P59" s="18" t="e">
        <f t="shared" si="4"/>
        <v>#DIV/0!</v>
      </c>
      <c r="R59" s="36"/>
      <c r="S59" s="34"/>
      <c r="T59" s="29"/>
    </row>
    <row r="60" spans="1:22" x14ac:dyDescent="0.15">
      <c r="A60" s="18">
        <v>29.5</v>
      </c>
      <c r="B60" s="18">
        <v>58</v>
      </c>
      <c r="I60" s="19">
        <f t="shared" si="0"/>
        <v>0</v>
      </c>
      <c r="J60" s="19">
        <f t="shared" si="0"/>
        <v>0</v>
      </c>
      <c r="K60" s="19">
        <f t="shared" si="1"/>
        <v>0</v>
      </c>
      <c r="L60" s="20" t="e">
        <f t="shared" si="2"/>
        <v>#DIV/0!</v>
      </c>
      <c r="M60" s="20" t="e">
        <f t="shared" si="5"/>
        <v>#DIV/0!</v>
      </c>
      <c r="P60" s="18" t="e">
        <f t="shared" si="4"/>
        <v>#DIV/0!</v>
      </c>
      <c r="R60" s="35"/>
      <c r="S60" s="34"/>
      <c r="T60" s="29"/>
    </row>
    <row r="61" spans="1:22" x14ac:dyDescent="0.15">
      <c r="A61" s="18">
        <v>30</v>
      </c>
      <c r="B61" s="18">
        <v>59</v>
      </c>
      <c r="I61" s="19">
        <f t="shared" si="0"/>
        <v>0</v>
      </c>
      <c r="J61" s="19">
        <f t="shared" si="0"/>
        <v>0</v>
      </c>
      <c r="K61" s="19">
        <f t="shared" si="1"/>
        <v>0</v>
      </c>
      <c r="L61" s="20" t="e">
        <f t="shared" si="2"/>
        <v>#DIV/0!</v>
      </c>
      <c r="M61" s="20" t="e">
        <f t="shared" si="5"/>
        <v>#DIV/0!</v>
      </c>
      <c r="P61" s="18" t="e">
        <f t="shared" si="4"/>
        <v>#DIV/0!</v>
      </c>
      <c r="R61" s="35"/>
      <c r="S61" s="34"/>
      <c r="T61" s="29"/>
    </row>
    <row r="62" spans="1:22" x14ac:dyDescent="0.15">
      <c r="A62" s="18">
        <v>30.5</v>
      </c>
      <c r="B62" s="18">
        <v>60</v>
      </c>
      <c r="I62" s="19">
        <f t="shared" si="0"/>
        <v>0</v>
      </c>
      <c r="J62" s="19">
        <f t="shared" si="0"/>
        <v>0</v>
      </c>
      <c r="K62" s="19">
        <f t="shared" si="1"/>
        <v>0</v>
      </c>
      <c r="L62" s="20" t="e">
        <f t="shared" si="2"/>
        <v>#DIV/0!</v>
      </c>
      <c r="M62" s="20" t="e">
        <f t="shared" si="5"/>
        <v>#DIV/0!</v>
      </c>
      <c r="P62" s="18" t="e">
        <f t="shared" si="4"/>
        <v>#DIV/0!</v>
      </c>
      <c r="R62" s="29"/>
      <c r="S62" s="29"/>
      <c r="T62" s="29"/>
      <c r="U62" s="16" t="s">
        <v>17</v>
      </c>
    </row>
    <row r="63" spans="1:22" x14ac:dyDescent="0.15">
      <c r="A63" s="18">
        <v>31</v>
      </c>
      <c r="B63" s="18">
        <v>61</v>
      </c>
      <c r="I63" s="19">
        <f t="shared" si="0"/>
        <v>0</v>
      </c>
      <c r="J63" s="19">
        <f t="shared" si="0"/>
        <v>0</v>
      </c>
      <c r="K63" s="19">
        <f t="shared" si="1"/>
        <v>0</v>
      </c>
      <c r="L63" s="20" t="e">
        <f t="shared" si="2"/>
        <v>#DIV/0!</v>
      </c>
      <c r="M63" s="20" t="e">
        <f t="shared" si="5"/>
        <v>#DIV/0!</v>
      </c>
      <c r="P63" s="18" t="e">
        <f t="shared" si="4"/>
        <v>#DIV/0!</v>
      </c>
      <c r="R63" s="29"/>
      <c r="S63" s="29"/>
      <c r="T63" s="29"/>
    </row>
    <row r="64" spans="1:22" x14ac:dyDescent="0.15">
      <c r="A64" s="18">
        <v>31.5</v>
      </c>
      <c r="B64" s="18">
        <v>62</v>
      </c>
      <c r="I64" s="19">
        <f t="shared" si="0"/>
        <v>0</v>
      </c>
      <c r="J64" s="19">
        <f t="shared" si="0"/>
        <v>0</v>
      </c>
      <c r="K64" s="19">
        <f t="shared" si="1"/>
        <v>0</v>
      </c>
      <c r="L64" s="20" t="e">
        <f t="shared" si="2"/>
        <v>#DIV/0!</v>
      </c>
      <c r="M64" s="20" t="e">
        <f t="shared" si="5"/>
        <v>#DIV/0!</v>
      </c>
      <c r="P64" s="18" t="e">
        <f t="shared" si="4"/>
        <v>#DIV/0!</v>
      </c>
      <c r="R64" s="29"/>
      <c r="S64" s="29"/>
      <c r="T64" s="29"/>
      <c r="U64" s="18">
        <v>12.5</v>
      </c>
      <c r="V64" s="20" t="e">
        <f t="shared" ref="V64:V83" si="6">L26</f>
        <v>#DIV/0!</v>
      </c>
    </row>
    <row r="65" spans="1:22" x14ac:dyDescent="0.15">
      <c r="A65" s="18">
        <v>32</v>
      </c>
      <c r="B65" s="18">
        <v>63</v>
      </c>
      <c r="I65" s="19">
        <f t="shared" si="0"/>
        <v>0</v>
      </c>
      <c r="J65" s="19">
        <f t="shared" si="0"/>
        <v>0</v>
      </c>
      <c r="K65" s="19">
        <f t="shared" si="1"/>
        <v>0</v>
      </c>
      <c r="L65" s="20" t="e">
        <f t="shared" si="2"/>
        <v>#DIV/0!</v>
      </c>
      <c r="M65" s="20" t="e">
        <f t="shared" si="5"/>
        <v>#DIV/0!</v>
      </c>
      <c r="P65" s="18" t="e">
        <f t="shared" si="4"/>
        <v>#DIV/0!</v>
      </c>
      <c r="R65" s="29"/>
      <c r="S65" s="29"/>
      <c r="T65" s="29"/>
      <c r="U65" s="18">
        <v>13</v>
      </c>
      <c r="V65" s="20" t="e">
        <f t="shared" si="6"/>
        <v>#DIV/0!</v>
      </c>
    </row>
    <row r="66" spans="1:22" x14ac:dyDescent="0.15">
      <c r="A66" s="18">
        <v>32.5</v>
      </c>
      <c r="B66" s="18">
        <v>64</v>
      </c>
      <c r="I66" s="19">
        <f t="shared" ref="I66:J129" si="7">D66-F66</f>
        <v>0</v>
      </c>
      <c r="J66" s="19">
        <f t="shared" si="7"/>
        <v>0</v>
      </c>
      <c r="K66" s="19">
        <f t="shared" ref="K66:K129" si="8">I66-0.7*J66</f>
        <v>0</v>
      </c>
      <c r="L66" s="20" t="e">
        <f t="shared" ref="L66:L129" si="9">K66/J66</f>
        <v>#DIV/0!</v>
      </c>
      <c r="M66" s="20" t="e">
        <f t="shared" si="5"/>
        <v>#DIV/0!</v>
      </c>
      <c r="P66" s="18" t="e">
        <f t="shared" si="4"/>
        <v>#DIV/0!</v>
      </c>
      <c r="R66" s="29"/>
      <c r="S66" s="29"/>
      <c r="T66" s="29"/>
      <c r="U66" s="18">
        <v>13.5</v>
      </c>
      <c r="V66" s="20" t="e">
        <f t="shared" si="6"/>
        <v>#DIV/0!</v>
      </c>
    </row>
    <row r="67" spans="1:22" x14ac:dyDescent="0.15">
      <c r="A67" s="18">
        <v>33</v>
      </c>
      <c r="B67" s="18">
        <v>65</v>
      </c>
      <c r="I67" s="19">
        <f t="shared" si="7"/>
        <v>0</v>
      </c>
      <c r="J67" s="19">
        <f t="shared" si="7"/>
        <v>0</v>
      </c>
      <c r="K67" s="19">
        <f t="shared" si="8"/>
        <v>0</v>
      </c>
      <c r="L67" s="20" t="e">
        <f t="shared" si="9"/>
        <v>#DIV/0!</v>
      </c>
      <c r="M67" s="20" t="e">
        <f t="shared" si="5"/>
        <v>#DIV/0!</v>
      </c>
      <c r="P67" s="18" t="e">
        <f t="shared" si="4"/>
        <v>#DIV/0!</v>
      </c>
      <c r="R67" s="29"/>
      <c r="S67" s="29"/>
      <c r="T67" s="29"/>
      <c r="U67" s="18">
        <v>14</v>
      </c>
      <c r="V67" s="20" t="e">
        <f t="shared" si="6"/>
        <v>#DIV/0!</v>
      </c>
    </row>
    <row r="68" spans="1:22" x14ac:dyDescent="0.15">
      <c r="A68" s="18">
        <v>33.5</v>
      </c>
      <c r="B68" s="18">
        <v>66</v>
      </c>
      <c r="I68" s="19">
        <f t="shared" si="7"/>
        <v>0</v>
      </c>
      <c r="J68" s="19">
        <f t="shared" si="7"/>
        <v>0</v>
      </c>
      <c r="K68" s="19">
        <f t="shared" si="8"/>
        <v>0</v>
      </c>
      <c r="L68" s="20" t="e">
        <f t="shared" si="9"/>
        <v>#DIV/0!</v>
      </c>
      <c r="M68" s="20" t="e">
        <f t="shared" si="5"/>
        <v>#DIV/0!</v>
      </c>
      <c r="P68" s="18" t="e">
        <f t="shared" si="4"/>
        <v>#DIV/0!</v>
      </c>
      <c r="R68" s="29"/>
      <c r="S68" s="29"/>
      <c r="T68" s="29"/>
      <c r="U68" s="18">
        <v>14.5</v>
      </c>
      <c r="V68" s="20" t="e">
        <f t="shared" si="6"/>
        <v>#DIV/0!</v>
      </c>
    </row>
    <row r="69" spans="1:22" x14ac:dyDescent="0.15">
      <c r="A69" s="18">
        <v>34</v>
      </c>
      <c r="B69" s="18">
        <v>67</v>
      </c>
      <c r="I69" s="19">
        <f t="shared" si="7"/>
        <v>0</v>
      </c>
      <c r="J69" s="19">
        <f t="shared" si="7"/>
        <v>0</v>
      </c>
      <c r="K69" s="19">
        <f t="shared" si="8"/>
        <v>0</v>
      </c>
      <c r="L69" s="20" t="e">
        <f t="shared" si="9"/>
        <v>#DIV/0!</v>
      </c>
      <c r="M69" s="20" t="e">
        <f t="shared" si="5"/>
        <v>#DIV/0!</v>
      </c>
      <c r="P69" s="18" t="e">
        <f t="shared" si="4"/>
        <v>#DIV/0!</v>
      </c>
      <c r="U69" s="18">
        <v>15</v>
      </c>
      <c r="V69" s="20" t="e">
        <f t="shared" si="6"/>
        <v>#DIV/0!</v>
      </c>
    </row>
    <row r="70" spans="1:22" x14ac:dyDescent="0.15">
      <c r="A70" s="18">
        <v>34.5</v>
      </c>
      <c r="B70" s="18">
        <v>68</v>
      </c>
      <c r="I70" s="19">
        <f t="shared" si="7"/>
        <v>0</v>
      </c>
      <c r="J70" s="19">
        <f t="shared" si="7"/>
        <v>0</v>
      </c>
      <c r="K70" s="19">
        <f t="shared" si="8"/>
        <v>0</v>
      </c>
      <c r="L70" s="20" t="e">
        <f t="shared" si="9"/>
        <v>#DIV/0!</v>
      </c>
      <c r="M70" s="20" t="e">
        <f t="shared" si="5"/>
        <v>#DIV/0!</v>
      </c>
      <c r="P70" s="18" t="e">
        <f t="shared" ref="P70:P133" si="10">(M70-$O$2)/$O$2*100</f>
        <v>#DIV/0!</v>
      </c>
      <c r="U70" s="18">
        <v>15.5</v>
      </c>
      <c r="V70" s="20" t="e">
        <f t="shared" si="6"/>
        <v>#DIV/0!</v>
      </c>
    </row>
    <row r="71" spans="1:22" x14ac:dyDescent="0.15">
      <c r="A71" s="18">
        <v>35</v>
      </c>
      <c r="B71" s="18">
        <v>69</v>
      </c>
      <c r="I71" s="19">
        <f t="shared" si="7"/>
        <v>0</v>
      </c>
      <c r="J71" s="19">
        <f t="shared" si="7"/>
        <v>0</v>
      </c>
      <c r="K71" s="19">
        <f t="shared" si="8"/>
        <v>0</v>
      </c>
      <c r="L71" s="20" t="e">
        <f t="shared" si="9"/>
        <v>#DIV/0!</v>
      </c>
      <c r="M71" s="20" t="e">
        <f t="shared" si="5"/>
        <v>#DIV/0!</v>
      </c>
      <c r="P71" s="18" t="e">
        <f t="shared" si="10"/>
        <v>#DIV/0!</v>
      </c>
      <c r="U71" s="18">
        <v>16</v>
      </c>
      <c r="V71" s="20" t="e">
        <f t="shared" si="6"/>
        <v>#DIV/0!</v>
      </c>
    </row>
    <row r="72" spans="1:22" x14ac:dyDescent="0.15">
      <c r="A72" s="18">
        <v>35.5</v>
      </c>
      <c r="B72" s="18">
        <v>70</v>
      </c>
      <c r="I72" s="19">
        <f t="shared" si="7"/>
        <v>0</v>
      </c>
      <c r="J72" s="19">
        <f t="shared" si="7"/>
        <v>0</v>
      </c>
      <c r="K72" s="19">
        <f t="shared" si="8"/>
        <v>0</v>
      </c>
      <c r="L72" s="20" t="e">
        <f t="shared" si="9"/>
        <v>#DIV/0!</v>
      </c>
      <c r="M72" s="20" t="e">
        <f t="shared" si="5"/>
        <v>#DIV/0!</v>
      </c>
      <c r="P72" s="18" t="e">
        <f t="shared" si="10"/>
        <v>#DIV/0!</v>
      </c>
      <c r="U72" s="18">
        <v>16.5</v>
      </c>
      <c r="V72" s="20" t="e">
        <f t="shared" si="6"/>
        <v>#DIV/0!</v>
      </c>
    </row>
    <row r="73" spans="1:22" x14ac:dyDescent="0.15">
      <c r="A73" s="18">
        <v>36</v>
      </c>
      <c r="B73" s="18">
        <v>71</v>
      </c>
      <c r="I73" s="19">
        <f t="shared" si="7"/>
        <v>0</v>
      </c>
      <c r="J73" s="19">
        <f t="shared" si="7"/>
        <v>0</v>
      </c>
      <c r="K73" s="19">
        <f t="shared" si="8"/>
        <v>0</v>
      </c>
      <c r="L73" s="20" t="e">
        <f t="shared" si="9"/>
        <v>#DIV/0!</v>
      </c>
      <c r="M73" s="20" t="e">
        <f t="shared" si="5"/>
        <v>#DIV/0!</v>
      </c>
      <c r="P73" s="18" t="e">
        <f t="shared" si="10"/>
        <v>#DIV/0!</v>
      </c>
      <c r="U73" s="18">
        <v>17</v>
      </c>
      <c r="V73" s="20" t="e">
        <f t="shared" si="6"/>
        <v>#DIV/0!</v>
      </c>
    </row>
    <row r="74" spans="1:22" x14ac:dyDescent="0.15">
      <c r="A74" s="18">
        <v>36.5</v>
      </c>
      <c r="B74" s="18">
        <v>72</v>
      </c>
      <c r="I74" s="19">
        <f t="shared" si="7"/>
        <v>0</v>
      </c>
      <c r="J74" s="19">
        <f t="shared" si="7"/>
        <v>0</v>
      </c>
      <c r="K74" s="19">
        <f t="shared" si="8"/>
        <v>0</v>
      </c>
      <c r="L74" s="20" t="e">
        <f t="shared" si="9"/>
        <v>#DIV/0!</v>
      </c>
      <c r="M74" s="20" t="e">
        <f t="shared" si="5"/>
        <v>#DIV/0!</v>
      </c>
      <c r="P74" s="18" t="e">
        <f t="shared" si="10"/>
        <v>#DIV/0!</v>
      </c>
      <c r="U74" s="18">
        <v>17.5</v>
      </c>
      <c r="V74" s="20" t="e">
        <f t="shared" si="6"/>
        <v>#DIV/0!</v>
      </c>
    </row>
    <row r="75" spans="1:22" x14ac:dyDescent="0.15">
      <c r="A75" s="18">
        <v>37</v>
      </c>
      <c r="B75" s="18">
        <v>73</v>
      </c>
      <c r="I75" s="19">
        <f t="shared" si="7"/>
        <v>0</v>
      </c>
      <c r="J75" s="19">
        <f t="shared" si="7"/>
        <v>0</v>
      </c>
      <c r="K75" s="19">
        <f t="shared" si="8"/>
        <v>0</v>
      </c>
      <c r="L75" s="20" t="e">
        <f t="shared" si="9"/>
        <v>#DIV/0!</v>
      </c>
      <c r="M75" s="20" t="e">
        <f t="shared" si="5"/>
        <v>#DIV/0!</v>
      </c>
      <c r="P75" s="18" t="e">
        <f t="shared" si="10"/>
        <v>#DIV/0!</v>
      </c>
      <c r="U75" s="18">
        <v>18</v>
      </c>
      <c r="V75" s="20" t="e">
        <f t="shared" si="6"/>
        <v>#DIV/0!</v>
      </c>
    </row>
    <row r="76" spans="1:22" x14ac:dyDescent="0.15">
      <c r="A76" s="18">
        <v>37.5</v>
      </c>
      <c r="B76" s="18">
        <v>74</v>
      </c>
      <c r="I76" s="19">
        <f t="shared" si="7"/>
        <v>0</v>
      </c>
      <c r="J76" s="19">
        <f t="shared" si="7"/>
        <v>0</v>
      </c>
      <c r="K76" s="19">
        <f t="shared" si="8"/>
        <v>0</v>
      </c>
      <c r="L76" s="20" t="e">
        <f t="shared" si="9"/>
        <v>#DIV/0!</v>
      </c>
      <c r="M76" s="20" t="e">
        <f t="shared" si="5"/>
        <v>#DIV/0!</v>
      </c>
      <c r="P76" s="18" t="e">
        <f t="shared" si="10"/>
        <v>#DIV/0!</v>
      </c>
      <c r="U76" s="18">
        <v>18.5</v>
      </c>
      <c r="V76" s="20" t="e">
        <f t="shared" si="6"/>
        <v>#DIV/0!</v>
      </c>
    </row>
    <row r="77" spans="1:22" x14ac:dyDescent="0.15">
      <c r="A77" s="18">
        <v>38</v>
      </c>
      <c r="B77" s="18">
        <v>75</v>
      </c>
      <c r="I77" s="19">
        <f t="shared" si="7"/>
        <v>0</v>
      </c>
      <c r="J77" s="19">
        <f t="shared" si="7"/>
        <v>0</v>
      </c>
      <c r="K77" s="19">
        <f t="shared" si="8"/>
        <v>0</v>
      </c>
      <c r="L77" s="20" t="e">
        <f t="shared" si="9"/>
        <v>#DIV/0!</v>
      </c>
      <c r="M77" s="20" t="e">
        <f t="shared" si="5"/>
        <v>#DIV/0!</v>
      </c>
      <c r="P77" s="18" t="e">
        <f t="shared" si="10"/>
        <v>#DIV/0!</v>
      </c>
      <c r="U77" s="18">
        <v>19</v>
      </c>
      <c r="V77" s="20" t="e">
        <f t="shared" si="6"/>
        <v>#DIV/0!</v>
      </c>
    </row>
    <row r="78" spans="1:22" x14ac:dyDescent="0.15">
      <c r="A78" s="18">
        <v>38.5</v>
      </c>
      <c r="B78" s="18">
        <v>76</v>
      </c>
      <c r="I78" s="19">
        <f t="shared" si="7"/>
        <v>0</v>
      </c>
      <c r="J78" s="19">
        <f t="shared" si="7"/>
        <v>0</v>
      </c>
      <c r="K78" s="19">
        <f t="shared" si="8"/>
        <v>0</v>
      </c>
      <c r="L78" s="20" t="e">
        <f t="shared" si="9"/>
        <v>#DIV/0!</v>
      </c>
      <c r="M78" s="20" t="e">
        <f t="shared" si="5"/>
        <v>#DIV/0!</v>
      </c>
      <c r="P78" s="18" t="e">
        <f t="shared" si="10"/>
        <v>#DIV/0!</v>
      </c>
      <c r="U78" s="18">
        <v>19.5</v>
      </c>
      <c r="V78" s="20" t="e">
        <f t="shared" si="6"/>
        <v>#DIV/0!</v>
      </c>
    </row>
    <row r="79" spans="1:22" x14ac:dyDescent="0.15">
      <c r="A79" s="18">
        <v>39</v>
      </c>
      <c r="B79" s="18">
        <v>77</v>
      </c>
      <c r="I79" s="19">
        <f t="shared" si="7"/>
        <v>0</v>
      </c>
      <c r="J79" s="19">
        <f t="shared" si="7"/>
        <v>0</v>
      </c>
      <c r="K79" s="19">
        <f t="shared" si="8"/>
        <v>0</v>
      </c>
      <c r="L79" s="20" t="e">
        <f t="shared" si="9"/>
        <v>#DIV/0!</v>
      </c>
      <c r="M79" s="20" t="e">
        <f t="shared" si="5"/>
        <v>#DIV/0!</v>
      </c>
      <c r="P79" s="18" t="e">
        <f t="shared" si="10"/>
        <v>#DIV/0!</v>
      </c>
      <c r="U79" s="18">
        <v>20</v>
      </c>
      <c r="V79" s="20" t="e">
        <f t="shared" si="6"/>
        <v>#DIV/0!</v>
      </c>
    </row>
    <row r="80" spans="1:22" x14ac:dyDescent="0.15">
      <c r="A80" s="18">
        <v>39.5</v>
      </c>
      <c r="B80" s="18">
        <v>78</v>
      </c>
      <c r="I80" s="19">
        <f t="shared" si="7"/>
        <v>0</v>
      </c>
      <c r="J80" s="19">
        <f t="shared" si="7"/>
        <v>0</v>
      </c>
      <c r="K80" s="19">
        <f t="shared" si="8"/>
        <v>0</v>
      </c>
      <c r="L80" s="20" t="e">
        <f t="shared" si="9"/>
        <v>#DIV/0!</v>
      </c>
      <c r="M80" s="20" t="e">
        <f t="shared" si="5"/>
        <v>#DIV/0!</v>
      </c>
      <c r="P80" s="18" t="e">
        <f t="shared" si="10"/>
        <v>#DIV/0!</v>
      </c>
      <c r="U80" s="18">
        <v>20.5</v>
      </c>
      <c r="V80" s="20" t="e">
        <f t="shared" si="6"/>
        <v>#DIV/0!</v>
      </c>
    </row>
    <row r="81" spans="1:22" x14ac:dyDescent="0.15">
      <c r="A81" s="18">
        <v>40</v>
      </c>
      <c r="B81" s="18">
        <v>79</v>
      </c>
      <c r="I81" s="19">
        <f t="shared" si="7"/>
        <v>0</v>
      </c>
      <c r="J81" s="19">
        <f t="shared" si="7"/>
        <v>0</v>
      </c>
      <c r="K81" s="19">
        <f t="shared" si="8"/>
        <v>0</v>
      </c>
      <c r="L81" s="20" t="e">
        <f t="shared" si="9"/>
        <v>#DIV/0!</v>
      </c>
      <c r="M81" s="20" t="e">
        <f t="shared" si="5"/>
        <v>#DIV/0!</v>
      </c>
      <c r="P81" s="18" t="e">
        <f t="shared" si="10"/>
        <v>#DIV/0!</v>
      </c>
      <c r="U81" s="18">
        <v>21</v>
      </c>
      <c r="V81" s="20" t="e">
        <f t="shared" si="6"/>
        <v>#DIV/0!</v>
      </c>
    </row>
    <row r="82" spans="1:22" x14ac:dyDescent="0.15">
      <c r="A82" s="18">
        <v>40.5</v>
      </c>
      <c r="B82" s="18">
        <v>80</v>
      </c>
      <c r="I82" s="19">
        <f t="shared" si="7"/>
        <v>0</v>
      </c>
      <c r="J82" s="19">
        <f t="shared" si="7"/>
        <v>0</v>
      </c>
      <c r="K82" s="19">
        <f t="shared" si="8"/>
        <v>0</v>
      </c>
      <c r="L82" s="20" t="e">
        <f t="shared" si="9"/>
        <v>#DIV/0!</v>
      </c>
      <c r="M82" s="20" t="e">
        <f t="shared" si="5"/>
        <v>#DIV/0!</v>
      </c>
      <c r="P82" s="18" t="e">
        <f t="shared" si="10"/>
        <v>#DIV/0!</v>
      </c>
      <c r="U82" s="18">
        <v>21.5</v>
      </c>
      <c r="V82" s="20" t="e">
        <f t="shared" si="6"/>
        <v>#DIV/0!</v>
      </c>
    </row>
    <row r="83" spans="1:22" x14ac:dyDescent="0.15">
      <c r="A83" s="18">
        <v>41</v>
      </c>
      <c r="B83" s="18">
        <v>81</v>
      </c>
      <c r="I83" s="19">
        <f t="shared" si="7"/>
        <v>0</v>
      </c>
      <c r="J83" s="19">
        <f t="shared" si="7"/>
        <v>0</v>
      </c>
      <c r="K83" s="19">
        <f t="shared" si="8"/>
        <v>0</v>
      </c>
      <c r="L83" s="20" t="e">
        <f t="shared" si="9"/>
        <v>#DIV/0!</v>
      </c>
      <c r="M83" s="20" t="e">
        <f t="shared" si="5"/>
        <v>#DIV/0!</v>
      </c>
      <c r="P83" s="18" t="e">
        <f t="shared" si="10"/>
        <v>#DIV/0!</v>
      </c>
      <c r="U83" s="18">
        <v>22</v>
      </c>
      <c r="V83" s="20" t="e">
        <f t="shared" si="6"/>
        <v>#DIV/0!</v>
      </c>
    </row>
    <row r="84" spans="1:22" x14ac:dyDescent="0.15">
      <c r="A84" s="18">
        <v>41.5</v>
      </c>
      <c r="B84" s="18">
        <v>82</v>
      </c>
      <c r="I84" s="19">
        <f t="shared" si="7"/>
        <v>0</v>
      </c>
      <c r="J84" s="19">
        <f t="shared" si="7"/>
        <v>0</v>
      </c>
      <c r="K84" s="19">
        <f t="shared" si="8"/>
        <v>0</v>
      </c>
      <c r="L84" s="20" t="e">
        <f t="shared" si="9"/>
        <v>#DIV/0!</v>
      </c>
      <c r="M84" s="20" t="e">
        <f t="shared" si="5"/>
        <v>#DIV/0!</v>
      </c>
      <c r="P84" s="18" t="e">
        <f t="shared" si="10"/>
        <v>#DIV/0!</v>
      </c>
      <c r="U84" s="18">
        <v>65</v>
      </c>
      <c r="V84" s="20" t="e">
        <f t="shared" ref="V84:V104" si="11">L131</f>
        <v>#DIV/0!</v>
      </c>
    </row>
    <row r="85" spans="1:22" x14ac:dyDescent="0.15">
      <c r="A85" s="18">
        <v>42</v>
      </c>
      <c r="B85" s="18">
        <v>83</v>
      </c>
      <c r="I85" s="19">
        <f t="shared" si="7"/>
        <v>0</v>
      </c>
      <c r="J85" s="19">
        <f t="shared" si="7"/>
        <v>0</v>
      </c>
      <c r="K85" s="19">
        <f t="shared" si="8"/>
        <v>0</v>
      </c>
      <c r="L85" s="20" t="e">
        <f t="shared" si="9"/>
        <v>#DIV/0!</v>
      </c>
      <c r="M85" s="20" t="e">
        <f t="shared" si="5"/>
        <v>#DIV/0!</v>
      </c>
      <c r="P85" s="18" t="e">
        <f t="shared" si="10"/>
        <v>#DIV/0!</v>
      </c>
      <c r="U85" s="18">
        <v>65.5</v>
      </c>
      <c r="V85" s="20" t="e">
        <f t="shared" si="11"/>
        <v>#DIV/0!</v>
      </c>
    </row>
    <row r="86" spans="1:22" x14ac:dyDescent="0.15">
      <c r="A86" s="18">
        <v>42.5</v>
      </c>
      <c r="B86" s="18">
        <v>84</v>
      </c>
      <c r="I86" s="19">
        <f t="shared" si="7"/>
        <v>0</v>
      </c>
      <c r="J86" s="19">
        <f t="shared" si="7"/>
        <v>0</v>
      </c>
      <c r="K86" s="19">
        <f t="shared" si="8"/>
        <v>0</v>
      </c>
      <c r="L86" s="20" t="e">
        <f t="shared" si="9"/>
        <v>#DIV/0!</v>
      </c>
      <c r="M86" s="20" t="e">
        <f t="shared" si="5"/>
        <v>#DIV/0!</v>
      </c>
      <c r="P86" s="18" t="e">
        <f t="shared" si="10"/>
        <v>#DIV/0!</v>
      </c>
      <c r="U86" s="18">
        <v>66</v>
      </c>
      <c r="V86" s="20" t="e">
        <f t="shared" si="11"/>
        <v>#DIV/0!</v>
      </c>
    </row>
    <row r="87" spans="1:22" ht="15" x14ac:dyDescent="0.2">
      <c r="A87" s="18">
        <v>43</v>
      </c>
      <c r="B87" s="18">
        <v>85</v>
      </c>
      <c r="C87" s="26" t="s">
        <v>30</v>
      </c>
      <c r="I87" s="19">
        <f t="shared" si="7"/>
        <v>0</v>
      </c>
      <c r="J87" s="19">
        <f t="shared" si="7"/>
        <v>0</v>
      </c>
      <c r="K87" s="19">
        <f t="shared" si="8"/>
        <v>0</v>
      </c>
      <c r="L87" s="20" t="e">
        <f t="shared" si="9"/>
        <v>#DIV/0!</v>
      </c>
      <c r="M87" s="20" t="e">
        <f t="shared" si="5"/>
        <v>#DIV/0!</v>
      </c>
      <c r="P87" s="18" t="e">
        <f t="shared" si="10"/>
        <v>#DIV/0!</v>
      </c>
      <c r="U87" s="18">
        <v>66.5</v>
      </c>
      <c r="V87" s="20" t="e">
        <f t="shared" si="11"/>
        <v>#DIV/0!</v>
      </c>
    </row>
    <row r="88" spans="1:22" x14ac:dyDescent="0.15">
      <c r="A88" s="18">
        <v>43.5</v>
      </c>
      <c r="B88" s="18">
        <v>86</v>
      </c>
      <c r="I88" s="19">
        <f t="shared" si="7"/>
        <v>0</v>
      </c>
      <c r="J88" s="19">
        <f t="shared" si="7"/>
        <v>0</v>
      </c>
      <c r="K88" s="19">
        <f t="shared" si="8"/>
        <v>0</v>
      </c>
      <c r="L88" s="20" t="e">
        <f t="shared" si="9"/>
        <v>#DIV/0!</v>
      </c>
      <c r="M88" s="20" t="e">
        <f t="shared" ref="M88:M151" si="12">L88+ABS($N$2)*A88</f>
        <v>#DIV/0!</v>
      </c>
      <c r="P88" s="18" t="e">
        <f t="shared" si="10"/>
        <v>#DIV/0!</v>
      </c>
      <c r="U88" s="18">
        <v>67</v>
      </c>
      <c r="V88" s="20" t="e">
        <f t="shared" si="11"/>
        <v>#DIV/0!</v>
      </c>
    </row>
    <row r="89" spans="1:22" x14ac:dyDescent="0.15">
      <c r="A89" s="18">
        <v>44</v>
      </c>
      <c r="B89" s="18">
        <v>87</v>
      </c>
      <c r="I89" s="19">
        <f t="shared" si="7"/>
        <v>0</v>
      </c>
      <c r="J89" s="19">
        <f t="shared" si="7"/>
        <v>0</v>
      </c>
      <c r="K89" s="19">
        <f t="shared" si="8"/>
        <v>0</v>
      </c>
      <c r="L89" s="20" t="e">
        <f t="shared" si="9"/>
        <v>#DIV/0!</v>
      </c>
      <c r="M89" s="20" t="e">
        <f t="shared" si="12"/>
        <v>#DIV/0!</v>
      </c>
      <c r="P89" s="18" t="e">
        <f t="shared" si="10"/>
        <v>#DIV/0!</v>
      </c>
      <c r="U89" s="18">
        <v>67.5</v>
      </c>
      <c r="V89" s="20" t="e">
        <f t="shared" si="11"/>
        <v>#DIV/0!</v>
      </c>
    </row>
    <row r="90" spans="1:22" x14ac:dyDescent="0.15">
      <c r="A90" s="18">
        <v>44.5</v>
      </c>
      <c r="B90" s="18">
        <v>88</v>
      </c>
      <c r="I90" s="19">
        <f t="shared" si="7"/>
        <v>0</v>
      </c>
      <c r="J90" s="19">
        <f t="shared" si="7"/>
        <v>0</v>
      </c>
      <c r="K90" s="19">
        <f t="shared" si="8"/>
        <v>0</v>
      </c>
      <c r="L90" s="20" t="e">
        <f t="shared" si="9"/>
        <v>#DIV/0!</v>
      </c>
      <c r="M90" s="20" t="e">
        <f t="shared" si="12"/>
        <v>#DIV/0!</v>
      </c>
      <c r="P90" s="18" t="e">
        <f t="shared" si="10"/>
        <v>#DIV/0!</v>
      </c>
      <c r="U90" s="18">
        <v>68</v>
      </c>
      <c r="V90" s="20" t="e">
        <f t="shared" si="11"/>
        <v>#DIV/0!</v>
      </c>
    </row>
    <row r="91" spans="1:22" x14ac:dyDescent="0.15">
      <c r="A91" s="18">
        <v>45</v>
      </c>
      <c r="B91" s="18">
        <v>89</v>
      </c>
      <c r="I91" s="19">
        <f t="shared" si="7"/>
        <v>0</v>
      </c>
      <c r="J91" s="19">
        <f t="shared" si="7"/>
        <v>0</v>
      </c>
      <c r="K91" s="19">
        <f t="shared" si="8"/>
        <v>0</v>
      </c>
      <c r="L91" s="20" t="e">
        <f t="shared" si="9"/>
        <v>#DIV/0!</v>
      </c>
      <c r="M91" s="20" t="e">
        <f t="shared" si="12"/>
        <v>#DIV/0!</v>
      </c>
      <c r="P91" s="18" t="e">
        <f t="shared" si="10"/>
        <v>#DIV/0!</v>
      </c>
      <c r="U91" s="18">
        <v>68.5</v>
      </c>
      <c r="V91" s="20" t="e">
        <f t="shared" si="11"/>
        <v>#DIV/0!</v>
      </c>
    </row>
    <row r="92" spans="1:22" x14ac:dyDescent="0.15">
      <c r="A92" s="18">
        <v>45.5</v>
      </c>
      <c r="B92" s="18">
        <v>90</v>
      </c>
      <c r="I92" s="19">
        <f t="shared" si="7"/>
        <v>0</v>
      </c>
      <c r="J92" s="19">
        <f t="shared" si="7"/>
        <v>0</v>
      </c>
      <c r="K92" s="19">
        <f t="shared" si="8"/>
        <v>0</v>
      </c>
      <c r="L92" s="20" t="e">
        <f t="shared" si="9"/>
        <v>#DIV/0!</v>
      </c>
      <c r="M92" s="20" t="e">
        <f t="shared" si="12"/>
        <v>#DIV/0!</v>
      </c>
      <c r="P92" s="18" t="e">
        <f t="shared" si="10"/>
        <v>#DIV/0!</v>
      </c>
      <c r="U92" s="18">
        <v>69</v>
      </c>
      <c r="V92" s="20" t="e">
        <f t="shared" si="11"/>
        <v>#DIV/0!</v>
      </c>
    </row>
    <row r="93" spans="1:22" x14ac:dyDescent="0.15">
      <c r="A93" s="18">
        <v>46</v>
      </c>
      <c r="B93" s="18">
        <v>91</v>
      </c>
      <c r="I93" s="19">
        <f t="shared" si="7"/>
        <v>0</v>
      </c>
      <c r="J93" s="19">
        <f t="shared" si="7"/>
        <v>0</v>
      </c>
      <c r="K93" s="19">
        <f t="shared" si="8"/>
        <v>0</v>
      </c>
      <c r="L93" s="20" t="e">
        <f t="shared" si="9"/>
        <v>#DIV/0!</v>
      </c>
      <c r="M93" s="20" t="e">
        <f t="shared" si="12"/>
        <v>#DIV/0!</v>
      </c>
      <c r="P93" s="18" t="e">
        <f t="shared" si="10"/>
        <v>#DIV/0!</v>
      </c>
      <c r="U93" s="18">
        <v>69.5</v>
      </c>
      <c r="V93" s="20" t="e">
        <f t="shared" si="11"/>
        <v>#DIV/0!</v>
      </c>
    </row>
    <row r="94" spans="1:22" x14ac:dyDescent="0.15">
      <c r="A94" s="18">
        <v>46.5</v>
      </c>
      <c r="B94" s="18">
        <v>92</v>
      </c>
      <c r="I94" s="19">
        <f t="shared" si="7"/>
        <v>0</v>
      </c>
      <c r="J94" s="19">
        <f t="shared" si="7"/>
        <v>0</v>
      </c>
      <c r="K94" s="19">
        <f t="shared" si="8"/>
        <v>0</v>
      </c>
      <c r="L94" s="20" t="e">
        <f t="shared" si="9"/>
        <v>#DIV/0!</v>
      </c>
      <c r="M94" s="20" t="e">
        <f t="shared" si="12"/>
        <v>#DIV/0!</v>
      </c>
      <c r="P94" s="18" t="e">
        <f t="shared" si="10"/>
        <v>#DIV/0!</v>
      </c>
      <c r="U94" s="18">
        <v>70</v>
      </c>
      <c r="V94" s="20" t="e">
        <f t="shared" si="11"/>
        <v>#DIV/0!</v>
      </c>
    </row>
    <row r="95" spans="1:22" x14ac:dyDescent="0.15">
      <c r="A95" s="18">
        <v>47</v>
      </c>
      <c r="B95" s="18">
        <v>93</v>
      </c>
      <c r="I95" s="19">
        <f t="shared" si="7"/>
        <v>0</v>
      </c>
      <c r="J95" s="19">
        <f t="shared" si="7"/>
        <v>0</v>
      </c>
      <c r="K95" s="19">
        <f t="shared" si="8"/>
        <v>0</v>
      </c>
      <c r="L95" s="20" t="e">
        <f t="shared" si="9"/>
        <v>#DIV/0!</v>
      </c>
      <c r="M95" s="20" t="e">
        <f t="shared" si="12"/>
        <v>#DIV/0!</v>
      </c>
      <c r="P95" s="18" t="e">
        <f t="shared" si="10"/>
        <v>#DIV/0!</v>
      </c>
      <c r="U95" s="18">
        <v>70.5</v>
      </c>
      <c r="V95" s="20" t="e">
        <f t="shared" si="11"/>
        <v>#DIV/0!</v>
      </c>
    </row>
    <row r="96" spans="1:22" x14ac:dyDescent="0.15">
      <c r="A96" s="18">
        <v>47.5</v>
      </c>
      <c r="B96" s="18">
        <v>94</v>
      </c>
      <c r="I96" s="19">
        <f t="shared" si="7"/>
        <v>0</v>
      </c>
      <c r="J96" s="19">
        <f t="shared" si="7"/>
        <v>0</v>
      </c>
      <c r="K96" s="19">
        <f t="shared" si="8"/>
        <v>0</v>
      </c>
      <c r="L96" s="20" t="e">
        <f t="shared" si="9"/>
        <v>#DIV/0!</v>
      </c>
      <c r="M96" s="20" t="e">
        <f t="shared" si="12"/>
        <v>#DIV/0!</v>
      </c>
      <c r="P96" s="18" t="e">
        <f t="shared" si="10"/>
        <v>#DIV/0!</v>
      </c>
      <c r="U96" s="18">
        <v>71</v>
      </c>
      <c r="V96" s="20" t="e">
        <f t="shared" si="11"/>
        <v>#DIV/0!</v>
      </c>
    </row>
    <row r="97" spans="1:22" x14ac:dyDescent="0.15">
      <c r="A97" s="18">
        <v>48</v>
      </c>
      <c r="B97" s="18">
        <v>95</v>
      </c>
      <c r="I97" s="19">
        <f t="shared" si="7"/>
        <v>0</v>
      </c>
      <c r="J97" s="19">
        <f t="shared" si="7"/>
        <v>0</v>
      </c>
      <c r="K97" s="19">
        <f t="shared" si="8"/>
        <v>0</v>
      </c>
      <c r="L97" s="20" t="e">
        <f t="shared" si="9"/>
        <v>#DIV/0!</v>
      </c>
      <c r="M97" s="20" t="e">
        <f t="shared" si="12"/>
        <v>#DIV/0!</v>
      </c>
      <c r="P97" s="18" t="e">
        <f t="shared" si="10"/>
        <v>#DIV/0!</v>
      </c>
      <c r="U97" s="18">
        <v>71.5</v>
      </c>
      <c r="V97" s="20" t="e">
        <f t="shared" si="11"/>
        <v>#DIV/0!</v>
      </c>
    </row>
    <row r="98" spans="1:22" x14ac:dyDescent="0.15">
      <c r="A98" s="18">
        <v>48.5</v>
      </c>
      <c r="B98" s="18">
        <v>96</v>
      </c>
      <c r="I98" s="19">
        <f t="shared" si="7"/>
        <v>0</v>
      </c>
      <c r="J98" s="19">
        <f t="shared" si="7"/>
        <v>0</v>
      </c>
      <c r="K98" s="19">
        <f t="shared" si="8"/>
        <v>0</v>
      </c>
      <c r="L98" s="20" t="e">
        <f t="shared" si="9"/>
        <v>#DIV/0!</v>
      </c>
      <c r="M98" s="20" t="e">
        <f t="shared" si="12"/>
        <v>#DIV/0!</v>
      </c>
      <c r="P98" s="18" t="e">
        <f t="shared" si="10"/>
        <v>#DIV/0!</v>
      </c>
      <c r="U98" s="18">
        <v>72</v>
      </c>
      <c r="V98" s="20" t="e">
        <f t="shared" si="11"/>
        <v>#DIV/0!</v>
      </c>
    </row>
    <row r="99" spans="1:22" x14ac:dyDescent="0.15">
      <c r="A99" s="18">
        <v>49</v>
      </c>
      <c r="B99" s="18">
        <v>97</v>
      </c>
      <c r="I99" s="19">
        <f t="shared" si="7"/>
        <v>0</v>
      </c>
      <c r="J99" s="19">
        <f t="shared" si="7"/>
        <v>0</v>
      </c>
      <c r="K99" s="19">
        <f t="shared" si="8"/>
        <v>0</v>
      </c>
      <c r="L99" s="20" t="e">
        <f t="shared" si="9"/>
        <v>#DIV/0!</v>
      </c>
      <c r="M99" s="20" t="e">
        <f t="shared" si="12"/>
        <v>#DIV/0!</v>
      </c>
      <c r="P99" s="18" t="e">
        <f t="shared" si="10"/>
        <v>#DIV/0!</v>
      </c>
      <c r="U99" s="18">
        <v>72.5</v>
      </c>
      <c r="V99" s="20" t="e">
        <f t="shared" si="11"/>
        <v>#DIV/0!</v>
      </c>
    </row>
    <row r="100" spans="1:22" x14ac:dyDescent="0.15">
      <c r="A100" s="18">
        <v>49.5</v>
      </c>
      <c r="B100" s="18">
        <v>98</v>
      </c>
      <c r="I100" s="19">
        <f t="shared" si="7"/>
        <v>0</v>
      </c>
      <c r="J100" s="19">
        <f t="shared" si="7"/>
        <v>0</v>
      </c>
      <c r="K100" s="19">
        <f t="shared" si="8"/>
        <v>0</v>
      </c>
      <c r="L100" s="20" t="e">
        <f t="shared" si="9"/>
        <v>#DIV/0!</v>
      </c>
      <c r="M100" s="20" t="e">
        <f t="shared" si="12"/>
        <v>#DIV/0!</v>
      </c>
      <c r="P100" s="18" t="e">
        <f t="shared" si="10"/>
        <v>#DIV/0!</v>
      </c>
      <c r="U100" s="18">
        <v>73</v>
      </c>
      <c r="V100" s="20" t="e">
        <f t="shared" si="11"/>
        <v>#DIV/0!</v>
      </c>
    </row>
    <row r="101" spans="1:22" x14ac:dyDescent="0.15">
      <c r="A101" s="18">
        <v>50</v>
      </c>
      <c r="B101" s="18">
        <v>99</v>
      </c>
      <c r="I101" s="19">
        <f t="shared" si="7"/>
        <v>0</v>
      </c>
      <c r="J101" s="19">
        <f t="shared" si="7"/>
        <v>0</v>
      </c>
      <c r="K101" s="19">
        <f t="shared" si="8"/>
        <v>0</v>
      </c>
      <c r="L101" s="20" t="e">
        <f t="shared" si="9"/>
        <v>#DIV/0!</v>
      </c>
      <c r="M101" s="20" t="e">
        <f t="shared" si="12"/>
        <v>#DIV/0!</v>
      </c>
      <c r="P101" s="18" t="e">
        <f t="shared" si="10"/>
        <v>#DIV/0!</v>
      </c>
      <c r="U101" s="18">
        <v>73.5</v>
      </c>
      <c r="V101" s="20" t="e">
        <f t="shared" si="11"/>
        <v>#DIV/0!</v>
      </c>
    </row>
    <row r="102" spans="1:22" x14ac:dyDescent="0.15">
      <c r="A102" s="18">
        <v>50.5</v>
      </c>
      <c r="B102" s="18">
        <v>100</v>
      </c>
      <c r="I102" s="19">
        <f t="shared" si="7"/>
        <v>0</v>
      </c>
      <c r="J102" s="19">
        <f t="shared" si="7"/>
        <v>0</v>
      </c>
      <c r="K102" s="19">
        <f t="shared" si="8"/>
        <v>0</v>
      </c>
      <c r="L102" s="20" t="e">
        <f t="shared" si="9"/>
        <v>#DIV/0!</v>
      </c>
      <c r="M102" s="20" t="e">
        <f t="shared" si="12"/>
        <v>#DIV/0!</v>
      </c>
      <c r="P102" s="18" t="e">
        <f t="shared" si="10"/>
        <v>#DIV/0!</v>
      </c>
      <c r="U102" s="18">
        <v>74</v>
      </c>
      <c r="V102" s="20" t="e">
        <f t="shared" si="11"/>
        <v>#DIV/0!</v>
      </c>
    </row>
    <row r="103" spans="1:22" x14ac:dyDescent="0.15">
      <c r="A103" s="18">
        <v>51</v>
      </c>
      <c r="B103" s="18">
        <v>101</v>
      </c>
      <c r="I103" s="19">
        <f t="shared" si="7"/>
        <v>0</v>
      </c>
      <c r="J103" s="19">
        <f t="shared" si="7"/>
        <v>0</v>
      </c>
      <c r="K103" s="19">
        <f t="shared" si="8"/>
        <v>0</v>
      </c>
      <c r="L103" s="20" t="e">
        <f t="shared" si="9"/>
        <v>#DIV/0!</v>
      </c>
      <c r="M103" s="20" t="e">
        <f t="shared" si="12"/>
        <v>#DIV/0!</v>
      </c>
      <c r="P103" s="18" t="e">
        <f t="shared" si="10"/>
        <v>#DIV/0!</v>
      </c>
      <c r="U103" s="18">
        <v>74.5</v>
      </c>
      <c r="V103" s="20" t="e">
        <f t="shared" si="11"/>
        <v>#DIV/0!</v>
      </c>
    </row>
    <row r="104" spans="1:22" x14ac:dyDescent="0.15">
      <c r="A104" s="18">
        <v>51.5</v>
      </c>
      <c r="B104" s="18">
        <v>102</v>
      </c>
      <c r="I104" s="19">
        <f t="shared" si="7"/>
        <v>0</v>
      </c>
      <c r="J104" s="19">
        <f t="shared" si="7"/>
        <v>0</v>
      </c>
      <c r="K104" s="19">
        <f t="shared" si="8"/>
        <v>0</v>
      </c>
      <c r="L104" s="20" t="e">
        <f t="shared" si="9"/>
        <v>#DIV/0!</v>
      </c>
      <c r="M104" s="20" t="e">
        <f t="shared" si="12"/>
        <v>#DIV/0!</v>
      </c>
      <c r="P104" s="18" t="e">
        <f t="shared" si="10"/>
        <v>#DIV/0!</v>
      </c>
      <c r="U104" s="18">
        <v>75</v>
      </c>
      <c r="V104" s="20" t="e">
        <f t="shared" si="11"/>
        <v>#DIV/0!</v>
      </c>
    </row>
    <row r="105" spans="1:22" x14ac:dyDescent="0.15">
      <c r="A105" s="18">
        <v>52</v>
      </c>
      <c r="B105" s="18">
        <v>103</v>
      </c>
      <c r="I105" s="19">
        <f t="shared" si="7"/>
        <v>0</v>
      </c>
      <c r="J105" s="19">
        <f t="shared" si="7"/>
        <v>0</v>
      </c>
      <c r="K105" s="19">
        <f t="shared" si="8"/>
        <v>0</v>
      </c>
      <c r="L105" s="20" t="e">
        <f t="shared" si="9"/>
        <v>#DIV/0!</v>
      </c>
      <c r="M105" s="20" t="e">
        <f t="shared" si="12"/>
        <v>#DIV/0!</v>
      </c>
      <c r="P105" s="18" t="e">
        <f t="shared" si="10"/>
        <v>#DIV/0!</v>
      </c>
      <c r="V105" s="20"/>
    </row>
    <row r="106" spans="1:22" x14ac:dyDescent="0.15">
      <c r="A106" s="18">
        <v>52.5</v>
      </c>
      <c r="B106" s="18">
        <v>104</v>
      </c>
      <c r="I106" s="19">
        <f t="shared" si="7"/>
        <v>0</v>
      </c>
      <c r="J106" s="19">
        <f t="shared" si="7"/>
        <v>0</v>
      </c>
      <c r="K106" s="19">
        <f t="shared" si="8"/>
        <v>0</v>
      </c>
      <c r="L106" s="20" t="e">
        <f t="shared" si="9"/>
        <v>#DIV/0!</v>
      </c>
      <c r="M106" s="20" t="e">
        <f t="shared" si="12"/>
        <v>#DIV/0!</v>
      </c>
      <c r="P106" s="18" t="e">
        <f t="shared" si="10"/>
        <v>#DIV/0!</v>
      </c>
    </row>
    <row r="107" spans="1:22" x14ac:dyDescent="0.15">
      <c r="A107" s="18">
        <v>53</v>
      </c>
      <c r="B107" s="18">
        <v>105</v>
      </c>
      <c r="I107" s="19">
        <f t="shared" si="7"/>
        <v>0</v>
      </c>
      <c r="J107" s="19">
        <f t="shared" si="7"/>
        <v>0</v>
      </c>
      <c r="K107" s="19">
        <f t="shared" si="8"/>
        <v>0</v>
      </c>
      <c r="L107" s="20" t="e">
        <f t="shared" si="9"/>
        <v>#DIV/0!</v>
      </c>
      <c r="M107" s="20" t="e">
        <f t="shared" si="12"/>
        <v>#DIV/0!</v>
      </c>
      <c r="P107" s="18" t="e">
        <f t="shared" si="10"/>
        <v>#DIV/0!</v>
      </c>
    </row>
    <row r="108" spans="1:22" x14ac:dyDescent="0.15">
      <c r="A108" s="18">
        <v>53.5</v>
      </c>
      <c r="B108" s="18">
        <v>106</v>
      </c>
      <c r="I108" s="19">
        <f t="shared" si="7"/>
        <v>0</v>
      </c>
      <c r="J108" s="19">
        <f t="shared" si="7"/>
        <v>0</v>
      </c>
      <c r="K108" s="19">
        <f t="shared" si="8"/>
        <v>0</v>
      </c>
      <c r="L108" s="20" t="e">
        <f t="shared" si="9"/>
        <v>#DIV/0!</v>
      </c>
      <c r="M108" s="20" t="e">
        <f t="shared" si="12"/>
        <v>#DIV/0!</v>
      </c>
      <c r="P108" s="18" t="e">
        <f t="shared" si="10"/>
        <v>#DIV/0!</v>
      </c>
    </row>
    <row r="109" spans="1:22" x14ac:dyDescent="0.15">
      <c r="A109" s="18">
        <v>54</v>
      </c>
      <c r="B109" s="18">
        <v>107</v>
      </c>
      <c r="I109" s="19">
        <f t="shared" si="7"/>
        <v>0</v>
      </c>
      <c r="J109" s="19">
        <f t="shared" si="7"/>
        <v>0</v>
      </c>
      <c r="K109" s="19">
        <f t="shared" si="8"/>
        <v>0</v>
      </c>
      <c r="L109" s="20" t="e">
        <f t="shared" si="9"/>
        <v>#DIV/0!</v>
      </c>
      <c r="M109" s="20" t="e">
        <f t="shared" si="12"/>
        <v>#DIV/0!</v>
      </c>
      <c r="P109" s="18" t="e">
        <f t="shared" si="10"/>
        <v>#DIV/0!</v>
      </c>
    </row>
    <row r="110" spans="1:22" x14ac:dyDescent="0.15">
      <c r="A110" s="18">
        <v>54.5</v>
      </c>
      <c r="B110" s="18">
        <v>108</v>
      </c>
      <c r="I110" s="19">
        <f t="shared" si="7"/>
        <v>0</v>
      </c>
      <c r="J110" s="19">
        <f t="shared" si="7"/>
        <v>0</v>
      </c>
      <c r="K110" s="19">
        <f t="shared" si="8"/>
        <v>0</v>
      </c>
      <c r="L110" s="20" t="e">
        <f t="shared" si="9"/>
        <v>#DIV/0!</v>
      </c>
      <c r="M110" s="20" t="e">
        <f t="shared" si="12"/>
        <v>#DIV/0!</v>
      </c>
      <c r="P110" s="18" t="e">
        <f t="shared" si="10"/>
        <v>#DIV/0!</v>
      </c>
    </row>
    <row r="111" spans="1:22" x14ac:dyDescent="0.15">
      <c r="A111" s="18">
        <v>55</v>
      </c>
      <c r="B111" s="18">
        <v>109</v>
      </c>
      <c r="I111" s="19">
        <f t="shared" si="7"/>
        <v>0</v>
      </c>
      <c r="J111" s="19">
        <f t="shared" si="7"/>
        <v>0</v>
      </c>
      <c r="K111" s="19">
        <f t="shared" si="8"/>
        <v>0</v>
      </c>
      <c r="L111" s="20" t="e">
        <f t="shared" si="9"/>
        <v>#DIV/0!</v>
      </c>
      <c r="M111" s="20" t="e">
        <f t="shared" si="12"/>
        <v>#DIV/0!</v>
      </c>
      <c r="P111" s="18" t="e">
        <f t="shared" si="10"/>
        <v>#DIV/0!</v>
      </c>
    </row>
    <row r="112" spans="1:22" x14ac:dyDescent="0.15">
      <c r="A112" s="18">
        <v>55.5</v>
      </c>
      <c r="B112" s="18">
        <v>110</v>
      </c>
      <c r="I112" s="19">
        <f t="shared" si="7"/>
        <v>0</v>
      </c>
      <c r="J112" s="19">
        <f t="shared" si="7"/>
        <v>0</v>
      </c>
      <c r="K112" s="19">
        <f t="shared" si="8"/>
        <v>0</v>
      </c>
      <c r="L112" s="20" t="e">
        <f t="shared" si="9"/>
        <v>#DIV/0!</v>
      </c>
      <c r="M112" s="20" t="e">
        <f t="shared" si="12"/>
        <v>#DIV/0!</v>
      </c>
      <c r="P112" s="18" t="e">
        <f t="shared" si="10"/>
        <v>#DIV/0!</v>
      </c>
    </row>
    <row r="113" spans="1:16" x14ac:dyDescent="0.15">
      <c r="A113" s="18">
        <v>56</v>
      </c>
      <c r="B113" s="18">
        <v>111</v>
      </c>
      <c r="I113" s="19">
        <f t="shared" si="7"/>
        <v>0</v>
      </c>
      <c r="J113" s="19">
        <f t="shared" si="7"/>
        <v>0</v>
      </c>
      <c r="K113" s="19">
        <f t="shared" si="8"/>
        <v>0</v>
      </c>
      <c r="L113" s="20" t="e">
        <f t="shared" si="9"/>
        <v>#DIV/0!</v>
      </c>
      <c r="M113" s="20" t="e">
        <f t="shared" si="12"/>
        <v>#DIV/0!</v>
      </c>
      <c r="P113" s="18" t="e">
        <f t="shared" si="10"/>
        <v>#DIV/0!</v>
      </c>
    </row>
    <row r="114" spans="1:16" x14ac:dyDescent="0.15">
      <c r="A114" s="18">
        <v>56.5</v>
      </c>
      <c r="B114" s="18">
        <v>112</v>
      </c>
      <c r="I114" s="19">
        <f t="shared" si="7"/>
        <v>0</v>
      </c>
      <c r="J114" s="19">
        <f t="shared" si="7"/>
        <v>0</v>
      </c>
      <c r="K114" s="19">
        <f t="shared" si="8"/>
        <v>0</v>
      </c>
      <c r="L114" s="20" t="e">
        <f t="shared" si="9"/>
        <v>#DIV/0!</v>
      </c>
      <c r="M114" s="20" t="e">
        <f t="shared" si="12"/>
        <v>#DIV/0!</v>
      </c>
      <c r="P114" s="18" t="e">
        <f t="shared" si="10"/>
        <v>#DIV/0!</v>
      </c>
    </row>
    <row r="115" spans="1:16" x14ac:dyDescent="0.15">
      <c r="A115" s="18">
        <v>57</v>
      </c>
      <c r="B115" s="18">
        <v>113</v>
      </c>
      <c r="I115" s="19">
        <f t="shared" si="7"/>
        <v>0</v>
      </c>
      <c r="J115" s="19">
        <f t="shared" si="7"/>
        <v>0</v>
      </c>
      <c r="K115" s="19">
        <f t="shared" si="8"/>
        <v>0</v>
      </c>
      <c r="L115" s="20" t="e">
        <f t="shared" si="9"/>
        <v>#DIV/0!</v>
      </c>
      <c r="M115" s="20" t="e">
        <f t="shared" si="12"/>
        <v>#DIV/0!</v>
      </c>
      <c r="P115" s="18" t="e">
        <f t="shared" si="10"/>
        <v>#DIV/0!</v>
      </c>
    </row>
    <row r="116" spans="1:16" x14ac:dyDescent="0.15">
      <c r="A116" s="18">
        <v>57.5</v>
      </c>
      <c r="B116" s="18">
        <v>114</v>
      </c>
      <c r="I116" s="19">
        <f t="shared" si="7"/>
        <v>0</v>
      </c>
      <c r="J116" s="19">
        <f t="shared" si="7"/>
        <v>0</v>
      </c>
      <c r="K116" s="19">
        <f t="shared" si="8"/>
        <v>0</v>
      </c>
      <c r="L116" s="20" t="e">
        <f t="shared" si="9"/>
        <v>#DIV/0!</v>
      </c>
      <c r="M116" s="20" t="e">
        <f t="shared" si="12"/>
        <v>#DIV/0!</v>
      </c>
      <c r="P116" s="18" t="e">
        <f t="shared" si="10"/>
        <v>#DIV/0!</v>
      </c>
    </row>
    <row r="117" spans="1:16" x14ac:dyDescent="0.15">
      <c r="A117" s="18">
        <v>58</v>
      </c>
      <c r="B117" s="18">
        <v>115</v>
      </c>
      <c r="I117" s="19">
        <f t="shared" si="7"/>
        <v>0</v>
      </c>
      <c r="J117" s="19">
        <f t="shared" si="7"/>
        <v>0</v>
      </c>
      <c r="K117" s="19">
        <f t="shared" si="8"/>
        <v>0</v>
      </c>
      <c r="L117" s="20" t="e">
        <f t="shared" si="9"/>
        <v>#DIV/0!</v>
      </c>
      <c r="M117" s="20" t="e">
        <f t="shared" si="12"/>
        <v>#DIV/0!</v>
      </c>
      <c r="P117" s="18" t="e">
        <f t="shared" si="10"/>
        <v>#DIV/0!</v>
      </c>
    </row>
    <row r="118" spans="1:16" x14ac:dyDescent="0.15">
      <c r="A118" s="18">
        <v>58.5</v>
      </c>
      <c r="B118" s="18">
        <v>116</v>
      </c>
      <c r="I118" s="19">
        <f t="shared" si="7"/>
        <v>0</v>
      </c>
      <c r="J118" s="19">
        <f t="shared" si="7"/>
        <v>0</v>
      </c>
      <c r="K118" s="19">
        <f t="shared" si="8"/>
        <v>0</v>
      </c>
      <c r="L118" s="20" t="e">
        <f t="shared" si="9"/>
        <v>#DIV/0!</v>
      </c>
      <c r="M118" s="20" t="e">
        <f t="shared" si="12"/>
        <v>#DIV/0!</v>
      </c>
      <c r="P118" s="18" t="e">
        <f t="shared" si="10"/>
        <v>#DIV/0!</v>
      </c>
    </row>
    <row r="119" spans="1:16" x14ac:dyDescent="0.15">
      <c r="A119" s="18">
        <v>59</v>
      </c>
      <c r="B119" s="18">
        <v>117</v>
      </c>
      <c r="I119" s="19">
        <f t="shared" si="7"/>
        <v>0</v>
      </c>
      <c r="J119" s="19">
        <f t="shared" si="7"/>
        <v>0</v>
      </c>
      <c r="K119" s="19">
        <f t="shared" si="8"/>
        <v>0</v>
      </c>
      <c r="L119" s="20" t="e">
        <f t="shared" si="9"/>
        <v>#DIV/0!</v>
      </c>
      <c r="M119" s="20" t="e">
        <f t="shared" si="12"/>
        <v>#DIV/0!</v>
      </c>
      <c r="P119" s="18" t="e">
        <f t="shared" si="10"/>
        <v>#DIV/0!</v>
      </c>
    </row>
    <row r="120" spans="1:16" x14ac:dyDescent="0.15">
      <c r="A120" s="18">
        <v>59.5</v>
      </c>
      <c r="B120" s="18">
        <v>118</v>
      </c>
      <c r="I120" s="19">
        <f t="shared" si="7"/>
        <v>0</v>
      </c>
      <c r="J120" s="19">
        <f t="shared" si="7"/>
        <v>0</v>
      </c>
      <c r="K120" s="19">
        <f t="shared" si="8"/>
        <v>0</v>
      </c>
      <c r="L120" s="20" t="e">
        <f t="shared" si="9"/>
        <v>#DIV/0!</v>
      </c>
      <c r="M120" s="20" t="e">
        <f t="shared" si="12"/>
        <v>#DIV/0!</v>
      </c>
      <c r="P120" s="18" t="e">
        <f t="shared" si="10"/>
        <v>#DIV/0!</v>
      </c>
    </row>
    <row r="121" spans="1:16" x14ac:dyDescent="0.15">
      <c r="A121" s="18">
        <v>60</v>
      </c>
      <c r="B121" s="18">
        <v>119</v>
      </c>
      <c r="I121" s="19">
        <f t="shared" si="7"/>
        <v>0</v>
      </c>
      <c r="J121" s="19">
        <f t="shared" si="7"/>
        <v>0</v>
      </c>
      <c r="K121" s="19">
        <f t="shared" si="8"/>
        <v>0</v>
      </c>
      <c r="L121" s="20" t="e">
        <f t="shared" si="9"/>
        <v>#DIV/0!</v>
      </c>
      <c r="M121" s="20" t="e">
        <f t="shared" si="12"/>
        <v>#DIV/0!</v>
      </c>
      <c r="P121" s="18" t="e">
        <f t="shared" si="10"/>
        <v>#DIV/0!</v>
      </c>
    </row>
    <row r="122" spans="1:16" x14ac:dyDescent="0.15">
      <c r="A122" s="18">
        <v>60.5</v>
      </c>
      <c r="B122" s="18">
        <v>120</v>
      </c>
      <c r="I122" s="19">
        <f t="shared" si="7"/>
        <v>0</v>
      </c>
      <c r="J122" s="19">
        <f t="shared" si="7"/>
        <v>0</v>
      </c>
      <c r="K122" s="19">
        <f t="shared" si="8"/>
        <v>0</v>
      </c>
      <c r="L122" s="20" t="e">
        <f t="shared" si="9"/>
        <v>#DIV/0!</v>
      </c>
      <c r="M122" s="20" t="e">
        <f t="shared" si="12"/>
        <v>#DIV/0!</v>
      </c>
      <c r="P122" s="18" t="e">
        <f t="shared" si="10"/>
        <v>#DIV/0!</v>
      </c>
    </row>
    <row r="123" spans="1:16" x14ac:dyDescent="0.15">
      <c r="A123" s="18">
        <v>61</v>
      </c>
      <c r="B123" s="18">
        <v>121</v>
      </c>
      <c r="I123" s="19">
        <f t="shared" si="7"/>
        <v>0</v>
      </c>
      <c r="J123" s="19">
        <f t="shared" si="7"/>
        <v>0</v>
      </c>
      <c r="K123" s="19">
        <f t="shared" si="8"/>
        <v>0</v>
      </c>
      <c r="L123" s="20" t="e">
        <f t="shared" si="9"/>
        <v>#DIV/0!</v>
      </c>
      <c r="M123" s="20" t="e">
        <f t="shared" si="12"/>
        <v>#DIV/0!</v>
      </c>
      <c r="P123" s="18" t="e">
        <f t="shared" si="10"/>
        <v>#DIV/0!</v>
      </c>
    </row>
    <row r="124" spans="1:16" x14ac:dyDescent="0.15">
      <c r="A124" s="18">
        <v>61.5</v>
      </c>
      <c r="B124" s="18">
        <v>122</v>
      </c>
      <c r="I124" s="19">
        <f t="shared" si="7"/>
        <v>0</v>
      </c>
      <c r="J124" s="19">
        <f t="shared" si="7"/>
        <v>0</v>
      </c>
      <c r="K124" s="19">
        <f t="shared" si="8"/>
        <v>0</v>
      </c>
      <c r="L124" s="20" t="e">
        <f t="shared" si="9"/>
        <v>#DIV/0!</v>
      </c>
      <c r="M124" s="20" t="e">
        <f t="shared" si="12"/>
        <v>#DIV/0!</v>
      </c>
      <c r="P124" s="18" t="e">
        <f t="shared" si="10"/>
        <v>#DIV/0!</v>
      </c>
    </row>
    <row r="125" spans="1:16" x14ac:dyDescent="0.15">
      <c r="A125" s="18">
        <v>62</v>
      </c>
      <c r="B125" s="18">
        <v>123</v>
      </c>
      <c r="I125" s="19">
        <f t="shared" si="7"/>
        <v>0</v>
      </c>
      <c r="J125" s="19">
        <f t="shared" si="7"/>
        <v>0</v>
      </c>
      <c r="K125" s="19">
        <f t="shared" si="8"/>
        <v>0</v>
      </c>
      <c r="L125" s="20" t="e">
        <f t="shared" si="9"/>
        <v>#DIV/0!</v>
      </c>
      <c r="M125" s="20" t="e">
        <f t="shared" si="12"/>
        <v>#DIV/0!</v>
      </c>
      <c r="P125" s="18" t="e">
        <f t="shared" si="10"/>
        <v>#DIV/0!</v>
      </c>
    </row>
    <row r="126" spans="1:16" x14ac:dyDescent="0.15">
      <c r="A126" s="18">
        <v>62.5</v>
      </c>
      <c r="B126" s="18">
        <v>124</v>
      </c>
      <c r="I126" s="19">
        <f t="shared" si="7"/>
        <v>0</v>
      </c>
      <c r="J126" s="19">
        <f t="shared" si="7"/>
        <v>0</v>
      </c>
      <c r="K126" s="19">
        <f t="shared" si="8"/>
        <v>0</v>
      </c>
      <c r="L126" s="20" t="e">
        <f t="shared" si="9"/>
        <v>#DIV/0!</v>
      </c>
      <c r="M126" s="20" t="e">
        <f t="shared" si="12"/>
        <v>#DIV/0!</v>
      </c>
      <c r="P126" s="18" t="e">
        <f t="shared" si="10"/>
        <v>#DIV/0!</v>
      </c>
    </row>
    <row r="127" spans="1:16" x14ac:dyDescent="0.15">
      <c r="A127" s="18">
        <v>63</v>
      </c>
      <c r="B127" s="18">
        <v>125</v>
      </c>
      <c r="I127" s="19">
        <f t="shared" si="7"/>
        <v>0</v>
      </c>
      <c r="J127" s="19">
        <f t="shared" si="7"/>
        <v>0</v>
      </c>
      <c r="K127" s="19">
        <f t="shared" si="8"/>
        <v>0</v>
      </c>
      <c r="L127" s="20" t="e">
        <f t="shared" si="9"/>
        <v>#DIV/0!</v>
      </c>
      <c r="M127" s="20" t="e">
        <f t="shared" si="12"/>
        <v>#DIV/0!</v>
      </c>
      <c r="P127" s="18" t="e">
        <f t="shared" si="10"/>
        <v>#DIV/0!</v>
      </c>
    </row>
    <row r="128" spans="1:16" x14ac:dyDescent="0.15">
      <c r="A128" s="18">
        <v>63.5</v>
      </c>
      <c r="B128" s="18">
        <v>126</v>
      </c>
      <c r="I128" s="19">
        <f t="shared" si="7"/>
        <v>0</v>
      </c>
      <c r="J128" s="19">
        <f t="shared" si="7"/>
        <v>0</v>
      </c>
      <c r="K128" s="19">
        <f t="shared" si="8"/>
        <v>0</v>
      </c>
      <c r="L128" s="20" t="e">
        <f t="shared" si="9"/>
        <v>#DIV/0!</v>
      </c>
      <c r="M128" s="20" t="e">
        <f t="shared" si="12"/>
        <v>#DIV/0!</v>
      </c>
      <c r="P128" s="18" t="e">
        <f t="shared" si="10"/>
        <v>#DIV/0!</v>
      </c>
    </row>
    <row r="129" spans="1:16" x14ac:dyDescent="0.15">
      <c r="A129" s="18">
        <v>64</v>
      </c>
      <c r="B129" s="18">
        <v>127</v>
      </c>
      <c r="I129" s="19">
        <f t="shared" si="7"/>
        <v>0</v>
      </c>
      <c r="J129" s="19">
        <f t="shared" si="7"/>
        <v>0</v>
      </c>
      <c r="K129" s="19">
        <f t="shared" si="8"/>
        <v>0</v>
      </c>
      <c r="L129" s="20" t="e">
        <f t="shared" si="9"/>
        <v>#DIV/0!</v>
      </c>
      <c r="M129" s="20" t="e">
        <f t="shared" si="12"/>
        <v>#DIV/0!</v>
      </c>
      <c r="P129" s="18" t="e">
        <f t="shared" si="10"/>
        <v>#DIV/0!</v>
      </c>
    </row>
    <row r="130" spans="1:16" x14ac:dyDescent="0.15">
      <c r="A130" s="18">
        <v>64.5</v>
      </c>
      <c r="B130" s="18">
        <v>128</v>
      </c>
      <c r="I130" s="19">
        <f t="shared" ref="I130:J152" si="13">D130-F130</f>
        <v>0</v>
      </c>
      <c r="J130" s="19">
        <f t="shared" si="13"/>
        <v>0</v>
      </c>
      <c r="K130" s="19">
        <f t="shared" ref="K130:K152" si="14">I130-0.7*J130</f>
        <v>0</v>
      </c>
      <c r="L130" s="20" t="e">
        <f t="shared" ref="L130:L152" si="15">K130/J130</f>
        <v>#DIV/0!</v>
      </c>
      <c r="M130" s="20" t="e">
        <f t="shared" si="12"/>
        <v>#DIV/0!</v>
      </c>
      <c r="P130" s="18" t="e">
        <f t="shared" si="10"/>
        <v>#DIV/0!</v>
      </c>
    </row>
    <row r="131" spans="1:16" x14ac:dyDescent="0.15">
      <c r="A131" s="18">
        <v>65</v>
      </c>
      <c r="B131" s="18">
        <v>129</v>
      </c>
      <c r="I131" s="19">
        <f t="shared" si="13"/>
        <v>0</v>
      </c>
      <c r="J131" s="19">
        <f t="shared" si="13"/>
        <v>0</v>
      </c>
      <c r="K131" s="19">
        <f t="shared" si="14"/>
        <v>0</v>
      </c>
      <c r="L131" s="20" t="e">
        <f t="shared" si="15"/>
        <v>#DIV/0!</v>
      </c>
      <c r="M131" s="20" t="e">
        <f t="shared" si="12"/>
        <v>#DIV/0!</v>
      </c>
      <c r="P131" s="18" t="e">
        <f t="shared" si="10"/>
        <v>#DIV/0!</v>
      </c>
    </row>
    <row r="132" spans="1:16" x14ac:dyDescent="0.15">
      <c r="A132" s="18">
        <v>65.5</v>
      </c>
      <c r="B132" s="18">
        <v>130</v>
      </c>
      <c r="I132" s="19">
        <f t="shared" si="13"/>
        <v>0</v>
      </c>
      <c r="J132" s="19">
        <f t="shared" si="13"/>
        <v>0</v>
      </c>
      <c r="K132" s="19">
        <f t="shared" si="14"/>
        <v>0</v>
      </c>
      <c r="L132" s="20" t="e">
        <f t="shared" si="15"/>
        <v>#DIV/0!</v>
      </c>
      <c r="M132" s="20" t="e">
        <f t="shared" si="12"/>
        <v>#DIV/0!</v>
      </c>
      <c r="P132" s="18" t="e">
        <f t="shared" si="10"/>
        <v>#DIV/0!</v>
      </c>
    </row>
    <row r="133" spans="1:16" x14ac:dyDescent="0.15">
      <c r="A133" s="18">
        <v>66</v>
      </c>
      <c r="B133" s="18">
        <v>131</v>
      </c>
      <c r="I133" s="19">
        <f t="shared" si="13"/>
        <v>0</v>
      </c>
      <c r="J133" s="19">
        <f t="shared" si="13"/>
        <v>0</v>
      </c>
      <c r="K133" s="19">
        <f t="shared" si="14"/>
        <v>0</v>
      </c>
      <c r="L133" s="20" t="e">
        <f t="shared" si="15"/>
        <v>#DIV/0!</v>
      </c>
      <c r="M133" s="20" t="e">
        <f t="shared" si="12"/>
        <v>#DIV/0!</v>
      </c>
      <c r="P133" s="18" t="e">
        <f t="shared" si="10"/>
        <v>#DIV/0!</v>
      </c>
    </row>
    <row r="134" spans="1:16" x14ac:dyDescent="0.15">
      <c r="A134" s="18">
        <v>66.5</v>
      </c>
      <c r="B134" s="18">
        <v>132</v>
      </c>
      <c r="I134" s="19">
        <f t="shared" si="13"/>
        <v>0</v>
      </c>
      <c r="J134" s="19">
        <f t="shared" si="13"/>
        <v>0</v>
      </c>
      <c r="K134" s="19">
        <f t="shared" si="14"/>
        <v>0</v>
      </c>
      <c r="L134" s="20" t="e">
        <f t="shared" si="15"/>
        <v>#DIV/0!</v>
      </c>
      <c r="M134" s="20" t="e">
        <f t="shared" si="12"/>
        <v>#DIV/0!</v>
      </c>
      <c r="P134" s="18" t="e">
        <f t="shared" ref="P134:P152" si="16">(M134-$O$2)/$O$2*100</f>
        <v>#DIV/0!</v>
      </c>
    </row>
    <row r="135" spans="1:16" x14ac:dyDescent="0.15">
      <c r="A135" s="18">
        <v>67</v>
      </c>
      <c r="B135" s="18">
        <v>133</v>
      </c>
      <c r="I135" s="19">
        <f t="shared" si="13"/>
        <v>0</v>
      </c>
      <c r="J135" s="19">
        <f t="shared" si="13"/>
        <v>0</v>
      </c>
      <c r="K135" s="19">
        <f t="shared" si="14"/>
        <v>0</v>
      </c>
      <c r="L135" s="20" t="e">
        <f t="shared" si="15"/>
        <v>#DIV/0!</v>
      </c>
      <c r="M135" s="20" t="e">
        <f t="shared" si="12"/>
        <v>#DIV/0!</v>
      </c>
      <c r="P135" s="18" t="e">
        <f t="shared" si="16"/>
        <v>#DIV/0!</v>
      </c>
    </row>
    <row r="136" spans="1:16" x14ac:dyDescent="0.15">
      <c r="A136" s="18">
        <v>67.5</v>
      </c>
      <c r="B136" s="18">
        <v>134</v>
      </c>
      <c r="I136" s="19">
        <f t="shared" si="13"/>
        <v>0</v>
      </c>
      <c r="J136" s="19">
        <f t="shared" si="13"/>
        <v>0</v>
      </c>
      <c r="K136" s="19">
        <f t="shared" si="14"/>
        <v>0</v>
      </c>
      <c r="L136" s="20" t="e">
        <f t="shared" si="15"/>
        <v>#DIV/0!</v>
      </c>
      <c r="M136" s="20" t="e">
        <f t="shared" si="12"/>
        <v>#DIV/0!</v>
      </c>
      <c r="P136" s="18" t="e">
        <f t="shared" si="16"/>
        <v>#DIV/0!</v>
      </c>
    </row>
    <row r="137" spans="1:16" x14ac:dyDescent="0.15">
      <c r="A137" s="18">
        <v>68</v>
      </c>
      <c r="B137" s="18">
        <v>135</v>
      </c>
      <c r="I137" s="19">
        <f t="shared" si="13"/>
        <v>0</v>
      </c>
      <c r="J137" s="19">
        <f t="shared" si="13"/>
        <v>0</v>
      </c>
      <c r="K137" s="19">
        <f t="shared" si="14"/>
        <v>0</v>
      </c>
      <c r="L137" s="20" t="e">
        <f t="shared" si="15"/>
        <v>#DIV/0!</v>
      </c>
      <c r="M137" s="20" t="e">
        <f t="shared" si="12"/>
        <v>#DIV/0!</v>
      </c>
      <c r="P137" s="18" t="e">
        <f t="shared" si="16"/>
        <v>#DIV/0!</v>
      </c>
    </row>
    <row r="138" spans="1:16" x14ac:dyDescent="0.15">
      <c r="A138" s="18">
        <v>68.5</v>
      </c>
      <c r="B138" s="18">
        <v>136</v>
      </c>
      <c r="I138" s="19">
        <f t="shared" si="13"/>
        <v>0</v>
      </c>
      <c r="J138" s="19">
        <f t="shared" si="13"/>
        <v>0</v>
      </c>
      <c r="K138" s="19">
        <f t="shared" si="14"/>
        <v>0</v>
      </c>
      <c r="L138" s="20" t="e">
        <f t="shared" si="15"/>
        <v>#DIV/0!</v>
      </c>
      <c r="M138" s="20" t="e">
        <f t="shared" si="12"/>
        <v>#DIV/0!</v>
      </c>
      <c r="P138" s="18" t="e">
        <f t="shared" si="16"/>
        <v>#DIV/0!</v>
      </c>
    </row>
    <row r="139" spans="1:16" x14ac:dyDescent="0.15">
      <c r="A139" s="18">
        <v>69</v>
      </c>
      <c r="B139" s="18">
        <v>137</v>
      </c>
      <c r="I139" s="19">
        <f t="shared" si="13"/>
        <v>0</v>
      </c>
      <c r="J139" s="19">
        <f t="shared" si="13"/>
        <v>0</v>
      </c>
      <c r="K139" s="19">
        <f t="shared" si="14"/>
        <v>0</v>
      </c>
      <c r="L139" s="20" t="e">
        <f t="shared" si="15"/>
        <v>#DIV/0!</v>
      </c>
      <c r="M139" s="20" t="e">
        <f t="shared" si="12"/>
        <v>#DIV/0!</v>
      </c>
      <c r="P139" s="18" t="e">
        <f t="shared" si="16"/>
        <v>#DIV/0!</v>
      </c>
    </row>
    <row r="140" spans="1:16" x14ac:dyDescent="0.15">
      <c r="A140" s="18">
        <v>69.5</v>
      </c>
      <c r="B140" s="18">
        <v>138</v>
      </c>
      <c r="I140" s="19">
        <f t="shared" si="13"/>
        <v>0</v>
      </c>
      <c r="J140" s="19">
        <f t="shared" si="13"/>
        <v>0</v>
      </c>
      <c r="K140" s="19">
        <f t="shared" si="14"/>
        <v>0</v>
      </c>
      <c r="L140" s="20" t="e">
        <f t="shared" si="15"/>
        <v>#DIV/0!</v>
      </c>
      <c r="M140" s="20" t="e">
        <f t="shared" si="12"/>
        <v>#DIV/0!</v>
      </c>
      <c r="P140" s="18" t="e">
        <f t="shared" si="16"/>
        <v>#DIV/0!</v>
      </c>
    </row>
    <row r="141" spans="1:16" x14ac:dyDescent="0.15">
      <c r="A141" s="18">
        <v>70</v>
      </c>
      <c r="B141" s="18">
        <v>139</v>
      </c>
      <c r="I141" s="19">
        <f t="shared" si="13"/>
        <v>0</v>
      </c>
      <c r="J141" s="19">
        <f t="shared" si="13"/>
        <v>0</v>
      </c>
      <c r="K141" s="19">
        <f t="shared" si="14"/>
        <v>0</v>
      </c>
      <c r="L141" s="20" t="e">
        <f t="shared" si="15"/>
        <v>#DIV/0!</v>
      </c>
      <c r="M141" s="20" t="e">
        <f t="shared" si="12"/>
        <v>#DIV/0!</v>
      </c>
      <c r="P141" s="18" t="e">
        <f t="shared" si="16"/>
        <v>#DIV/0!</v>
      </c>
    </row>
    <row r="142" spans="1:16" x14ac:dyDescent="0.15">
      <c r="A142" s="18">
        <v>70.5</v>
      </c>
      <c r="B142" s="18">
        <v>140</v>
      </c>
      <c r="I142" s="19">
        <f t="shared" si="13"/>
        <v>0</v>
      </c>
      <c r="J142" s="19">
        <f t="shared" si="13"/>
        <v>0</v>
      </c>
      <c r="K142" s="19">
        <f t="shared" si="14"/>
        <v>0</v>
      </c>
      <c r="L142" s="20" t="e">
        <f t="shared" si="15"/>
        <v>#DIV/0!</v>
      </c>
      <c r="M142" s="20" t="e">
        <f t="shared" si="12"/>
        <v>#DIV/0!</v>
      </c>
      <c r="P142" s="18" t="e">
        <f t="shared" si="16"/>
        <v>#DIV/0!</v>
      </c>
    </row>
    <row r="143" spans="1:16" x14ac:dyDescent="0.15">
      <c r="A143" s="18">
        <v>71</v>
      </c>
      <c r="B143" s="18">
        <v>141</v>
      </c>
      <c r="I143" s="19">
        <f t="shared" si="13"/>
        <v>0</v>
      </c>
      <c r="J143" s="19">
        <f t="shared" si="13"/>
        <v>0</v>
      </c>
      <c r="K143" s="19">
        <f t="shared" si="14"/>
        <v>0</v>
      </c>
      <c r="L143" s="20" t="e">
        <f t="shared" si="15"/>
        <v>#DIV/0!</v>
      </c>
      <c r="M143" s="20" t="e">
        <f t="shared" si="12"/>
        <v>#DIV/0!</v>
      </c>
      <c r="P143" s="18" t="e">
        <f t="shared" si="16"/>
        <v>#DIV/0!</v>
      </c>
    </row>
    <row r="144" spans="1:16" x14ac:dyDescent="0.15">
      <c r="A144" s="18">
        <v>71.5</v>
      </c>
      <c r="B144" s="18">
        <v>142</v>
      </c>
      <c r="I144" s="19">
        <f t="shared" si="13"/>
        <v>0</v>
      </c>
      <c r="J144" s="19">
        <f t="shared" si="13"/>
        <v>0</v>
      </c>
      <c r="K144" s="19">
        <f t="shared" si="14"/>
        <v>0</v>
      </c>
      <c r="L144" s="20" t="e">
        <f t="shared" si="15"/>
        <v>#DIV/0!</v>
      </c>
      <c r="M144" s="20" t="e">
        <f t="shared" si="12"/>
        <v>#DIV/0!</v>
      </c>
      <c r="P144" s="18" t="e">
        <f t="shared" si="16"/>
        <v>#DIV/0!</v>
      </c>
    </row>
    <row r="145" spans="1:16" x14ac:dyDescent="0.15">
      <c r="A145" s="18">
        <v>72</v>
      </c>
      <c r="B145" s="18">
        <v>143</v>
      </c>
      <c r="I145" s="19">
        <f t="shared" si="13"/>
        <v>0</v>
      </c>
      <c r="J145" s="19">
        <f t="shared" si="13"/>
        <v>0</v>
      </c>
      <c r="K145" s="19">
        <f t="shared" si="14"/>
        <v>0</v>
      </c>
      <c r="L145" s="20" t="e">
        <f t="shared" si="15"/>
        <v>#DIV/0!</v>
      </c>
      <c r="M145" s="20" t="e">
        <f t="shared" si="12"/>
        <v>#DIV/0!</v>
      </c>
      <c r="P145" s="18" t="e">
        <f t="shared" si="16"/>
        <v>#DIV/0!</v>
      </c>
    </row>
    <row r="146" spans="1:16" x14ac:dyDescent="0.15">
      <c r="A146" s="18">
        <v>72.5</v>
      </c>
      <c r="B146" s="18">
        <v>144</v>
      </c>
      <c r="I146" s="19">
        <f t="shared" si="13"/>
        <v>0</v>
      </c>
      <c r="J146" s="19">
        <f t="shared" si="13"/>
        <v>0</v>
      </c>
      <c r="K146" s="19">
        <f t="shared" si="14"/>
        <v>0</v>
      </c>
      <c r="L146" s="20" t="e">
        <f t="shared" si="15"/>
        <v>#DIV/0!</v>
      </c>
      <c r="M146" s="20" t="e">
        <f t="shared" si="12"/>
        <v>#DIV/0!</v>
      </c>
      <c r="P146" s="18" t="e">
        <f t="shared" si="16"/>
        <v>#DIV/0!</v>
      </c>
    </row>
    <row r="147" spans="1:16" x14ac:dyDescent="0.15">
      <c r="A147" s="18">
        <v>73</v>
      </c>
      <c r="B147" s="18">
        <v>145</v>
      </c>
      <c r="I147" s="19">
        <f t="shared" si="13"/>
        <v>0</v>
      </c>
      <c r="J147" s="19">
        <f t="shared" si="13"/>
        <v>0</v>
      </c>
      <c r="K147" s="19">
        <f t="shared" si="14"/>
        <v>0</v>
      </c>
      <c r="L147" s="20" t="e">
        <f t="shared" si="15"/>
        <v>#DIV/0!</v>
      </c>
      <c r="M147" s="20" t="e">
        <f t="shared" si="12"/>
        <v>#DIV/0!</v>
      </c>
      <c r="P147" s="18" t="e">
        <f t="shared" si="16"/>
        <v>#DIV/0!</v>
      </c>
    </row>
    <row r="148" spans="1:16" x14ac:dyDescent="0.15">
      <c r="A148" s="18">
        <v>73.5</v>
      </c>
      <c r="B148" s="18">
        <v>146</v>
      </c>
      <c r="I148" s="19">
        <f t="shared" si="13"/>
        <v>0</v>
      </c>
      <c r="J148" s="19">
        <f t="shared" si="13"/>
        <v>0</v>
      </c>
      <c r="K148" s="19">
        <f t="shared" si="14"/>
        <v>0</v>
      </c>
      <c r="L148" s="20" t="e">
        <f t="shared" si="15"/>
        <v>#DIV/0!</v>
      </c>
      <c r="M148" s="20" t="e">
        <f t="shared" si="12"/>
        <v>#DIV/0!</v>
      </c>
      <c r="P148" s="18" t="e">
        <f t="shared" si="16"/>
        <v>#DIV/0!</v>
      </c>
    </row>
    <row r="149" spans="1:16" x14ac:dyDescent="0.15">
      <c r="A149" s="18">
        <v>74</v>
      </c>
      <c r="B149" s="18">
        <v>147</v>
      </c>
      <c r="I149" s="19">
        <f t="shared" si="13"/>
        <v>0</v>
      </c>
      <c r="J149" s="19">
        <f t="shared" si="13"/>
        <v>0</v>
      </c>
      <c r="K149" s="19">
        <f t="shared" si="14"/>
        <v>0</v>
      </c>
      <c r="L149" s="20" t="e">
        <f t="shared" si="15"/>
        <v>#DIV/0!</v>
      </c>
      <c r="M149" s="20" t="e">
        <f t="shared" si="12"/>
        <v>#DIV/0!</v>
      </c>
      <c r="P149" s="18" t="e">
        <f t="shared" si="16"/>
        <v>#DIV/0!</v>
      </c>
    </row>
    <row r="150" spans="1:16" x14ac:dyDescent="0.15">
      <c r="A150" s="18">
        <v>74.5</v>
      </c>
      <c r="B150" s="18">
        <v>148</v>
      </c>
      <c r="I150" s="19">
        <f t="shared" si="13"/>
        <v>0</v>
      </c>
      <c r="J150" s="19">
        <f t="shared" si="13"/>
        <v>0</v>
      </c>
      <c r="K150" s="19">
        <f t="shared" si="14"/>
        <v>0</v>
      </c>
      <c r="L150" s="20" t="e">
        <f t="shared" si="15"/>
        <v>#DIV/0!</v>
      </c>
      <c r="M150" s="20" t="e">
        <f t="shared" si="12"/>
        <v>#DIV/0!</v>
      </c>
      <c r="P150" s="18" t="e">
        <f t="shared" si="16"/>
        <v>#DIV/0!</v>
      </c>
    </row>
    <row r="151" spans="1:16" x14ac:dyDescent="0.15">
      <c r="A151" s="18">
        <v>75</v>
      </c>
      <c r="B151" s="18">
        <v>149</v>
      </c>
      <c r="I151" s="19">
        <f t="shared" si="13"/>
        <v>0</v>
      </c>
      <c r="J151" s="19">
        <f t="shared" si="13"/>
        <v>0</v>
      </c>
      <c r="K151" s="19">
        <f t="shared" si="14"/>
        <v>0</v>
      </c>
      <c r="L151" s="20" t="e">
        <f t="shared" si="15"/>
        <v>#DIV/0!</v>
      </c>
      <c r="M151" s="20" t="e">
        <f t="shared" si="12"/>
        <v>#DIV/0!</v>
      </c>
      <c r="P151" s="18" t="e">
        <f t="shared" si="16"/>
        <v>#DIV/0!</v>
      </c>
    </row>
    <row r="152" spans="1:16" x14ac:dyDescent="0.15">
      <c r="A152" s="18">
        <v>75.5</v>
      </c>
      <c r="B152" s="18">
        <v>150</v>
      </c>
      <c r="I152" s="19">
        <f t="shared" si="13"/>
        <v>0</v>
      </c>
      <c r="J152" s="19">
        <f t="shared" si="13"/>
        <v>0</v>
      </c>
      <c r="K152" s="19">
        <f t="shared" si="14"/>
        <v>0</v>
      </c>
      <c r="L152" s="20" t="e">
        <f t="shared" si="15"/>
        <v>#DIV/0!</v>
      </c>
      <c r="M152" s="20" t="e">
        <f t="shared" ref="M152" si="17">L152+ABS($N$2)*A152</f>
        <v>#DIV/0!</v>
      </c>
      <c r="P152" s="18" t="e">
        <f t="shared" si="16"/>
        <v>#DIV/0!</v>
      </c>
    </row>
    <row r="153" spans="1:16" x14ac:dyDescent="0.15">
      <c r="I153" s="19"/>
      <c r="J153" s="19"/>
      <c r="K153" s="19"/>
      <c r="L153" s="20"/>
      <c r="M153" s="20"/>
    </row>
    <row r="154" spans="1:16" x14ac:dyDescent="0.15">
      <c r="I154" s="19"/>
      <c r="J154" s="19"/>
      <c r="K154" s="19"/>
      <c r="L154" s="20"/>
      <c r="M154" s="20"/>
    </row>
    <row r="155" spans="1:16" x14ac:dyDescent="0.15">
      <c r="I155" s="19"/>
      <c r="J155" s="19"/>
      <c r="K155" s="19"/>
      <c r="L155" s="20"/>
      <c r="M155" s="20"/>
    </row>
    <row r="156" spans="1:16" x14ac:dyDescent="0.15">
      <c r="I156" s="19"/>
      <c r="J156" s="19"/>
      <c r="K156" s="19"/>
      <c r="L156" s="20"/>
      <c r="M156" s="20"/>
    </row>
    <row r="157" spans="1:16" x14ac:dyDescent="0.15">
      <c r="I157" s="19"/>
      <c r="J157" s="19"/>
      <c r="K157" s="19"/>
      <c r="L157" s="20"/>
      <c r="M157" s="20"/>
    </row>
    <row r="158" spans="1:16" x14ac:dyDescent="0.15">
      <c r="I158" s="19"/>
      <c r="J158" s="19"/>
      <c r="K158" s="19"/>
      <c r="L158" s="20"/>
      <c r="M158" s="20"/>
    </row>
    <row r="159" spans="1:16" x14ac:dyDescent="0.15">
      <c r="I159" s="19"/>
      <c r="J159" s="19"/>
      <c r="K159" s="19"/>
      <c r="L159" s="20"/>
      <c r="M159" s="20"/>
    </row>
    <row r="160" spans="1:16" x14ac:dyDescent="0.15">
      <c r="I160" s="19"/>
      <c r="J160" s="19"/>
      <c r="K160" s="19"/>
      <c r="L160" s="20"/>
      <c r="M160" s="20"/>
    </row>
    <row r="161" spans="9:13" x14ac:dyDescent="0.15">
      <c r="I161" s="19"/>
      <c r="J161" s="19"/>
      <c r="K161" s="19"/>
      <c r="L161" s="20"/>
      <c r="M161" s="20"/>
    </row>
    <row r="162" spans="9:13" x14ac:dyDescent="0.15">
      <c r="I162" s="19"/>
      <c r="J162" s="19"/>
      <c r="K162" s="19"/>
      <c r="L162" s="20"/>
      <c r="M162" s="20"/>
    </row>
    <row r="163" spans="9:13" x14ac:dyDescent="0.15">
      <c r="I163" s="19"/>
      <c r="J163" s="19"/>
      <c r="K163" s="19"/>
      <c r="L163" s="20"/>
      <c r="M163" s="20"/>
    </row>
    <row r="164" spans="9:13" x14ac:dyDescent="0.15">
      <c r="I164" s="19"/>
      <c r="J164" s="19"/>
      <c r="K164" s="19"/>
      <c r="L164" s="20"/>
      <c r="M164" s="20"/>
    </row>
    <row r="165" spans="9:13" x14ac:dyDescent="0.15">
      <c r="I165" s="19"/>
      <c r="J165" s="19"/>
      <c r="K165" s="19"/>
      <c r="L165" s="20"/>
      <c r="M165" s="20"/>
    </row>
    <row r="166" spans="9:13" x14ac:dyDescent="0.15">
      <c r="I166" s="19"/>
      <c r="J166" s="19"/>
      <c r="K166" s="19"/>
      <c r="L166" s="20"/>
      <c r="M166" s="20"/>
    </row>
    <row r="167" spans="9:13" x14ac:dyDescent="0.15">
      <c r="I167" s="19"/>
      <c r="J167" s="19"/>
      <c r="K167" s="19"/>
      <c r="L167" s="20"/>
      <c r="M167" s="20"/>
    </row>
    <row r="168" spans="9:13" x14ac:dyDescent="0.15">
      <c r="I168" s="19"/>
      <c r="J168" s="19"/>
      <c r="K168" s="19"/>
      <c r="L168" s="20"/>
      <c r="M168" s="20"/>
    </row>
    <row r="169" spans="9:13" x14ac:dyDescent="0.15">
      <c r="I169" s="19"/>
      <c r="J169" s="19"/>
      <c r="K169" s="19"/>
      <c r="L169" s="20"/>
      <c r="M169" s="20"/>
    </row>
    <row r="170" spans="9:13" x14ac:dyDescent="0.15">
      <c r="I170" s="19"/>
      <c r="J170" s="19"/>
      <c r="K170" s="19"/>
      <c r="L170" s="20"/>
      <c r="M170" s="20"/>
    </row>
    <row r="171" spans="9:13" x14ac:dyDescent="0.15">
      <c r="I171" s="19"/>
      <c r="J171" s="19"/>
      <c r="K171" s="19"/>
      <c r="L171" s="20"/>
      <c r="M171" s="20"/>
    </row>
    <row r="172" spans="9:13" x14ac:dyDescent="0.15">
      <c r="I172" s="19"/>
      <c r="J172" s="19"/>
      <c r="K172" s="19"/>
      <c r="L172" s="20"/>
      <c r="M172" s="20"/>
    </row>
    <row r="173" spans="9:13" x14ac:dyDescent="0.15">
      <c r="I173" s="19"/>
      <c r="J173" s="19"/>
      <c r="K173" s="19"/>
      <c r="L173" s="20"/>
      <c r="M173" s="20"/>
    </row>
    <row r="174" spans="9:13" x14ac:dyDescent="0.15">
      <c r="I174" s="19"/>
      <c r="J174" s="19"/>
      <c r="K174" s="19"/>
      <c r="L174" s="20"/>
      <c r="M174" s="20"/>
    </row>
    <row r="175" spans="9:13" x14ac:dyDescent="0.15">
      <c r="I175" s="19"/>
      <c r="J175" s="19"/>
      <c r="K175" s="19"/>
      <c r="L175" s="20"/>
      <c r="M175" s="20"/>
    </row>
    <row r="176" spans="9:13" x14ac:dyDescent="0.15">
      <c r="I176" s="19"/>
      <c r="J176" s="19"/>
      <c r="K176" s="19"/>
      <c r="L176" s="20"/>
      <c r="M176" s="20"/>
    </row>
    <row r="177" spans="9:13" x14ac:dyDescent="0.15">
      <c r="I177" s="19"/>
      <c r="J177" s="19"/>
      <c r="K177" s="19"/>
      <c r="L177" s="20"/>
      <c r="M177" s="20"/>
    </row>
    <row r="178" spans="9:13" x14ac:dyDescent="0.15">
      <c r="I178" s="19"/>
      <c r="J178" s="19"/>
      <c r="K178" s="19"/>
      <c r="L178" s="19"/>
    </row>
    <row r="179" spans="9:13" x14ac:dyDescent="0.15">
      <c r="I179" s="19"/>
      <c r="J179" s="19"/>
      <c r="K179" s="19"/>
      <c r="L179" s="19"/>
    </row>
    <row r="180" spans="9:13" x14ac:dyDescent="0.15">
      <c r="I180" s="19"/>
      <c r="J180" s="19"/>
      <c r="K180" s="19"/>
      <c r="L180" s="19"/>
    </row>
    <row r="181" spans="9:13" x14ac:dyDescent="0.15">
      <c r="I181" s="19"/>
      <c r="J181" s="19"/>
      <c r="K181" s="19"/>
      <c r="L181" s="19"/>
    </row>
    <row r="182" spans="9:13" x14ac:dyDescent="0.15">
      <c r="I182" s="19"/>
      <c r="J182" s="19"/>
      <c r="K182" s="19"/>
      <c r="L182" s="19"/>
    </row>
    <row r="183" spans="9:13" x14ac:dyDescent="0.15">
      <c r="I183" s="19"/>
      <c r="J183" s="19"/>
      <c r="K183" s="19"/>
      <c r="L183" s="19"/>
    </row>
    <row r="184" spans="9:13" x14ac:dyDescent="0.15">
      <c r="I184" s="19"/>
      <c r="J184" s="19"/>
      <c r="K184" s="19"/>
      <c r="L184" s="19"/>
    </row>
    <row r="185" spans="9:13" x14ac:dyDescent="0.15">
      <c r="I185" s="19"/>
      <c r="J185" s="19"/>
      <c r="K185" s="19"/>
      <c r="L185" s="19"/>
    </row>
    <row r="186" spans="9:13" x14ac:dyDescent="0.15">
      <c r="I186" s="19"/>
      <c r="J186" s="19"/>
      <c r="K186" s="19"/>
      <c r="L186" s="19"/>
    </row>
    <row r="187" spans="9:13" x14ac:dyDescent="0.15">
      <c r="I187" s="19"/>
      <c r="J187" s="19"/>
      <c r="K187" s="19"/>
      <c r="L187" s="19"/>
    </row>
    <row r="188" spans="9:13" x14ac:dyDescent="0.15">
      <c r="I188" s="19"/>
      <c r="J188" s="19"/>
      <c r="K188" s="19"/>
      <c r="L188" s="19"/>
    </row>
    <row r="189" spans="9:13" x14ac:dyDescent="0.15">
      <c r="I189" s="19"/>
      <c r="J189" s="19"/>
      <c r="K189" s="19"/>
      <c r="L189" s="19"/>
    </row>
    <row r="190" spans="9:13" x14ac:dyDescent="0.15">
      <c r="I190" s="19"/>
      <c r="J190" s="19"/>
      <c r="K190" s="19"/>
      <c r="L190" s="19"/>
    </row>
    <row r="191" spans="9:13" x14ac:dyDescent="0.15">
      <c r="I191" s="19"/>
      <c r="J191" s="19"/>
      <c r="K191" s="19"/>
      <c r="L191" s="19"/>
    </row>
    <row r="192" spans="9:13" x14ac:dyDescent="0.15">
      <c r="I192" s="19"/>
      <c r="J192" s="19"/>
      <c r="K192" s="19"/>
      <c r="L192" s="19"/>
    </row>
    <row r="193" spans="9:12" x14ac:dyDescent="0.15">
      <c r="I193" s="19"/>
      <c r="J193" s="19"/>
      <c r="K193" s="19"/>
      <c r="L193" s="19"/>
    </row>
    <row r="194" spans="9:12" x14ac:dyDescent="0.15">
      <c r="I194" s="19"/>
      <c r="J194" s="19"/>
      <c r="K194" s="19"/>
      <c r="L194" s="19"/>
    </row>
    <row r="195" spans="9:12" x14ac:dyDescent="0.15">
      <c r="I195" s="19"/>
      <c r="J195" s="19"/>
      <c r="K195" s="19"/>
      <c r="L195" s="19"/>
    </row>
    <row r="196" spans="9:12" x14ac:dyDescent="0.15">
      <c r="I196" s="19"/>
      <c r="J196" s="19"/>
      <c r="K196" s="19"/>
      <c r="L196" s="19"/>
    </row>
    <row r="197" spans="9:12" x14ac:dyDescent="0.15">
      <c r="I197" s="19"/>
      <c r="J197" s="19"/>
      <c r="K197" s="19"/>
      <c r="L197" s="19"/>
    </row>
    <row r="198" spans="9:12" x14ac:dyDescent="0.15">
      <c r="I198" s="19"/>
      <c r="J198" s="19"/>
      <c r="K198" s="19"/>
      <c r="L198" s="19"/>
    </row>
    <row r="199" spans="9:12" x14ac:dyDescent="0.15">
      <c r="I199" s="19"/>
      <c r="J199" s="19"/>
      <c r="K199" s="19"/>
      <c r="L199" s="19"/>
    </row>
    <row r="200" spans="9:12" x14ac:dyDescent="0.15">
      <c r="I200" s="19"/>
      <c r="J200" s="19"/>
      <c r="K200" s="19"/>
      <c r="L200" s="19"/>
    </row>
    <row r="201" spans="9:12" x14ac:dyDescent="0.15">
      <c r="I201" s="19"/>
      <c r="J201" s="19"/>
      <c r="K201" s="19"/>
      <c r="L201" s="19"/>
    </row>
    <row r="202" spans="9:12" x14ac:dyDescent="0.15">
      <c r="I202" s="19"/>
      <c r="J202" s="19"/>
      <c r="K202" s="19"/>
      <c r="L202" s="19"/>
    </row>
    <row r="203" spans="9:12" x14ac:dyDescent="0.15">
      <c r="I203" s="19"/>
      <c r="J203" s="19"/>
      <c r="K203" s="19"/>
      <c r="L203" s="19"/>
    </row>
    <row r="204" spans="9:12" x14ac:dyDescent="0.15">
      <c r="I204" s="19"/>
      <c r="J204" s="19"/>
      <c r="K204" s="19"/>
      <c r="L204" s="19"/>
    </row>
    <row r="205" spans="9:12" x14ac:dyDescent="0.15">
      <c r="I205" s="19"/>
      <c r="J205" s="19"/>
      <c r="K205" s="19"/>
      <c r="L205" s="19"/>
    </row>
    <row r="206" spans="9:12" x14ac:dyDescent="0.15">
      <c r="I206" s="19"/>
      <c r="J206" s="19"/>
      <c r="K206" s="19"/>
      <c r="L206" s="19"/>
    </row>
    <row r="207" spans="9:12" x14ac:dyDescent="0.15">
      <c r="I207" s="19"/>
      <c r="J207" s="19"/>
      <c r="K207" s="19"/>
      <c r="L207" s="19"/>
    </row>
    <row r="208" spans="9:12" x14ac:dyDescent="0.15">
      <c r="I208" s="19"/>
      <c r="J208" s="19"/>
      <c r="K208" s="19"/>
      <c r="L208" s="19"/>
    </row>
    <row r="209" spans="9:12" x14ac:dyDescent="0.15">
      <c r="I209" s="19"/>
      <c r="J209" s="19"/>
      <c r="K209" s="19"/>
      <c r="L209" s="19"/>
    </row>
    <row r="210" spans="9:12" x14ac:dyDescent="0.15">
      <c r="I210" s="19"/>
      <c r="J210" s="19"/>
      <c r="K210" s="19"/>
      <c r="L210" s="19"/>
    </row>
    <row r="211" spans="9:12" x14ac:dyDescent="0.15">
      <c r="I211" s="19"/>
      <c r="J211" s="19"/>
      <c r="K211" s="19"/>
      <c r="L211" s="19"/>
    </row>
    <row r="212" spans="9:12" x14ac:dyDescent="0.15">
      <c r="I212" s="19"/>
      <c r="J212" s="19"/>
      <c r="K212" s="19"/>
      <c r="L212" s="19"/>
    </row>
    <row r="213" spans="9:12" x14ac:dyDescent="0.15">
      <c r="I213" s="19"/>
      <c r="J213" s="19"/>
      <c r="K213" s="19"/>
      <c r="L213" s="19"/>
    </row>
    <row r="214" spans="9:12" x14ac:dyDescent="0.15">
      <c r="I214" s="19"/>
      <c r="J214" s="19"/>
      <c r="K214" s="19"/>
      <c r="L214" s="19"/>
    </row>
    <row r="215" spans="9:12" x14ac:dyDescent="0.15">
      <c r="I215" s="19"/>
      <c r="J215" s="19"/>
      <c r="K215" s="19"/>
      <c r="L215" s="19"/>
    </row>
    <row r="216" spans="9:12" x14ac:dyDescent="0.15">
      <c r="I216" s="19"/>
      <c r="J216" s="19"/>
      <c r="K216" s="19"/>
      <c r="L216" s="19"/>
    </row>
    <row r="217" spans="9:12" x14ac:dyDescent="0.15">
      <c r="I217" s="19"/>
      <c r="J217" s="19"/>
      <c r="K217" s="19"/>
      <c r="L217" s="19"/>
    </row>
    <row r="218" spans="9:12" x14ac:dyDescent="0.15">
      <c r="I218" s="19"/>
      <c r="J218" s="19"/>
      <c r="K218" s="19"/>
      <c r="L218" s="19"/>
    </row>
    <row r="219" spans="9:12" x14ac:dyDescent="0.15">
      <c r="I219" s="19"/>
      <c r="J219" s="19"/>
      <c r="K219" s="19"/>
      <c r="L219" s="19"/>
    </row>
    <row r="220" spans="9:12" x14ac:dyDescent="0.15">
      <c r="I220" s="19"/>
      <c r="J220" s="19"/>
      <c r="K220" s="19"/>
      <c r="L220" s="19"/>
    </row>
    <row r="221" spans="9:12" x14ac:dyDescent="0.15">
      <c r="I221" s="19"/>
      <c r="J221" s="19"/>
      <c r="K221" s="19"/>
      <c r="L221" s="19"/>
    </row>
    <row r="222" spans="9:12" x14ac:dyDescent="0.15">
      <c r="I222" s="19"/>
      <c r="J222" s="19"/>
      <c r="K222" s="19"/>
      <c r="L222" s="19"/>
    </row>
    <row r="223" spans="9:12" x14ac:dyDescent="0.15">
      <c r="I223" s="19"/>
      <c r="J223" s="19"/>
      <c r="K223" s="19"/>
      <c r="L223" s="19"/>
    </row>
    <row r="224" spans="9:12" x14ac:dyDescent="0.15">
      <c r="I224" s="19"/>
      <c r="J224" s="19"/>
      <c r="K224" s="19"/>
      <c r="L224" s="19"/>
    </row>
    <row r="225" spans="9:12" x14ac:dyDescent="0.15">
      <c r="I225" s="19"/>
      <c r="J225" s="19"/>
      <c r="K225" s="19"/>
      <c r="L225" s="19"/>
    </row>
    <row r="226" spans="9:12" x14ac:dyDescent="0.15">
      <c r="I226" s="19"/>
      <c r="J226" s="19"/>
      <c r="K226" s="19"/>
      <c r="L226" s="19"/>
    </row>
    <row r="227" spans="9:12" x14ac:dyDescent="0.15">
      <c r="I227" s="19"/>
      <c r="J227" s="19"/>
      <c r="K227" s="19"/>
      <c r="L227" s="19"/>
    </row>
    <row r="228" spans="9:12" x14ac:dyDescent="0.15">
      <c r="I228" s="19"/>
      <c r="J228" s="19"/>
      <c r="K228" s="19"/>
      <c r="L228" s="19"/>
    </row>
    <row r="229" spans="9:12" x14ac:dyDescent="0.15">
      <c r="I229" s="19"/>
      <c r="J229" s="19"/>
      <c r="K229" s="19"/>
      <c r="L229" s="19"/>
    </row>
    <row r="230" spans="9:12" x14ac:dyDescent="0.15">
      <c r="I230" s="19"/>
      <c r="J230" s="19"/>
      <c r="K230" s="19"/>
      <c r="L230" s="19"/>
    </row>
    <row r="231" spans="9:12" x14ac:dyDescent="0.15">
      <c r="I231" s="19"/>
      <c r="J231" s="19"/>
      <c r="K231" s="19"/>
      <c r="L231" s="19"/>
    </row>
    <row r="232" spans="9:12" x14ac:dyDescent="0.15">
      <c r="I232" s="19"/>
      <c r="J232" s="19"/>
      <c r="K232" s="19"/>
      <c r="L232" s="19"/>
    </row>
    <row r="233" spans="9:12" x14ac:dyDescent="0.15">
      <c r="I233" s="19"/>
      <c r="J233" s="19"/>
      <c r="K233" s="19"/>
      <c r="L233" s="19"/>
    </row>
    <row r="234" spans="9:12" x14ac:dyDescent="0.15">
      <c r="I234" s="19"/>
      <c r="J234" s="19"/>
      <c r="K234" s="19"/>
      <c r="L234" s="19"/>
    </row>
    <row r="235" spans="9:12" x14ac:dyDescent="0.15">
      <c r="I235" s="19"/>
      <c r="J235" s="19"/>
      <c r="K235" s="19"/>
      <c r="L235" s="19"/>
    </row>
    <row r="236" spans="9:12" x14ac:dyDescent="0.15">
      <c r="I236" s="19"/>
      <c r="J236" s="19"/>
      <c r="K236" s="19"/>
      <c r="L236" s="19"/>
    </row>
    <row r="237" spans="9:12" x14ac:dyDescent="0.15">
      <c r="I237" s="19"/>
      <c r="J237" s="19"/>
      <c r="K237" s="19"/>
      <c r="L237" s="19"/>
    </row>
    <row r="238" spans="9:12" x14ac:dyDescent="0.15">
      <c r="I238" s="19"/>
      <c r="J238" s="19"/>
      <c r="K238" s="19"/>
      <c r="L238" s="19"/>
    </row>
    <row r="239" spans="9:12" x14ac:dyDescent="0.15">
      <c r="I239" s="19"/>
      <c r="J239" s="19"/>
      <c r="K239" s="19"/>
      <c r="L239" s="19"/>
    </row>
    <row r="240" spans="9:12" x14ac:dyDescent="0.15">
      <c r="I240" s="19"/>
      <c r="J240" s="19"/>
      <c r="K240" s="19"/>
      <c r="L240" s="19"/>
    </row>
    <row r="241" spans="9:12" x14ac:dyDescent="0.15">
      <c r="I241" s="19"/>
      <c r="J241" s="19"/>
      <c r="K241" s="19"/>
      <c r="L241" s="19"/>
    </row>
    <row r="242" spans="9:12" x14ac:dyDescent="0.15">
      <c r="I242" s="19"/>
      <c r="J242" s="19"/>
      <c r="K242" s="19"/>
      <c r="L242" s="19"/>
    </row>
    <row r="243" spans="9:12" x14ac:dyDescent="0.15">
      <c r="I243" s="19"/>
      <c r="J243" s="19"/>
      <c r="K243" s="19"/>
      <c r="L243" s="19"/>
    </row>
    <row r="244" spans="9:12" x14ac:dyDescent="0.15">
      <c r="I244" s="19"/>
      <c r="J244" s="19"/>
      <c r="K244" s="19"/>
      <c r="L244" s="19"/>
    </row>
    <row r="245" spans="9:12" x14ac:dyDescent="0.15">
      <c r="I245" s="19"/>
      <c r="J245" s="19"/>
      <c r="K245" s="19"/>
      <c r="L245" s="19"/>
    </row>
    <row r="246" spans="9:12" x14ac:dyDescent="0.15">
      <c r="I246" s="19"/>
      <c r="J246" s="19"/>
      <c r="K246" s="19"/>
      <c r="L246" s="19"/>
    </row>
    <row r="247" spans="9:12" x14ac:dyDescent="0.15">
      <c r="I247" s="19"/>
      <c r="J247" s="19"/>
      <c r="K247" s="19"/>
      <c r="L247" s="19"/>
    </row>
    <row r="248" spans="9:12" x14ac:dyDescent="0.15">
      <c r="I248" s="19"/>
      <c r="J248" s="19"/>
      <c r="K248" s="19"/>
      <c r="L248" s="19"/>
    </row>
    <row r="249" spans="9:12" x14ac:dyDescent="0.15">
      <c r="I249" s="19"/>
      <c r="J249" s="19"/>
      <c r="K249" s="19"/>
      <c r="L249" s="19"/>
    </row>
    <row r="250" spans="9:12" x14ac:dyDescent="0.15">
      <c r="I250" s="19"/>
      <c r="J250" s="19"/>
      <c r="K250" s="19"/>
      <c r="L250" s="19"/>
    </row>
    <row r="251" spans="9:12" x14ac:dyDescent="0.15">
      <c r="I251" s="19"/>
      <c r="J251" s="19"/>
      <c r="K251" s="19"/>
      <c r="L251" s="19"/>
    </row>
    <row r="252" spans="9:12" x14ac:dyDescent="0.15">
      <c r="I252" s="19"/>
      <c r="J252" s="19"/>
      <c r="K252" s="19"/>
      <c r="L252" s="19"/>
    </row>
    <row r="253" spans="9:12" x14ac:dyDescent="0.15">
      <c r="I253" s="19"/>
      <c r="J253" s="19"/>
      <c r="K253" s="19"/>
      <c r="L253" s="19"/>
    </row>
    <row r="254" spans="9:12" x14ac:dyDescent="0.15">
      <c r="I254" s="19"/>
      <c r="J254" s="19"/>
      <c r="K254" s="19"/>
      <c r="L254" s="19"/>
    </row>
    <row r="255" spans="9:12" x14ac:dyDescent="0.15">
      <c r="I255" s="19"/>
      <c r="J255" s="19"/>
      <c r="K255" s="19"/>
      <c r="L255" s="19"/>
    </row>
    <row r="256" spans="9:12" x14ac:dyDescent="0.15">
      <c r="I256" s="19"/>
      <c r="J256" s="19"/>
      <c r="K256" s="19"/>
      <c r="L256" s="19"/>
    </row>
    <row r="257" spans="9:12" x14ac:dyDescent="0.15">
      <c r="I257" s="19"/>
      <c r="J257" s="19"/>
      <c r="K257" s="19"/>
      <c r="L257" s="19"/>
    </row>
    <row r="258" spans="9:12" x14ac:dyDescent="0.15">
      <c r="I258" s="19"/>
      <c r="J258" s="19"/>
      <c r="K258" s="19"/>
      <c r="L258" s="19"/>
    </row>
    <row r="259" spans="9:12" x14ac:dyDescent="0.15">
      <c r="I259" s="19"/>
      <c r="J259" s="19"/>
      <c r="K259" s="19"/>
      <c r="L259" s="19"/>
    </row>
    <row r="260" spans="9:12" x14ac:dyDescent="0.15">
      <c r="I260" s="19"/>
      <c r="J260" s="19"/>
      <c r="K260" s="19"/>
      <c r="L260" s="19"/>
    </row>
    <row r="261" spans="9:12" x14ac:dyDescent="0.15">
      <c r="I261" s="19"/>
      <c r="J261" s="19"/>
      <c r="K261" s="19"/>
      <c r="L261" s="19"/>
    </row>
    <row r="262" spans="9:12" x14ac:dyDescent="0.15">
      <c r="I262" s="19"/>
      <c r="J262" s="19"/>
      <c r="K262" s="19"/>
      <c r="L262" s="19"/>
    </row>
    <row r="263" spans="9:12" x14ac:dyDescent="0.15">
      <c r="I263" s="19"/>
      <c r="J263" s="19"/>
      <c r="K263" s="19"/>
      <c r="L263" s="19"/>
    </row>
    <row r="264" spans="9:12" x14ac:dyDescent="0.15">
      <c r="I264" s="19"/>
      <c r="J264" s="19"/>
      <c r="K264" s="19"/>
      <c r="L264" s="19"/>
    </row>
    <row r="265" spans="9:12" x14ac:dyDescent="0.15">
      <c r="I265" s="19"/>
      <c r="J265" s="19"/>
      <c r="K265" s="19"/>
      <c r="L265" s="19"/>
    </row>
    <row r="266" spans="9:12" x14ac:dyDescent="0.15">
      <c r="I266" s="19"/>
      <c r="J266" s="19"/>
      <c r="K266" s="19"/>
      <c r="L266" s="19"/>
    </row>
    <row r="267" spans="9:12" x14ac:dyDescent="0.15">
      <c r="I267" s="19"/>
      <c r="J267" s="19"/>
      <c r="K267" s="19"/>
      <c r="L267" s="19"/>
    </row>
    <row r="268" spans="9:12" x14ac:dyDescent="0.15">
      <c r="I268" s="19"/>
      <c r="J268" s="19"/>
      <c r="K268" s="19"/>
      <c r="L268" s="19"/>
    </row>
    <row r="269" spans="9:12" x14ac:dyDescent="0.15">
      <c r="I269" s="19"/>
      <c r="J269" s="19"/>
      <c r="K269" s="19"/>
      <c r="L269" s="19"/>
    </row>
    <row r="270" spans="9:12" x14ac:dyDescent="0.15">
      <c r="I270" s="19"/>
      <c r="J270" s="19"/>
      <c r="K270" s="19"/>
      <c r="L270" s="19"/>
    </row>
    <row r="271" spans="9:12" x14ac:dyDescent="0.15">
      <c r="I271" s="19"/>
      <c r="J271" s="19"/>
      <c r="K271" s="19"/>
      <c r="L271" s="19"/>
    </row>
    <row r="272" spans="9:12" x14ac:dyDescent="0.15">
      <c r="I272" s="19"/>
      <c r="J272" s="19"/>
      <c r="K272" s="19"/>
      <c r="L272" s="19"/>
    </row>
    <row r="273" spans="9:12" x14ac:dyDescent="0.15">
      <c r="I273" s="19"/>
      <c r="J273" s="19"/>
      <c r="K273" s="19"/>
      <c r="L273" s="19"/>
    </row>
    <row r="274" spans="9:12" x14ac:dyDescent="0.15">
      <c r="I274" s="19"/>
      <c r="J274" s="19"/>
      <c r="K274" s="19"/>
      <c r="L274" s="19"/>
    </row>
    <row r="275" spans="9:12" x14ac:dyDescent="0.15">
      <c r="I275" s="19"/>
      <c r="J275" s="19"/>
      <c r="K275" s="19"/>
      <c r="L275" s="19"/>
    </row>
    <row r="276" spans="9:12" x14ac:dyDescent="0.15">
      <c r="I276" s="19"/>
      <c r="J276" s="19"/>
      <c r="K276" s="19"/>
      <c r="L276" s="19"/>
    </row>
    <row r="277" spans="9:12" x14ac:dyDescent="0.15">
      <c r="I277" s="19"/>
      <c r="J277" s="19"/>
      <c r="K277" s="19"/>
      <c r="L277" s="19"/>
    </row>
    <row r="278" spans="9:12" x14ac:dyDescent="0.15">
      <c r="I278" s="19"/>
      <c r="J278" s="19"/>
      <c r="K278" s="19"/>
      <c r="L278" s="19"/>
    </row>
    <row r="279" spans="9:12" x14ac:dyDescent="0.15">
      <c r="I279" s="19"/>
      <c r="J279" s="19"/>
      <c r="K279" s="19"/>
      <c r="L279" s="19"/>
    </row>
    <row r="280" spans="9:12" x14ac:dyDescent="0.15">
      <c r="I280" s="19"/>
      <c r="J280" s="19"/>
      <c r="K280" s="19"/>
      <c r="L280" s="19"/>
    </row>
    <row r="281" spans="9:12" x14ac:dyDescent="0.15">
      <c r="I281" s="19"/>
      <c r="J281" s="19"/>
      <c r="K281" s="19"/>
      <c r="L281" s="19"/>
    </row>
    <row r="282" spans="9:12" x14ac:dyDescent="0.15">
      <c r="I282" s="19"/>
      <c r="J282" s="19"/>
      <c r="K282" s="19"/>
      <c r="L282" s="19"/>
    </row>
    <row r="283" spans="9:12" x14ac:dyDescent="0.15">
      <c r="I283" s="19"/>
      <c r="J283" s="19"/>
      <c r="K283" s="19"/>
      <c r="L283" s="19"/>
    </row>
    <row r="284" spans="9:12" x14ac:dyDescent="0.15">
      <c r="I284" s="19"/>
      <c r="J284" s="19"/>
      <c r="K284" s="19"/>
      <c r="L284" s="19"/>
    </row>
    <row r="285" spans="9:12" x14ac:dyDescent="0.15">
      <c r="I285" s="19"/>
      <c r="J285" s="19"/>
      <c r="K285" s="19"/>
      <c r="L285" s="19"/>
    </row>
    <row r="286" spans="9:12" x14ac:dyDescent="0.15">
      <c r="I286" s="19"/>
      <c r="J286" s="19"/>
      <c r="K286" s="19"/>
      <c r="L286" s="19"/>
    </row>
    <row r="287" spans="9:12" x14ac:dyDescent="0.15">
      <c r="I287" s="19"/>
      <c r="J287" s="19"/>
      <c r="K287" s="19"/>
      <c r="L287" s="19"/>
    </row>
    <row r="288" spans="9:12" x14ac:dyDescent="0.15">
      <c r="I288" s="19"/>
      <c r="J288" s="19"/>
      <c r="K288" s="19"/>
      <c r="L288" s="19"/>
    </row>
    <row r="289" spans="9:12" x14ac:dyDescent="0.15">
      <c r="I289" s="19"/>
      <c r="J289" s="19"/>
      <c r="K289" s="19"/>
      <c r="L289" s="19"/>
    </row>
    <row r="290" spans="9:12" x14ac:dyDescent="0.15">
      <c r="I290" s="19"/>
      <c r="J290" s="19"/>
      <c r="K290" s="19"/>
      <c r="L290" s="19"/>
    </row>
    <row r="291" spans="9:12" x14ac:dyDescent="0.15">
      <c r="I291" s="19"/>
      <c r="J291" s="19"/>
      <c r="K291" s="19"/>
      <c r="L291" s="19"/>
    </row>
    <row r="292" spans="9:12" x14ac:dyDescent="0.15">
      <c r="I292" s="19"/>
      <c r="J292" s="19"/>
      <c r="K292" s="19"/>
      <c r="L292" s="19"/>
    </row>
    <row r="293" spans="9:12" x14ac:dyDescent="0.15">
      <c r="I293" s="19"/>
      <c r="J293" s="19"/>
      <c r="K293" s="19"/>
      <c r="L293" s="19"/>
    </row>
    <row r="294" spans="9:12" x14ac:dyDescent="0.15">
      <c r="I294" s="19"/>
      <c r="J294" s="19"/>
      <c r="K294" s="19"/>
      <c r="L294" s="19"/>
    </row>
    <row r="295" spans="9:12" x14ac:dyDescent="0.15">
      <c r="I295" s="19"/>
      <c r="J295" s="19"/>
      <c r="K295" s="19"/>
      <c r="L295" s="19"/>
    </row>
    <row r="296" spans="9:12" x14ac:dyDescent="0.15">
      <c r="I296" s="19"/>
      <c r="J296" s="19"/>
      <c r="K296" s="19"/>
      <c r="L296" s="19"/>
    </row>
    <row r="297" spans="9:12" x14ac:dyDescent="0.15">
      <c r="I297" s="19"/>
      <c r="J297" s="19"/>
      <c r="K297" s="19"/>
      <c r="L297" s="19"/>
    </row>
    <row r="298" spans="9:12" x14ac:dyDescent="0.15">
      <c r="I298" s="19"/>
      <c r="J298" s="19"/>
      <c r="K298" s="19"/>
      <c r="L298" s="19"/>
    </row>
    <row r="299" spans="9:12" x14ac:dyDescent="0.15">
      <c r="I299" s="19"/>
      <c r="J299" s="19"/>
      <c r="K299" s="19"/>
      <c r="L299" s="19"/>
    </row>
    <row r="300" spans="9:12" x14ac:dyDescent="0.15">
      <c r="I300" s="19"/>
      <c r="J300" s="19"/>
      <c r="K300" s="19"/>
      <c r="L300" s="19"/>
    </row>
    <row r="301" spans="9:12" x14ac:dyDescent="0.15">
      <c r="I301" s="19"/>
      <c r="J301" s="19"/>
      <c r="K301" s="19"/>
      <c r="L301" s="19"/>
    </row>
    <row r="302" spans="9:12" x14ac:dyDescent="0.15">
      <c r="I302" s="19"/>
      <c r="J302" s="19"/>
      <c r="K302" s="19"/>
      <c r="L302" s="19"/>
    </row>
    <row r="303" spans="9:12" x14ac:dyDescent="0.15">
      <c r="I303" s="19"/>
      <c r="J303" s="19"/>
      <c r="K303" s="19"/>
      <c r="L303" s="19"/>
    </row>
    <row r="304" spans="9:12" x14ac:dyDescent="0.15">
      <c r="I304" s="19"/>
      <c r="J304" s="19"/>
      <c r="K304" s="19"/>
      <c r="L304" s="19"/>
    </row>
    <row r="305" spans="9:12" x14ac:dyDescent="0.15">
      <c r="I305" s="19"/>
      <c r="J305" s="19"/>
      <c r="K305" s="19"/>
      <c r="L305" s="19"/>
    </row>
    <row r="306" spans="9:12" x14ac:dyDescent="0.15">
      <c r="I306" s="19"/>
      <c r="J306" s="19"/>
      <c r="K306" s="19"/>
      <c r="L306" s="19"/>
    </row>
    <row r="307" spans="9:12" x14ac:dyDescent="0.15">
      <c r="I307" s="19"/>
      <c r="J307" s="19"/>
      <c r="K307" s="19"/>
      <c r="L307" s="19"/>
    </row>
    <row r="308" spans="9:12" x14ac:dyDescent="0.15">
      <c r="I308" s="19"/>
      <c r="J308" s="19"/>
      <c r="K308" s="19"/>
      <c r="L308" s="19"/>
    </row>
    <row r="309" spans="9:12" x14ac:dyDescent="0.15">
      <c r="I309" s="19"/>
      <c r="J309" s="19"/>
      <c r="K309" s="19"/>
      <c r="L309" s="19"/>
    </row>
    <row r="310" spans="9:12" x14ac:dyDescent="0.15">
      <c r="I310" s="19"/>
      <c r="J310" s="19"/>
      <c r="K310" s="19"/>
      <c r="L310" s="19"/>
    </row>
    <row r="311" spans="9:12" x14ac:dyDescent="0.15">
      <c r="I311" s="19"/>
      <c r="J311" s="19"/>
      <c r="K311" s="19"/>
      <c r="L311" s="19"/>
    </row>
    <row r="312" spans="9:12" x14ac:dyDescent="0.15">
      <c r="I312" s="19"/>
      <c r="J312" s="19"/>
      <c r="K312" s="19"/>
      <c r="L312" s="19"/>
    </row>
    <row r="313" spans="9:12" x14ac:dyDescent="0.15">
      <c r="I313" s="19"/>
      <c r="J313" s="19"/>
      <c r="K313" s="19"/>
      <c r="L313" s="19"/>
    </row>
    <row r="314" spans="9:12" x14ac:dyDescent="0.15">
      <c r="I314" s="19"/>
      <c r="J314" s="19"/>
      <c r="K314" s="19"/>
      <c r="L314" s="19"/>
    </row>
    <row r="315" spans="9:12" x14ac:dyDescent="0.15">
      <c r="I315" s="19"/>
      <c r="J315" s="19"/>
      <c r="K315" s="19"/>
      <c r="L315" s="19"/>
    </row>
    <row r="316" spans="9:12" x14ac:dyDescent="0.15">
      <c r="I316" s="19"/>
      <c r="J316" s="19"/>
      <c r="K316" s="19"/>
      <c r="L316" s="19"/>
    </row>
    <row r="317" spans="9:12" x14ac:dyDescent="0.15">
      <c r="I317" s="19"/>
      <c r="J317" s="19"/>
      <c r="K317" s="19"/>
      <c r="L317" s="19"/>
    </row>
    <row r="318" spans="9:12" x14ac:dyDescent="0.15">
      <c r="I318" s="19"/>
      <c r="J318" s="19"/>
      <c r="K318" s="19"/>
      <c r="L318" s="19"/>
    </row>
    <row r="319" spans="9:12" x14ac:dyDescent="0.15">
      <c r="I319" s="19"/>
      <c r="J319" s="19"/>
      <c r="K319" s="19"/>
      <c r="L319" s="19"/>
    </row>
    <row r="320" spans="9:12" x14ac:dyDescent="0.15">
      <c r="I320" s="19"/>
      <c r="J320" s="19"/>
      <c r="K320" s="19"/>
      <c r="L320" s="19"/>
    </row>
    <row r="321" spans="9:12" x14ac:dyDescent="0.15">
      <c r="I321" s="19"/>
      <c r="J321" s="19"/>
      <c r="K321" s="19"/>
      <c r="L321" s="19"/>
    </row>
    <row r="322" spans="9:12" x14ac:dyDescent="0.15">
      <c r="I322" s="19"/>
      <c r="J322" s="19"/>
      <c r="K322" s="19"/>
      <c r="L322" s="19"/>
    </row>
    <row r="323" spans="9:12" x14ac:dyDescent="0.15">
      <c r="I323" s="19"/>
      <c r="J323" s="19"/>
      <c r="K323" s="19"/>
      <c r="L323" s="19"/>
    </row>
    <row r="324" spans="9:12" x14ac:dyDescent="0.15">
      <c r="I324" s="19"/>
      <c r="J324" s="19"/>
      <c r="K324" s="19"/>
      <c r="L324" s="19"/>
    </row>
    <row r="325" spans="9:12" x14ac:dyDescent="0.15">
      <c r="I325" s="19"/>
      <c r="J325" s="19"/>
      <c r="K325" s="19"/>
      <c r="L325" s="19"/>
    </row>
    <row r="326" spans="9:12" x14ac:dyDescent="0.15">
      <c r="I326" s="19"/>
      <c r="J326" s="19"/>
      <c r="K326" s="19"/>
      <c r="L326" s="19"/>
    </row>
    <row r="327" spans="9:12" x14ac:dyDescent="0.15">
      <c r="I327" s="19"/>
      <c r="J327" s="19"/>
      <c r="K327" s="19"/>
      <c r="L327" s="19"/>
    </row>
    <row r="328" spans="9:12" x14ac:dyDescent="0.15">
      <c r="I328" s="19"/>
      <c r="J328" s="19"/>
      <c r="K328" s="19"/>
      <c r="L328" s="19"/>
    </row>
    <row r="329" spans="9:12" x14ac:dyDescent="0.15">
      <c r="I329" s="19"/>
      <c r="J329" s="19"/>
      <c r="K329" s="19"/>
      <c r="L329" s="19"/>
    </row>
    <row r="330" spans="9:12" x14ac:dyDescent="0.15">
      <c r="I330" s="19"/>
      <c r="J330" s="19"/>
      <c r="K330" s="19"/>
      <c r="L330" s="19"/>
    </row>
    <row r="331" spans="9:12" x14ac:dyDescent="0.15">
      <c r="I331" s="19"/>
      <c r="J331" s="19"/>
      <c r="K331" s="19"/>
      <c r="L331" s="19"/>
    </row>
    <row r="332" spans="9:12" x14ac:dyDescent="0.15">
      <c r="I332" s="19"/>
      <c r="J332" s="19"/>
      <c r="K332" s="19"/>
      <c r="L332" s="19"/>
    </row>
    <row r="333" spans="9:12" x14ac:dyDescent="0.15">
      <c r="I333" s="19"/>
      <c r="J333" s="19"/>
      <c r="K333" s="19"/>
      <c r="L333" s="19"/>
    </row>
    <row r="334" spans="9:12" x14ac:dyDescent="0.15">
      <c r="I334" s="19"/>
      <c r="J334" s="19"/>
      <c r="K334" s="19"/>
      <c r="L334" s="19"/>
    </row>
    <row r="335" spans="9:12" x14ac:dyDescent="0.15">
      <c r="I335" s="19"/>
      <c r="J335" s="19"/>
      <c r="K335" s="19"/>
      <c r="L335" s="19"/>
    </row>
    <row r="336" spans="9:12" x14ac:dyDescent="0.15">
      <c r="I336" s="19"/>
      <c r="J336" s="19"/>
      <c r="K336" s="19"/>
      <c r="L336" s="19"/>
    </row>
    <row r="337" spans="9:12" x14ac:dyDescent="0.15">
      <c r="I337" s="19"/>
      <c r="J337" s="19"/>
      <c r="K337" s="19"/>
      <c r="L337" s="19"/>
    </row>
    <row r="338" spans="9:12" x14ac:dyDescent="0.15">
      <c r="I338" s="19"/>
      <c r="J338" s="19"/>
      <c r="K338" s="19"/>
      <c r="L338" s="19"/>
    </row>
    <row r="339" spans="9:12" x14ac:dyDescent="0.15">
      <c r="I339" s="19"/>
      <c r="J339" s="19"/>
      <c r="K339" s="19"/>
      <c r="L339" s="19"/>
    </row>
    <row r="340" spans="9:12" x14ac:dyDescent="0.15">
      <c r="I340" s="19"/>
      <c r="J340" s="19"/>
      <c r="K340" s="19"/>
      <c r="L340" s="19"/>
    </row>
    <row r="341" spans="9:12" x14ac:dyDescent="0.15">
      <c r="I341" s="19"/>
      <c r="J341" s="19"/>
      <c r="K341" s="19"/>
      <c r="L341" s="19"/>
    </row>
    <row r="342" spans="9:12" x14ac:dyDescent="0.15">
      <c r="I342" s="19"/>
      <c r="J342" s="19"/>
      <c r="K342" s="19"/>
      <c r="L342" s="19"/>
    </row>
    <row r="343" spans="9:12" x14ac:dyDescent="0.15">
      <c r="I343" s="19"/>
      <c r="J343" s="19"/>
      <c r="K343" s="19"/>
      <c r="L343" s="19"/>
    </row>
    <row r="344" spans="9:12" x14ac:dyDescent="0.15">
      <c r="I344" s="19"/>
      <c r="J344" s="19"/>
      <c r="K344" s="19"/>
      <c r="L344" s="19"/>
    </row>
    <row r="345" spans="9:12" x14ac:dyDescent="0.15">
      <c r="I345" s="19"/>
      <c r="J345" s="19"/>
      <c r="K345" s="19"/>
      <c r="L345" s="19"/>
    </row>
    <row r="346" spans="9:12" x14ac:dyDescent="0.15">
      <c r="I346" s="19"/>
      <c r="J346" s="19"/>
      <c r="K346" s="19"/>
      <c r="L346" s="19"/>
    </row>
    <row r="347" spans="9:12" x14ac:dyDescent="0.15">
      <c r="I347" s="19"/>
      <c r="J347" s="19"/>
      <c r="K347" s="19"/>
      <c r="L347" s="19"/>
    </row>
    <row r="348" spans="9:12" x14ac:dyDescent="0.15">
      <c r="I348" s="19"/>
      <c r="J348" s="19"/>
      <c r="K348" s="19"/>
      <c r="L348" s="19"/>
    </row>
    <row r="349" spans="9:12" x14ac:dyDescent="0.15">
      <c r="I349" s="19"/>
      <c r="J349" s="19"/>
      <c r="K349" s="19"/>
      <c r="L349" s="19"/>
    </row>
    <row r="350" spans="9:12" x14ac:dyDescent="0.15">
      <c r="I350" s="19"/>
      <c r="J350" s="19"/>
      <c r="K350" s="19"/>
      <c r="L350" s="19"/>
    </row>
    <row r="351" spans="9:12" x14ac:dyDescent="0.15">
      <c r="I351" s="19"/>
      <c r="J351" s="19"/>
      <c r="K351" s="19"/>
      <c r="L351" s="19"/>
    </row>
    <row r="352" spans="9:12" x14ac:dyDescent="0.15">
      <c r="I352" s="19"/>
      <c r="J352" s="19"/>
      <c r="K352" s="19"/>
      <c r="L352" s="19"/>
    </row>
    <row r="353" spans="9:12" x14ac:dyDescent="0.15">
      <c r="I353" s="19"/>
      <c r="J353" s="19"/>
      <c r="K353" s="19"/>
      <c r="L353" s="19"/>
    </row>
    <row r="354" spans="9:12" x14ac:dyDescent="0.15">
      <c r="I354" s="19"/>
      <c r="J354" s="19"/>
      <c r="K354" s="19"/>
      <c r="L354" s="19"/>
    </row>
    <row r="355" spans="9:12" x14ac:dyDescent="0.15">
      <c r="I355" s="19"/>
      <c r="J355" s="19"/>
      <c r="K355" s="19"/>
      <c r="L355" s="19"/>
    </row>
    <row r="356" spans="9:12" x14ac:dyDescent="0.15">
      <c r="I356" s="19"/>
      <c r="J356" s="19"/>
      <c r="K356" s="19"/>
      <c r="L356" s="19"/>
    </row>
    <row r="357" spans="9:12" x14ac:dyDescent="0.15">
      <c r="I357" s="19"/>
      <c r="J357" s="19"/>
      <c r="K357" s="19"/>
      <c r="L357" s="19"/>
    </row>
    <row r="358" spans="9:12" x14ac:dyDescent="0.15">
      <c r="I358" s="19"/>
      <c r="J358" s="19"/>
      <c r="K358" s="19"/>
      <c r="L358" s="19"/>
    </row>
    <row r="359" spans="9:12" x14ac:dyDescent="0.15">
      <c r="I359" s="19"/>
      <c r="J359" s="19"/>
      <c r="K359" s="19"/>
      <c r="L359" s="19"/>
    </row>
    <row r="360" spans="9:12" x14ac:dyDescent="0.15">
      <c r="I360" s="19"/>
      <c r="J360" s="19"/>
      <c r="K360" s="19"/>
      <c r="L360" s="19"/>
    </row>
    <row r="361" spans="9:12" x14ac:dyDescent="0.15">
      <c r="I361" s="19"/>
      <c r="J361" s="19"/>
      <c r="K361" s="19"/>
      <c r="L361" s="19"/>
    </row>
    <row r="362" spans="9:12" x14ac:dyDescent="0.15">
      <c r="I362" s="19"/>
      <c r="J362" s="19"/>
      <c r="K362" s="19"/>
      <c r="L362" s="19"/>
    </row>
    <row r="363" spans="9:12" x14ac:dyDescent="0.15">
      <c r="I363" s="19"/>
      <c r="J363" s="19"/>
      <c r="K363" s="19"/>
      <c r="L363" s="19"/>
    </row>
    <row r="364" spans="9:12" x14ac:dyDescent="0.15">
      <c r="I364" s="19"/>
      <c r="J364" s="19"/>
      <c r="K364" s="19"/>
      <c r="L364" s="19"/>
    </row>
    <row r="365" spans="9:12" x14ac:dyDescent="0.15">
      <c r="I365" s="19"/>
      <c r="J365" s="19"/>
      <c r="K365" s="19"/>
      <c r="L365" s="19"/>
    </row>
    <row r="366" spans="9:12" x14ac:dyDescent="0.15">
      <c r="I366" s="19"/>
      <c r="J366" s="19"/>
      <c r="K366" s="19"/>
      <c r="L366" s="19"/>
    </row>
    <row r="367" spans="9:12" x14ac:dyDescent="0.15">
      <c r="I367" s="19"/>
      <c r="J367" s="19"/>
      <c r="K367" s="19"/>
      <c r="L367" s="19"/>
    </row>
    <row r="368" spans="9:12" x14ac:dyDescent="0.15">
      <c r="I368" s="19"/>
      <c r="J368" s="19"/>
      <c r="K368" s="19"/>
      <c r="L368" s="19"/>
    </row>
    <row r="369" spans="9:12" x14ac:dyDescent="0.15">
      <c r="I369" s="19"/>
      <c r="J369" s="19"/>
      <c r="K369" s="19"/>
      <c r="L369" s="19"/>
    </row>
    <row r="370" spans="9:12" x14ac:dyDescent="0.15">
      <c r="I370" s="19"/>
      <c r="J370" s="19"/>
      <c r="K370" s="19"/>
      <c r="L370" s="19"/>
    </row>
    <row r="371" spans="9:12" x14ac:dyDescent="0.15">
      <c r="I371" s="19"/>
      <c r="J371" s="19"/>
      <c r="K371" s="19"/>
      <c r="L371" s="19"/>
    </row>
    <row r="372" spans="9:12" x14ac:dyDescent="0.15">
      <c r="I372" s="19"/>
      <c r="J372" s="19"/>
      <c r="K372" s="19"/>
      <c r="L372" s="19"/>
    </row>
    <row r="373" spans="9:12" x14ac:dyDescent="0.15">
      <c r="I373" s="19"/>
      <c r="J373" s="19"/>
      <c r="K373" s="19"/>
      <c r="L373" s="19"/>
    </row>
    <row r="374" spans="9:12" x14ac:dyDescent="0.15">
      <c r="I374" s="19"/>
      <c r="J374" s="19"/>
      <c r="K374" s="19"/>
      <c r="L374" s="19"/>
    </row>
    <row r="375" spans="9:12" x14ac:dyDescent="0.15">
      <c r="I375" s="19"/>
      <c r="J375" s="19"/>
      <c r="K375" s="19"/>
      <c r="L375" s="19"/>
    </row>
    <row r="376" spans="9:12" x14ac:dyDescent="0.15">
      <c r="I376" s="19"/>
      <c r="J376" s="19"/>
      <c r="K376" s="19"/>
      <c r="L376" s="19"/>
    </row>
    <row r="377" spans="9:12" x14ac:dyDescent="0.15">
      <c r="I377" s="19"/>
      <c r="J377" s="19"/>
      <c r="K377" s="19"/>
      <c r="L377" s="19"/>
    </row>
    <row r="378" spans="9:12" x14ac:dyDescent="0.15">
      <c r="I378" s="19"/>
      <c r="J378" s="19"/>
      <c r="K378" s="19"/>
      <c r="L378" s="19"/>
    </row>
    <row r="379" spans="9:12" x14ac:dyDescent="0.15">
      <c r="I379" s="19"/>
      <c r="J379" s="19"/>
      <c r="K379" s="19"/>
      <c r="L379" s="19"/>
    </row>
    <row r="380" spans="9:12" x14ac:dyDescent="0.15">
      <c r="I380" s="19"/>
      <c r="J380" s="19"/>
      <c r="K380" s="19"/>
      <c r="L380" s="19"/>
    </row>
    <row r="381" spans="9:12" x14ac:dyDescent="0.15">
      <c r="I381" s="19"/>
      <c r="J381" s="19"/>
      <c r="K381" s="19"/>
      <c r="L381" s="19"/>
    </row>
    <row r="382" spans="9:12" x14ac:dyDescent="0.15">
      <c r="I382" s="19"/>
      <c r="J382" s="19"/>
      <c r="K382" s="19"/>
      <c r="L382" s="19"/>
    </row>
    <row r="383" spans="9:12" x14ac:dyDescent="0.15">
      <c r="I383" s="19"/>
      <c r="J383" s="19"/>
      <c r="K383" s="19"/>
      <c r="L383" s="19"/>
    </row>
    <row r="384" spans="9:12" x14ac:dyDescent="0.15">
      <c r="I384" s="19"/>
      <c r="J384" s="19"/>
      <c r="K384" s="19"/>
      <c r="L384" s="19"/>
    </row>
    <row r="385" spans="9:12" x14ac:dyDescent="0.15">
      <c r="I385" s="19"/>
      <c r="J385" s="19"/>
      <c r="K385" s="19"/>
      <c r="L385" s="19"/>
    </row>
    <row r="386" spans="9:12" x14ac:dyDescent="0.15">
      <c r="I386" s="19"/>
      <c r="J386" s="19"/>
      <c r="K386" s="19"/>
      <c r="L386" s="19"/>
    </row>
    <row r="387" spans="9:12" x14ac:dyDescent="0.15">
      <c r="I387" s="19"/>
      <c r="J387" s="19"/>
      <c r="K387" s="19"/>
      <c r="L387" s="19"/>
    </row>
    <row r="388" spans="9:12" x14ac:dyDescent="0.15">
      <c r="I388" s="19"/>
      <c r="J388" s="19"/>
      <c r="K388" s="19"/>
      <c r="L388" s="19"/>
    </row>
    <row r="389" spans="9:12" x14ac:dyDescent="0.15">
      <c r="I389" s="19"/>
      <c r="J389" s="19"/>
      <c r="K389" s="19"/>
      <c r="L389" s="19"/>
    </row>
    <row r="390" spans="9:12" x14ac:dyDescent="0.15">
      <c r="I390" s="19"/>
      <c r="J390" s="19"/>
      <c r="K390" s="19"/>
      <c r="L390" s="19"/>
    </row>
    <row r="391" spans="9:12" x14ac:dyDescent="0.15">
      <c r="I391" s="19"/>
      <c r="J391" s="19"/>
      <c r="K391" s="19"/>
      <c r="L391" s="19"/>
    </row>
    <row r="392" spans="9:12" x14ac:dyDescent="0.15">
      <c r="I392" s="19"/>
      <c r="J392" s="19"/>
      <c r="K392" s="19"/>
      <c r="L392" s="19"/>
    </row>
    <row r="393" spans="9:12" x14ac:dyDescent="0.15">
      <c r="I393" s="19"/>
      <c r="J393" s="19"/>
      <c r="K393" s="19"/>
      <c r="L393" s="19"/>
    </row>
    <row r="394" spans="9:12" x14ac:dyDescent="0.15">
      <c r="I394" s="19"/>
      <c r="J394" s="19"/>
      <c r="K394" s="19"/>
      <c r="L394" s="19"/>
    </row>
    <row r="395" spans="9:12" x14ac:dyDescent="0.15">
      <c r="I395" s="19"/>
      <c r="J395" s="19"/>
      <c r="K395" s="19"/>
      <c r="L395" s="19"/>
    </row>
    <row r="396" spans="9:12" x14ac:dyDescent="0.15">
      <c r="I396" s="19"/>
      <c r="J396" s="19"/>
      <c r="K396" s="19"/>
      <c r="L396" s="19"/>
    </row>
    <row r="397" spans="9:12" x14ac:dyDescent="0.15">
      <c r="I397" s="19"/>
      <c r="J397" s="19"/>
      <c r="K397" s="19"/>
      <c r="L397" s="19"/>
    </row>
    <row r="398" spans="9:12" x14ac:dyDescent="0.15">
      <c r="I398" s="19"/>
      <c r="J398" s="19"/>
      <c r="K398" s="19"/>
      <c r="L398" s="19"/>
    </row>
    <row r="399" spans="9:12" x14ac:dyDescent="0.15">
      <c r="I399" s="19"/>
      <c r="J399" s="19"/>
      <c r="K399" s="19"/>
      <c r="L399" s="19"/>
    </row>
    <row r="400" spans="9:12" x14ac:dyDescent="0.15">
      <c r="I400" s="19"/>
      <c r="J400" s="19"/>
      <c r="K400" s="19"/>
      <c r="L400" s="19"/>
    </row>
    <row r="401" spans="9:12" x14ac:dyDescent="0.15">
      <c r="I401" s="19"/>
      <c r="J401" s="19"/>
      <c r="K401" s="19"/>
      <c r="L401" s="19"/>
    </row>
    <row r="402" spans="9:12" x14ac:dyDescent="0.15">
      <c r="I402" s="19"/>
      <c r="J402" s="19"/>
      <c r="K402" s="19"/>
      <c r="L402" s="19"/>
    </row>
    <row r="403" spans="9:12" x14ac:dyDescent="0.15">
      <c r="I403" s="19"/>
      <c r="J403" s="19"/>
      <c r="K403" s="19"/>
      <c r="L403" s="19"/>
    </row>
    <row r="404" spans="9:12" x14ac:dyDescent="0.15">
      <c r="I404" s="19"/>
      <c r="J404" s="19"/>
      <c r="K404" s="19"/>
      <c r="L404" s="19"/>
    </row>
    <row r="405" spans="9:12" x14ac:dyDescent="0.15">
      <c r="I405" s="19"/>
      <c r="J405" s="19"/>
      <c r="K405" s="19"/>
      <c r="L405" s="19"/>
    </row>
    <row r="406" spans="9:12" x14ac:dyDescent="0.15">
      <c r="I406" s="19"/>
      <c r="J406" s="19"/>
      <c r="K406" s="19"/>
      <c r="L406" s="19"/>
    </row>
    <row r="407" spans="9:12" x14ac:dyDescent="0.15">
      <c r="I407" s="19"/>
      <c r="J407" s="19"/>
      <c r="K407" s="19"/>
      <c r="L407" s="19"/>
    </row>
    <row r="408" spans="9:12" x14ac:dyDescent="0.15">
      <c r="I408" s="19"/>
      <c r="J408" s="19"/>
      <c r="K408" s="19"/>
      <c r="L408" s="19"/>
    </row>
    <row r="409" spans="9:12" x14ac:dyDescent="0.15">
      <c r="I409" s="19"/>
      <c r="J409" s="19"/>
      <c r="K409" s="19"/>
      <c r="L409" s="19"/>
    </row>
    <row r="410" spans="9:12" x14ac:dyDescent="0.15">
      <c r="I410" s="19"/>
      <c r="J410" s="19"/>
      <c r="K410" s="19"/>
      <c r="L410" s="19"/>
    </row>
    <row r="411" spans="9:12" x14ac:dyDescent="0.15">
      <c r="I411" s="19"/>
      <c r="J411" s="19"/>
      <c r="K411" s="19"/>
      <c r="L411" s="19"/>
    </row>
    <row r="412" spans="9:12" x14ac:dyDescent="0.15">
      <c r="I412" s="19"/>
      <c r="J412" s="19"/>
      <c r="K412" s="19"/>
      <c r="L412" s="19"/>
    </row>
    <row r="413" spans="9:12" x14ac:dyDescent="0.15">
      <c r="I413" s="19"/>
      <c r="J413" s="19"/>
      <c r="K413" s="19"/>
      <c r="L413" s="19"/>
    </row>
    <row r="414" spans="9:12" x14ac:dyDescent="0.15">
      <c r="I414" s="19"/>
      <c r="J414" s="19"/>
      <c r="K414" s="19"/>
      <c r="L414" s="19"/>
    </row>
    <row r="415" spans="9:12" x14ac:dyDescent="0.15">
      <c r="I415" s="19"/>
      <c r="J415" s="19"/>
      <c r="K415" s="19"/>
      <c r="L415" s="19"/>
    </row>
    <row r="416" spans="9:12" x14ac:dyDescent="0.15">
      <c r="I416" s="19"/>
      <c r="J416" s="19"/>
      <c r="K416" s="19"/>
      <c r="L416" s="19"/>
    </row>
    <row r="417" spans="9:12" x14ac:dyDescent="0.15">
      <c r="I417" s="19"/>
      <c r="J417" s="19"/>
      <c r="K417" s="19"/>
      <c r="L417" s="19"/>
    </row>
    <row r="418" spans="9:12" x14ac:dyDescent="0.15">
      <c r="I418" s="19"/>
      <c r="J418" s="19"/>
      <c r="K418" s="19"/>
      <c r="L418" s="19"/>
    </row>
    <row r="419" spans="9:12" x14ac:dyDescent="0.15">
      <c r="I419" s="19"/>
      <c r="J419" s="19"/>
      <c r="K419" s="19"/>
      <c r="L419" s="19"/>
    </row>
    <row r="420" spans="9:12" x14ac:dyDescent="0.15">
      <c r="I420" s="19"/>
      <c r="J420" s="19"/>
      <c r="K420" s="19"/>
      <c r="L420" s="19"/>
    </row>
    <row r="421" spans="9:12" x14ac:dyDescent="0.15">
      <c r="I421" s="19"/>
      <c r="J421" s="19"/>
      <c r="K421" s="19"/>
      <c r="L421" s="19"/>
    </row>
    <row r="422" spans="9:12" x14ac:dyDescent="0.15">
      <c r="I422" s="19"/>
      <c r="J422" s="19"/>
      <c r="K422" s="19"/>
      <c r="L422" s="19"/>
    </row>
    <row r="423" spans="9:12" x14ac:dyDescent="0.15">
      <c r="I423" s="19"/>
      <c r="J423" s="19"/>
      <c r="K423" s="19"/>
      <c r="L423" s="19"/>
    </row>
    <row r="424" spans="9:12" x14ac:dyDescent="0.15">
      <c r="I424" s="19"/>
      <c r="J424" s="19"/>
      <c r="K424" s="19"/>
      <c r="L424" s="19"/>
    </row>
    <row r="425" spans="9:12" x14ac:dyDescent="0.15">
      <c r="I425" s="19"/>
      <c r="J425" s="19"/>
      <c r="K425" s="19"/>
      <c r="L425" s="19"/>
    </row>
    <row r="426" spans="9:12" x14ac:dyDescent="0.15">
      <c r="I426" s="19"/>
      <c r="J426" s="19"/>
      <c r="K426" s="19"/>
      <c r="L426" s="19"/>
    </row>
    <row r="427" spans="9:12" x14ac:dyDescent="0.15">
      <c r="I427" s="19"/>
      <c r="J427" s="19"/>
      <c r="K427" s="19"/>
      <c r="L427" s="19"/>
    </row>
    <row r="428" spans="9:12" x14ac:dyDescent="0.15">
      <c r="I428" s="19"/>
      <c r="J428" s="19"/>
      <c r="K428" s="19"/>
      <c r="L428" s="19"/>
    </row>
    <row r="429" spans="9:12" x14ac:dyDescent="0.15">
      <c r="I429" s="19"/>
      <c r="J429" s="19"/>
      <c r="K429" s="19"/>
      <c r="L429" s="19"/>
    </row>
    <row r="430" spans="9:12" x14ac:dyDescent="0.15">
      <c r="I430" s="19"/>
      <c r="J430" s="19"/>
      <c r="K430" s="19"/>
      <c r="L430" s="19"/>
    </row>
    <row r="431" spans="9:12" x14ac:dyDescent="0.15">
      <c r="I431" s="19"/>
      <c r="J431" s="19"/>
      <c r="K431" s="19"/>
      <c r="L431" s="19"/>
    </row>
    <row r="432" spans="9:12" x14ac:dyDescent="0.15">
      <c r="I432" s="19"/>
      <c r="J432" s="19"/>
      <c r="K432" s="19"/>
      <c r="L432" s="19"/>
    </row>
    <row r="433" spans="9:12" x14ac:dyDescent="0.15">
      <c r="I433" s="19"/>
      <c r="J433" s="19"/>
      <c r="K433" s="19"/>
      <c r="L433" s="19"/>
    </row>
    <row r="434" spans="9:12" x14ac:dyDescent="0.15">
      <c r="I434" s="19"/>
      <c r="J434" s="19"/>
      <c r="K434" s="19"/>
      <c r="L434" s="19"/>
    </row>
    <row r="435" spans="9:12" x14ac:dyDescent="0.15">
      <c r="I435" s="19"/>
      <c r="J435" s="19"/>
      <c r="K435" s="19"/>
      <c r="L435" s="19"/>
    </row>
    <row r="436" spans="9:12" x14ac:dyDescent="0.15">
      <c r="I436" s="19"/>
      <c r="J436" s="19"/>
      <c r="K436" s="19"/>
      <c r="L436" s="19"/>
    </row>
    <row r="437" spans="9:12" x14ac:dyDescent="0.15">
      <c r="I437" s="19"/>
      <c r="J437" s="19"/>
      <c r="K437" s="19"/>
      <c r="L437" s="19"/>
    </row>
    <row r="438" spans="9:12" x14ac:dyDescent="0.15">
      <c r="I438" s="19"/>
      <c r="J438" s="19"/>
      <c r="K438" s="19"/>
      <c r="L438" s="19"/>
    </row>
    <row r="439" spans="9:12" x14ac:dyDescent="0.15">
      <c r="I439" s="19"/>
      <c r="J439" s="19"/>
      <c r="K439" s="19"/>
      <c r="L439" s="19"/>
    </row>
    <row r="440" spans="9:12" x14ac:dyDescent="0.15">
      <c r="I440" s="19"/>
      <c r="J440" s="19"/>
      <c r="K440" s="19"/>
      <c r="L440" s="19"/>
    </row>
    <row r="441" spans="9:12" x14ac:dyDescent="0.15">
      <c r="I441" s="19"/>
      <c r="J441" s="19"/>
      <c r="K441" s="19"/>
      <c r="L441" s="19"/>
    </row>
    <row r="442" spans="9:12" x14ac:dyDescent="0.15">
      <c r="I442" s="19"/>
      <c r="J442" s="19"/>
      <c r="K442" s="19"/>
      <c r="L442" s="19"/>
    </row>
    <row r="443" spans="9:12" x14ac:dyDescent="0.15">
      <c r="I443" s="19"/>
      <c r="J443" s="19"/>
      <c r="K443" s="19"/>
      <c r="L443" s="19"/>
    </row>
    <row r="444" spans="9:12" x14ac:dyDescent="0.15">
      <c r="I444" s="19"/>
      <c r="J444" s="19"/>
      <c r="K444" s="19"/>
      <c r="L444" s="19"/>
    </row>
    <row r="445" spans="9:12" x14ac:dyDescent="0.15">
      <c r="I445" s="19"/>
      <c r="J445" s="19"/>
      <c r="K445" s="19"/>
      <c r="L445" s="19"/>
    </row>
    <row r="446" spans="9:12" x14ac:dyDescent="0.15">
      <c r="I446" s="19"/>
      <c r="J446" s="19"/>
      <c r="K446" s="19"/>
      <c r="L446" s="19"/>
    </row>
    <row r="447" spans="9:12" x14ac:dyDescent="0.15">
      <c r="I447" s="19"/>
      <c r="J447" s="19"/>
      <c r="K447" s="19"/>
      <c r="L447" s="19"/>
    </row>
    <row r="448" spans="9:12" x14ac:dyDescent="0.15">
      <c r="I448" s="19"/>
      <c r="J448" s="19"/>
      <c r="K448" s="19"/>
      <c r="L448" s="19"/>
    </row>
    <row r="449" spans="9:12" x14ac:dyDescent="0.15">
      <c r="I449" s="19"/>
      <c r="J449" s="19"/>
      <c r="K449" s="19"/>
      <c r="L449" s="19"/>
    </row>
    <row r="450" spans="9:12" x14ac:dyDescent="0.15">
      <c r="I450" s="19"/>
      <c r="J450" s="19"/>
      <c r="K450" s="19"/>
      <c r="L450" s="19"/>
    </row>
    <row r="451" spans="9:12" x14ac:dyDescent="0.15">
      <c r="I451" s="19"/>
      <c r="J451" s="19"/>
      <c r="K451" s="19"/>
      <c r="L451" s="19"/>
    </row>
    <row r="452" spans="9:12" x14ac:dyDescent="0.15">
      <c r="I452" s="19"/>
      <c r="J452" s="19"/>
      <c r="K452" s="19"/>
      <c r="L452" s="19"/>
    </row>
    <row r="453" spans="9:12" x14ac:dyDescent="0.15">
      <c r="I453" s="19"/>
      <c r="J453" s="19"/>
      <c r="K453" s="19"/>
      <c r="L453" s="19"/>
    </row>
    <row r="454" spans="9:12" x14ac:dyDescent="0.15">
      <c r="I454" s="19"/>
      <c r="J454" s="19"/>
      <c r="K454" s="19"/>
      <c r="L454" s="19"/>
    </row>
    <row r="455" spans="9:12" x14ac:dyDescent="0.15">
      <c r="I455" s="19"/>
      <c r="J455" s="19"/>
      <c r="K455" s="19"/>
      <c r="L455" s="19"/>
    </row>
    <row r="456" spans="9:12" x14ac:dyDescent="0.15">
      <c r="I456" s="19"/>
      <c r="J456" s="19"/>
      <c r="K456" s="19"/>
      <c r="L456" s="19"/>
    </row>
    <row r="457" spans="9:12" x14ac:dyDescent="0.15">
      <c r="I457" s="19"/>
      <c r="J457" s="19"/>
      <c r="K457" s="19"/>
      <c r="L457" s="19"/>
    </row>
    <row r="458" spans="9:12" x14ac:dyDescent="0.15">
      <c r="I458" s="19"/>
      <c r="J458" s="19"/>
      <c r="K458" s="19"/>
      <c r="L458" s="19"/>
    </row>
    <row r="459" spans="9:12" x14ac:dyDescent="0.15">
      <c r="I459" s="19"/>
      <c r="J459" s="19"/>
      <c r="K459" s="19"/>
      <c r="L459" s="19"/>
    </row>
    <row r="460" spans="9:12" x14ac:dyDescent="0.15">
      <c r="I460" s="19"/>
      <c r="J460" s="19"/>
      <c r="K460" s="19"/>
      <c r="L460" s="19"/>
    </row>
    <row r="461" spans="9:12" x14ac:dyDescent="0.15">
      <c r="I461" s="19"/>
      <c r="J461" s="19"/>
      <c r="K461" s="19"/>
      <c r="L461" s="19"/>
    </row>
    <row r="462" spans="9:12" x14ac:dyDescent="0.15">
      <c r="I462" s="19"/>
      <c r="J462" s="19"/>
      <c r="K462" s="19"/>
      <c r="L462" s="19"/>
    </row>
    <row r="463" spans="9:12" x14ac:dyDescent="0.15">
      <c r="I463" s="19"/>
      <c r="J463" s="19"/>
      <c r="K463" s="19"/>
      <c r="L463" s="19"/>
    </row>
    <row r="464" spans="9:12" x14ac:dyDescent="0.15">
      <c r="I464" s="19"/>
      <c r="J464" s="19"/>
      <c r="K464" s="19"/>
      <c r="L464" s="19"/>
    </row>
    <row r="465" spans="9:12" x14ac:dyDescent="0.15">
      <c r="I465" s="19"/>
      <c r="J465" s="19"/>
      <c r="K465" s="19"/>
      <c r="L465" s="19"/>
    </row>
    <row r="466" spans="9:12" x14ac:dyDescent="0.15">
      <c r="I466" s="19"/>
      <c r="J466" s="19"/>
      <c r="K466" s="19"/>
      <c r="L466" s="19"/>
    </row>
    <row r="467" spans="9:12" x14ac:dyDescent="0.15">
      <c r="I467" s="19"/>
      <c r="J467" s="19"/>
      <c r="K467" s="19"/>
      <c r="L467" s="19"/>
    </row>
    <row r="468" spans="9:12" x14ac:dyDescent="0.15">
      <c r="I468" s="19"/>
      <c r="J468" s="19"/>
      <c r="K468" s="19"/>
      <c r="L468" s="19"/>
    </row>
    <row r="469" spans="9:12" x14ac:dyDescent="0.15">
      <c r="I469" s="19"/>
      <c r="J469" s="19"/>
      <c r="K469" s="19"/>
      <c r="L469" s="19"/>
    </row>
    <row r="470" spans="9:12" x14ac:dyDescent="0.15">
      <c r="I470" s="19"/>
      <c r="J470" s="19"/>
      <c r="K470" s="19"/>
      <c r="L470" s="19"/>
    </row>
    <row r="471" spans="9:12" x14ac:dyDescent="0.15">
      <c r="I471" s="19"/>
      <c r="J471" s="19"/>
      <c r="K471" s="19"/>
      <c r="L471" s="19"/>
    </row>
    <row r="472" spans="9:12" x14ac:dyDescent="0.15">
      <c r="I472" s="19"/>
      <c r="J472" s="19"/>
      <c r="K472" s="19"/>
      <c r="L472" s="19"/>
    </row>
    <row r="473" spans="9:12" x14ac:dyDescent="0.15">
      <c r="I473" s="19"/>
      <c r="J473" s="19"/>
      <c r="K473" s="19"/>
      <c r="L473" s="19"/>
    </row>
    <row r="474" spans="9:12" x14ac:dyDescent="0.15">
      <c r="I474" s="19"/>
      <c r="J474" s="19"/>
      <c r="K474" s="19"/>
      <c r="L474" s="19"/>
    </row>
    <row r="475" spans="9:12" x14ac:dyDescent="0.15">
      <c r="I475" s="19"/>
      <c r="J475" s="19"/>
      <c r="K475" s="19"/>
      <c r="L475" s="19"/>
    </row>
    <row r="476" spans="9:12" x14ac:dyDescent="0.15">
      <c r="I476" s="19"/>
      <c r="J476" s="19"/>
      <c r="K476" s="19"/>
      <c r="L476" s="19"/>
    </row>
    <row r="477" spans="9:12" x14ac:dyDescent="0.15">
      <c r="I477" s="19"/>
      <c r="J477" s="19"/>
      <c r="K477" s="19"/>
      <c r="L477" s="19"/>
    </row>
    <row r="478" spans="9:12" x14ac:dyDescent="0.15">
      <c r="I478" s="19"/>
      <c r="J478" s="19"/>
      <c r="K478" s="19"/>
      <c r="L478" s="19"/>
    </row>
    <row r="479" spans="9:12" x14ac:dyDescent="0.15">
      <c r="I479" s="19"/>
      <c r="J479" s="19"/>
      <c r="K479" s="19"/>
      <c r="L479" s="19"/>
    </row>
    <row r="480" spans="9:12" x14ac:dyDescent="0.15">
      <c r="I480" s="19"/>
      <c r="J480" s="19"/>
      <c r="K480" s="19"/>
      <c r="L480" s="19"/>
    </row>
    <row r="481" spans="9:12" x14ac:dyDescent="0.15">
      <c r="I481" s="19"/>
      <c r="J481" s="19"/>
      <c r="K481" s="19"/>
      <c r="L481" s="19"/>
    </row>
    <row r="482" spans="9:12" x14ac:dyDescent="0.15">
      <c r="I482" s="19"/>
      <c r="J482" s="19"/>
      <c r="K482" s="19"/>
      <c r="L482" s="19"/>
    </row>
    <row r="483" spans="9:12" x14ac:dyDescent="0.15">
      <c r="I483" s="19"/>
      <c r="J483" s="19"/>
      <c r="K483" s="19"/>
      <c r="L483" s="19"/>
    </row>
    <row r="484" spans="9:12" x14ac:dyDescent="0.15">
      <c r="I484" s="19"/>
      <c r="J484" s="19"/>
      <c r="K484" s="19"/>
      <c r="L484" s="19"/>
    </row>
    <row r="485" spans="9:12" x14ac:dyDescent="0.15">
      <c r="I485" s="19"/>
      <c r="J485" s="19"/>
      <c r="K485" s="19"/>
      <c r="L485" s="19"/>
    </row>
    <row r="486" spans="9:12" x14ac:dyDescent="0.15">
      <c r="I486" s="19"/>
      <c r="J486" s="19"/>
      <c r="K486" s="19"/>
      <c r="L486" s="19"/>
    </row>
    <row r="487" spans="9:12" x14ac:dyDescent="0.15">
      <c r="I487" s="19"/>
      <c r="J487" s="19"/>
      <c r="K487" s="19"/>
      <c r="L487" s="19"/>
    </row>
    <row r="488" spans="9:12" x14ac:dyDescent="0.15">
      <c r="I488" s="19"/>
      <c r="J488" s="19"/>
      <c r="K488" s="19"/>
      <c r="L488" s="19"/>
    </row>
    <row r="489" spans="9:12" x14ac:dyDescent="0.15">
      <c r="I489" s="19"/>
      <c r="J489" s="19"/>
      <c r="K489" s="19"/>
      <c r="L489" s="19"/>
    </row>
    <row r="490" spans="9:12" x14ac:dyDescent="0.15">
      <c r="I490" s="19"/>
      <c r="J490" s="19"/>
      <c r="K490" s="19"/>
      <c r="L490" s="19"/>
    </row>
    <row r="491" spans="9:12" x14ac:dyDescent="0.15">
      <c r="I491" s="19"/>
      <c r="J491" s="19"/>
      <c r="K491" s="19"/>
      <c r="L491" s="19"/>
    </row>
    <row r="492" spans="9:12" x14ac:dyDescent="0.15">
      <c r="I492" s="19"/>
      <c r="J492" s="19"/>
      <c r="K492" s="19"/>
      <c r="L492" s="19"/>
    </row>
    <row r="493" spans="9:12" x14ac:dyDescent="0.15">
      <c r="I493" s="19"/>
      <c r="J493" s="19"/>
      <c r="K493" s="19"/>
      <c r="L493" s="19"/>
    </row>
    <row r="494" spans="9:12" x14ac:dyDescent="0.15">
      <c r="I494" s="19"/>
      <c r="J494" s="19"/>
      <c r="K494" s="19"/>
      <c r="L494" s="19"/>
    </row>
    <row r="495" spans="9:12" x14ac:dyDescent="0.15">
      <c r="I495" s="19"/>
      <c r="J495" s="19"/>
      <c r="K495" s="19"/>
      <c r="L495" s="19"/>
    </row>
    <row r="496" spans="9:12" x14ac:dyDescent="0.15">
      <c r="I496" s="19"/>
      <c r="J496" s="19"/>
      <c r="K496" s="19"/>
      <c r="L496" s="19"/>
    </row>
    <row r="497" spans="9:12" x14ac:dyDescent="0.15">
      <c r="I497" s="19"/>
      <c r="J497" s="19"/>
      <c r="K497" s="19"/>
      <c r="L497" s="19"/>
    </row>
    <row r="498" spans="9:12" x14ac:dyDescent="0.15">
      <c r="I498" s="19"/>
      <c r="J498" s="19"/>
      <c r="K498" s="19"/>
      <c r="L498" s="19"/>
    </row>
    <row r="499" spans="9:12" x14ac:dyDescent="0.15">
      <c r="I499" s="19"/>
      <c r="J499" s="19"/>
      <c r="K499" s="19"/>
      <c r="L499" s="19"/>
    </row>
    <row r="500" spans="9:12" x14ac:dyDescent="0.15">
      <c r="I500" s="19"/>
      <c r="J500" s="19"/>
      <c r="K500" s="19"/>
      <c r="L500" s="19"/>
    </row>
    <row r="501" spans="9:12" x14ac:dyDescent="0.15">
      <c r="I501" s="19"/>
      <c r="J501" s="19"/>
      <c r="K501" s="19"/>
      <c r="L501" s="19"/>
    </row>
    <row r="502" spans="9:12" x14ac:dyDescent="0.15">
      <c r="I502" s="19"/>
      <c r="J502" s="19"/>
      <c r="K502" s="19"/>
      <c r="L502" s="19"/>
    </row>
    <row r="503" spans="9:12" x14ac:dyDescent="0.15">
      <c r="I503" s="19"/>
      <c r="J503" s="19"/>
      <c r="K503" s="19"/>
      <c r="L503" s="19"/>
    </row>
    <row r="504" spans="9:12" x14ac:dyDescent="0.15">
      <c r="I504" s="19"/>
      <c r="J504" s="19"/>
      <c r="K504" s="19"/>
      <c r="L504" s="19"/>
    </row>
    <row r="505" spans="9:12" x14ac:dyDescent="0.15">
      <c r="I505" s="19"/>
      <c r="J505" s="19"/>
      <c r="K505" s="19"/>
      <c r="L505" s="19"/>
    </row>
    <row r="506" spans="9:12" x14ac:dyDescent="0.15">
      <c r="I506" s="19"/>
      <c r="J506" s="19"/>
      <c r="K506" s="19"/>
      <c r="L506" s="19"/>
    </row>
    <row r="507" spans="9:12" x14ac:dyDescent="0.15">
      <c r="I507" s="19"/>
      <c r="J507" s="19"/>
      <c r="K507" s="19"/>
      <c r="L507" s="19"/>
    </row>
    <row r="508" spans="9:12" x14ac:dyDescent="0.15">
      <c r="I508" s="19"/>
      <c r="J508" s="19"/>
      <c r="K508" s="19"/>
      <c r="L508" s="19"/>
    </row>
    <row r="509" spans="9:12" x14ac:dyDescent="0.15">
      <c r="I509" s="19"/>
      <c r="J509" s="19"/>
      <c r="K509" s="19"/>
      <c r="L509" s="19"/>
    </row>
    <row r="510" spans="9:12" x14ac:dyDescent="0.15">
      <c r="I510" s="19"/>
      <c r="J510" s="19"/>
      <c r="K510" s="19"/>
      <c r="L510" s="19"/>
    </row>
    <row r="511" spans="9:12" x14ac:dyDescent="0.15">
      <c r="I511" s="19"/>
      <c r="J511" s="19"/>
      <c r="K511" s="19"/>
      <c r="L511" s="19"/>
    </row>
    <row r="512" spans="9:12" x14ac:dyDescent="0.15">
      <c r="I512" s="19"/>
      <c r="J512" s="19"/>
      <c r="K512" s="19"/>
      <c r="L512" s="19"/>
    </row>
    <row r="513" spans="9:12" x14ac:dyDescent="0.15">
      <c r="I513" s="19"/>
      <c r="J513" s="19"/>
      <c r="K513" s="19"/>
      <c r="L513" s="19"/>
    </row>
    <row r="514" spans="9:12" x14ac:dyDescent="0.15">
      <c r="I514" s="19"/>
      <c r="J514" s="19"/>
      <c r="K514" s="19"/>
      <c r="L514" s="19"/>
    </row>
    <row r="515" spans="9:12" x14ac:dyDescent="0.15">
      <c r="I515" s="19"/>
      <c r="J515" s="19"/>
      <c r="K515" s="19"/>
      <c r="L515" s="19"/>
    </row>
    <row r="516" spans="9:12" x14ac:dyDescent="0.15">
      <c r="I516" s="19"/>
      <c r="J516" s="19"/>
      <c r="K516" s="19"/>
      <c r="L516" s="19"/>
    </row>
    <row r="517" spans="9:12" x14ac:dyDescent="0.15">
      <c r="I517" s="19"/>
      <c r="J517" s="19"/>
      <c r="K517" s="19"/>
      <c r="L517" s="19"/>
    </row>
    <row r="518" spans="9:12" x14ac:dyDescent="0.15">
      <c r="I518" s="19"/>
      <c r="J518" s="19"/>
      <c r="K518" s="19"/>
      <c r="L518" s="19"/>
    </row>
    <row r="519" spans="9:12" x14ac:dyDescent="0.15">
      <c r="I519" s="19"/>
      <c r="J519" s="19"/>
      <c r="K519" s="19"/>
      <c r="L519" s="19"/>
    </row>
    <row r="520" spans="9:12" x14ac:dyDescent="0.15">
      <c r="I520" s="19"/>
      <c r="J520" s="19"/>
      <c r="K520" s="19"/>
      <c r="L520" s="19"/>
    </row>
    <row r="521" spans="9:12" x14ac:dyDescent="0.15">
      <c r="I521" s="19"/>
      <c r="J521" s="19"/>
      <c r="K521" s="19"/>
      <c r="L521" s="19"/>
    </row>
    <row r="522" spans="9:12" x14ac:dyDescent="0.15">
      <c r="I522" s="19"/>
      <c r="J522" s="19"/>
      <c r="K522" s="19"/>
      <c r="L522" s="19"/>
    </row>
    <row r="523" spans="9:12" x14ac:dyDescent="0.15">
      <c r="I523" s="19"/>
      <c r="J523" s="19"/>
      <c r="K523" s="19"/>
      <c r="L523" s="19"/>
    </row>
    <row r="524" spans="9:12" x14ac:dyDescent="0.15">
      <c r="I524" s="19"/>
      <c r="J524" s="19"/>
      <c r="K524" s="19"/>
      <c r="L524" s="19"/>
    </row>
    <row r="525" spans="9:12" x14ac:dyDescent="0.15">
      <c r="I525" s="19"/>
      <c r="J525" s="19"/>
      <c r="K525" s="19"/>
      <c r="L525" s="19"/>
    </row>
    <row r="526" spans="9:12" x14ac:dyDescent="0.15">
      <c r="I526" s="19"/>
      <c r="J526" s="19"/>
      <c r="K526" s="19"/>
      <c r="L526" s="19"/>
    </row>
    <row r="527" spans="9:12" x14ac:dyDescent="0.15">
      <c r="I527" s="19"/>
      <c r="J527" s="19"/>
      <c r="K527" s="19"/>
      <c r="L527" s="19"/>
    </row>
    <row r="528" spans="9:12" x14ac:dyDescent="0.15">
      <c r="I528" s="19"/>
      <c r="J528" s="19"/>
      <c r="K528" s="19"/>
      <c r="L528" s="19"/>
    </row>
    <row r="529" spans="9:12" x14ac:dyDescent="0.15">
      <c r="I529" s="19"/>
      <c r="J529" s="19"/>
      <c r="K529" s="19"/>
      <c r="L529" s="19"/>
    </row>
    <row r="530" spans="9:12" x14ac:dyDescent="0.15">
      <c r="I530" s="19"/>
      <c r="J530" s="19"/>
      <c r="K530" s="19"/>
      <c r="L530" s="19"/>
    </row>
    <row r="531" spans="9:12" x14ac:dyDescent="0.15">
      <c r="I531" s="19"/>
      <c r="J531" s="19"/>
      <c r="K531" s="19"/>
      <c r="L531" s="19"/>
    </row>
    <row r="532" spans="9:12" x14ac:dyDescent="0.15">
      <c r="I532" s="19"/>
      <c r="J532" s="19"/>
      <c r="K532" s="19"/>
      <c r="L532" s="19"/>
    </row>
    <row r="533" spans="9:12" x14ac:dyDescent="0.15">
      <c r="I533" s="19"/>
      <c r="J533" s="19"/>
      <c r="K533" s="19"/>
      <c r="L533" s="19"/>
    </row>
    <row r="534" spans="9:12" x14ac:dyDescent="0.15">
      <c r="I534" s="19"/>
      <c r="J534" s="19"/>
      <c r="K534" s="19"/>
      <c r="L534" s="19"/>
    </row>
    <row r="535" spans="9:12" x14ac:dyDescent="0.15">
      <c r="I535" s="19"/>
      <c r="J535" s="19"/>
      <c r="K535" s="19"/>
      <c r="L535" s="19"/>
    </row>
    <row r="536" spans="9:12" x14ac:dyDescent="0.15">
      <c r="I536" s="19"/>
      <c r="J536" s="19"/>
      <c r="K536" s="19"/>
      <c r="L536" s="19"/>
    </row>
    <row r="537" spans="9:12" x14ac:dyDescent="0.15">
      <c r="I537" s="19"/>
      <c r="J537" s="19"/>
      <c r="K537" s="19"/>
      <c r="L537" s="19"/>
    </row>
    <row r="538" spans="9:12" x14ac:dyDescent="0.15">
      <c r="I538" s="19"/>
      <c r="J538" s="19"/>
      <c r="K538" s="19"/>
      <c r="L538" s="19"/>
    </row>
    <row r="539" spans="9:12" x14ac:dyDescent="0.15">
      <c r="I539" s="19"/>
      <c r="J539" s="19"/>
      <c r="K539" s="19"/>
      <c r="L539" s="19"/>
    </row>
    <row r="540" spans="9:12" x14ac:dyDescent="0.15">
      <c r="I540" s="19"/>
      <c r="J540" s="19"/>
      <c r="K540" s="19"/>
      <c r="L540" s="19"/>
    </row>
    <row r="541" spans="9:12" x14ac:dyDescent="0.15">
      <c r="I541" s="19"/>
      <c r="J541" s="19"/>
      <c r="K541" s="19"/>
      <c r="L541" s="19"/>
    </row>
    <row r="542" spans="9:12" x14ac:dyDescent="0.15">
      <c r="I542" s="19"/>
      <c r="J542" s="19"/>
      <c r="K542" s="19"/>
      <c r="L542" s="19"/>
    </row>
    <row r="543" spans="9:12" x14ac:dyDescent="0.15">
      <c r="I543" s="19"/>
      <c r="J543" s="19"/>
      <c r="K543" s="19"/>
      <c r="L543" s="19"/>
    </row>
    <row r="544" spans="9:12" x14ac:dyDescent="0.15">
      <c r="I544" s="19"/>
      <c r="J544" s="19"/>
      <c r="K544" s="19"/>
      <c r="L544" s="19"/>
    </row>
    <row r="545" spans="9:12" x14ac:dyDescent="0.15">
      <c r="I545" s="19"/>
      <c r="J545" s="19"/>
      <c r="K545" s="19"/>
      <c r="L545" s="19"/>
    </row>
    <row r="546" spans="9:12" x14ac:dyDescent="0.15">
      <c r="I546" s="19"/>
      <c r="J546" s="19"/>
      <c r="K546" s="19"/>
      <c r="L546" s="19"/>
    </row>
    <row r="547" spans="9:12" x14ac:dyDescent="0.15">
      <c r="I547" s="19"/>
      <c r="J547" s="19"/>
      <c r="K547" s="19"/>
      <c r="L547" s="19"/>
    </row>
    <row r="548" spans="9:12" x14ac:dyDescent="0.15">
      <c r="I548" s="19"/>
      <c r="J548" s="19"/>
      <c r="K548" s="19"/>
      <c r="L548" s="19"/>
    </row>
    <row r="549" spans="9:12" x14ac:dyDescent="0.15">
      <c r="I549" s="19"/>
      <c r="J549" s="19"/>
      <c r="K549" s="19"/>
      <c r="L549" s="19"/>
    </row>
    <row r="550" spans="9:12" x14ac:dyDescent="0.15">
      <c r="I550" s="19"/>
      <c r="J550" s="19"/>
      <c r="K550" s="19"/>
      <c r="L550" s="19"/>
    </row>
    <row r="551" spans="9:12" x14ac:dyDescent="0.15">
      <c r="I551" s="19"/>
      <c r="J551" s="19"/>
      <c r="K551" s="19"/>
      <c r="L551" s="19"/>
    </row>
    <row r="552" spans="9:12" x14ac:dyDescent="0.15">
      <c r="I552" s="19"/>
      <c r="J552" s="19"/>
      <c r="K552" s="19"/>
      <c r="L552" s="19"/>
    </row>
    <row r="553" spans="9:12" x14ac:dyDescent="0.15">
      <c r="I553" s="19"/>
      <c r="J553" s="19"/>
      <c r="K553" s="19"/>
      <c r="L553" s="19"/>
    </row>
    <row r="554" spans="9:12" x14ac:dyDescent="0.15">
      <c r="I554" s="19"/>
      <c r="J554" s="19"/>
      <c r="K554" s="19"/>
      <c r="L554" s="19"/>
    </row>
    <row r="555" spans="9:12" x14ac:dyDescent="0.15">
      <c r="I555" s="19"/>
      <c r="J555" s="19"/>
      <c r="K555" s="19"/>
      <c r="L555" s="19"/>
    </row>
    <row r="556" spans="9:12" x14ac:dyDescent="0.15">
      <c r="I556" s="19"/>
      <c r="J556" s="19"/>
      <c r="K556" s="19"/>
      <c r="L556" s="19"/>
    </row>
    <row r="557" spans="9:12" x14ac:dyDescent="0.15">
      <c r="I557" s="19"/>
      <c r="J557" s="19"/>
      <c r="K557" s="19"/>
      <c r="L557" s="19"/>
    </row>
    <row r="558" spans="9:12" x14ac:dyDescent="0.15">
      <c r="I558" s="19"/>
      <c r="J558" s="19"/>
      <c r="K558" s="19"/>
      <c r="L558" s="19"/>
    </row>
    <row r="559" spans="9:12" x14ac:dyDescent="0.15">
      <c r="I559" s="19"/>
      <c r="J559" s="19"/>
      <c r="K559" s="19"/>
      <c r="L559" s="19"/>
    </row>
    <row r="560" spans="9:12" x14ac:dyDescent="0.15">
      <c r="I560" s="19"/>
      <c r="J560" s="19"/>
      <c r="K560" s="19"/>
      <c r="L560" s="19"/>
    </row>
    <row r="561" spans="9:12" x14ac:dyDescent="0.15">
      <c r="I561" s="19"/>
      <c r="J561" s="19"/>
      <c r="K561" s="19"/>
      <c r="L561" s="19"/>
    </row>
    <row r="562" spans="9:12" x14ac:dyDescent="0.15">
      <c r="I562" s="19"/>
      <c r="J562" s="19"/>
      <c r="K562" s="19"/>
      <c r="L562" s="19"/>
    </row>
    <row r="563" spans="9:12" x14ac:dyDescent="0.15">
      <c r="I563" s="19"/>
      <c r="J563" s="19"/>
      <c r="K563" s="19"/>
      <c r="L563" s="19"/>
    </row>
    <row r="564" spans="9:12" x14ac:dyDescent="0.15">
      <c r="I564" s="19"/>
      <c r="J564" s="19"/>
      <c r="K564" s="19"/>
      <c r="L564" s="19"/>
    </row>
    <row r="565" spans="9:12" x14ac:dyDescent="0.15">
      <c r="I565" s="19"/>
      <c r="J565" s="19"/>
      <c r="K565" s="19"/>
      <c r="L565" s="19"/>
    </row>
    <row r="566" spans="9:12" x14ac:dyDescent="0.15">
      <c r="I566" s="19"/>
      <c r="J566" s="19"/>
      <c r="K566" s="19"/>
      <c r="L566" s="19"/>
    </row>
    <row r="567" spans="9:12" x14ac:dyDescent="0.15">
      <c r="I567" s="19"/>
      <c r="J567" s="19"/>
      <c r="K567" s="19"/>
      <c r="L567" s="19"/>
    </row>
    <row r="568" spans="9:12" x14ac:dyDescent="0.15">
      <c r="I568" s="19"/>
      <c r="J568" s="19"/>
      <c r="K568" s="19"/>
      <c r="L568" s="19"/>
    </row>
    <row r="569" spans="9:12" x14ac:dyDescent="0.15">
      <c r="I569" s="19"/>
      <c r="J569" s="19"/>
      <c r="K569" s="19"/>
      <c r="L569" s="19"/>
    </row>
    <row r="570" spans="9:12" x14ac:dyDescent="0.15">
      <c r="I570" s="19"/>
      <c r="J570" s="19"/>
      <c r="K570" s="19"/>
      <c r="L570" s="19"/>
    </row>
    <row r="571" spans="9:12" x14ac:dyDescent="0.15">
      <c r="I571" s="19"/>
      <c r="J571" s="19"/>
      <c r="K571" s="19"/>
      <c r="L571" s="19"/>
    </row>
    <row r="572" spans="9:12" x14ac:dyDescent="0.15">
      <c r="I572" s="19"/>
      <c r="J572" s="19"/>
      <c r="K572" s="19"/>
      <c r="L572" s="19"/>
    </row>
    <row r="573" spans="9:12" x14ac:dyDescent="0.15">
      <c r="I573" s="19"/>
      <c r="J573" s="19"/>
      <c r="K573" s="19"/>
      <c r="L573" s="19"/>
    </row>
    <row r="574" spans="9:12" x14ac:dyDescent="0.15">
      <c r="I574" s="19"/>
      <c r="J574" s="19"/>
      <c r="K574" s="19"/>
      <c r="L574" s="19"/>
    </row>
    <row r="575" spans="9:12" x14ac:dyDescent="0.15">
      <c r="I575" s="19"/>
      <c r="J575" s="19"/>
      <c r="K575" s="19"/>
      <c r="L575" s="19"/>
    </row>
    <row r="576" spans="9:12" x14ac:dyDescent="0.15">
      <c r="I576" s="19"/>
      <c r="J576" s="19"/>
      <c r="K576" s="19"/>
      <c r="L576" s="19"/>
    </row>
    <row r="577" spans="9:12" x14ac:dyDescent="0.15">
      <c r="I577" s="19"/>
      <c r="J577" s="19"/>
      <c r="K577" s="19"/>
      <c r="L577" s="19"/>
    </row>
    <row r="578" spans="9:12" x14ac:dyDescent="0.15">
      <c r="I578" s="19"/>
      <c r="J578" s="19"/>
      <c r="K578" s="19"/>
      <c r="L578" s="19"/>
    </row>
    <row r="579" spans="9:12" x14ac:dyDescent="0.15">
      <c r="I579" s="19"/>
      <c r="J579" s="19"/>
      <c r="K579" s="19"/>
      <c r="L579" s="19"/>
    </row>
    <row r="580" spans="9:12" x14ac:dyDescent="0.15">
      <c r="I580" s="19"/>
      <c r="J580" s="19"/>
      <c r="K580" s="19"/>
      <c r="L580" s="19"/>
    </row>
    <row r="581" spans="9:12" x14ac:dyDescent="0.15">
      <c r="I581" s="19"/>
      <c r="J581" s="19"/>
      <c r="K581" s="19"/>
      <c r="L581" s="19"/>
    </row>
    <row r="582" spans="9:12" x14ac:dyDescent="0.15">
      <c r="I582" s="19"/>
      <c r="J582" s="19"/>
      <c r="K582" s="19"/>
      <c r="L582" s="19"/>
    </row>
    <row r="583" spans="9:12" x14ac:dyDescent="0.15">
      <c r="I583" s="19"/>
      <c r="J583" s="19"/>
      <c r="K583" s="19"/>
      <c r="L583" s="19"/>
    </row>
    <row r="584" spans="9:12" x14ac:dyDescent="0.15">
      <c r="I584" s="19"/>
      <c r="J584" s="19"/>
      <c r="K584" s="19"/>
      <c r="L584" s="19"/>
    </row>
    <row r="585" spans="9:12" x14ac:dyDescent="0.15">
      <c r="I585" s="19"/>
      <c r="J585" s="19"/>
      <c r="K585" s="19"/>
      <c r="L585" s="19"/>
    </row>
    <row r="586" spans="9:12" x14ac:dyDescent="0.15">
      <c r="I586" s="19"/>
      <c r="J586" s="19"/>
      <c r="K586" s="19"/>
      <c r="L586" s="19"/>
    </row>
    <row r="587" spans="9:12" x14ac:dyDescent="0.15">
      <c r="I587" s="19"/>
      <c r="J587" s="19"/>
      <c r="K587" s="19"/>
      <c r="L587" s="19"/>
    </row>
    <row r="588" spans="9:12" x14ac:dyDescent="0.15">
      <c r="I588" s="19"/>
      <c r="J588" s="19"/>
      <c r="K588" s="19"/>
      <c r="L588" s="19"/>
    </row>
    <row r="589" spans="9:12" x14ac:dyDescent="0.15">
      <c r="I589" s="19"/>
      <c r="J589" s="19"/>
      <c r="K589" s="19"/>
      <c r="L589" s="19"/>
    </row>
    <row r="590" spans="9:12" x14ac:dyDescent="0.15">
      <c r="I590" s="19"/>
      <c r="J590" s="19"/>
      <c r="K590" s="19"/>
      <c r="L590" s="19"/>
    </row>
    <row r="591" spans="9:12" x14ac:dyDescent="0.15">
      <c r="I591" s="19"/>
      <c r="J591" s="19"/>
      <c r="K591" s="19"/>
      <c r="L591" s="19"/>
    </row>
    <row r="592" spans="9:12" x14ac:dyDescent="0.15">
      <c r="I592" s="19"/>
      <c r="J592" s="19"/>
      <c r="K592" s="19"/>
      <c r="L592" s="19"/>
    </row>
    <row r="593" spans="9:12" x14ac:dyDescent="0.15">
      <c r="I593" s="19"/>
      <c r="J593" s="19"/>
      <c r="K593" s="19"/>
      <c r="L593" s="19"/>
    </row>
    <row r="594" spans="9:12" x14ac:dyDescent="0.15">
      <c r="I594" s="19"/>
      <c r="J594" s="19"/>
      <c r="K594" s="19"/>
      <c r="L594" s="19"/>
    </row>
    <row r="595" spans="9:12" x14ac:dyDescent="0.15">
      <c r="I595" s="19"/>
      <c r="J595" s="19"/>
      <c r="K595" s="19"/>
      <c r="L595" s="19"/>
    </row>
    <row r="596" spans="9:12" x14ac:dyDescent="0.15">
      <c r="I596" s="19"/>
      <c r="J596" s="19"/>
      <c r="K596" s="19"/>
      <c r="L596" s="19"/>
    </row>
    <row r="597" spans="9:12" x14ac:dyDescent="0.15">
      <c r="I597" s="19"/>
      <c r="J597" s="19"/>
      <c r="K597" s="19"/>
      <c r="L597" s="19"/>
    </row>
    <row r="598" spans="9:12" x14ac:dyDescent="0.15">
      <c r="I598" s="19"/>
      <c r="J598" s="19"/>
      <c r="K598" s="19"/>
      <c r="L598" s="19"/>
    </row>
    <row r="599" spans="9:12" x14ac:dyDescent="0.15">
      <c r="I599" s="19"/>
      <c r="J599" s="19"/>
      <c r="K599" s="19"/>
      <c r="L599" s="19"/>
    </row>
    <row r="600" spans="9:12" x14ac:dyDescent="0.15">
      <c r="I600" s="19"/>
      <c r="J600" s="19"/>
      <c r="K600" s="19"/>
      <c r="L600" s="19"/>
    </row>
    <row r="601" spans="9:12" x14ac:dyDescent="0.15">
      <c r="I601" s="19"/>
      <c r="J601" s="19"/>
      <c r="K601" s="19"/>
      <c r="L601" s="19"/>
    </row>
    <row r="602" spans="9:12" x14ac:dyDescent="0.15">
      <c r="I602" s="19"/>
      <c r="J602" s="19"/>
      <c r="K602" s="19"/>
      <c r="L602" s="19"/>
    </row>
    <row r="603" spans="9:12" x14ac:dyDescent="0.15">
      <c r="I603" s="19"/>
      <c r="J603" s="19"/>
      <c r="K603" s="19"/>
      <c r="L603" s="19"/>
    </row>
    <row r="604" spans="9:12" x14ac:dyDescent="0.15">
      <c r="I604" s="19"/>
      <c r="J604" s="19"/>
      <c r="K604" s="19"/>
      <c r="L604" s="19"/>
    </row>
    <row r="605" spans="9:12" x14ac:dyDescent="0.15">
      <c r="I605" s="19"/>
      <c r="J605" s="19"/>
      <c r="K605" s="19"/>
      <c r="L605" s="19"/>
    </row>
    <row r="606" spans="9:12" x14ac:dyDescent="0.15">
      <c r="I606" s="19"/>
      <c r="J606" s="19"/>
      <c r="K606" s="19"/>
      <c r="L606" s="19"/>
    </row>
    <row r="607" spans="9:12" x14ac:dyDescent="0.15">
      <c r="I607" s="19"/>
      <c r="J607" s="19"/>
      <c r="K607" s="19"/>
      <c r="L607" s="19"/>
    </row>
    <row r="608" spans="9:12" x14ac:dyDescent="0.15">
      <c r="I608" s="19"/>
      <c r="J608" s="19"/>
      <c r="K608" s="19"/>
      <c r="L608" s="19"/>
    </row>
    <row r="609" spans="9:12" x14ac:dyDescent="0.15">
      <c r="I609" s="19"/>
      <c r="J609" s="19"/>
      <c r="K609" s="19"/>
      <c r="L609" s="19"/>
    </row>
    <row r="610" spans="9:12" x14ac:dyDescent="0.15">
      <c r="I610" s="19"/>
      <c r="J610" s="19"/>
      <c r="K610" s="19"/>
      <c r="L610" s="19"/>
    </row>
    <row r="611" spans="9:12" x14ac:dyDescent="0.15">
      <c r="I611" s="19"/>
      <c r="J611" s="19"/>
      <c r="K611" s="19"/>
      <c r="L611" s="19"/>
    </row>
    <row r="612" spans="9:12" x14ac:dyDescent="0.15">
      <c r="I612" s="19"/>
      <c r="J612" s="19"/>
      <c r="K612" s="19"/>
      <c r="L612" s="19"/>
    </row>
    <row r="613" spans="9:12" x14ac:dyDescent="0.15">
      <c r="I613" s="19"/>
      <c r="J613" s="19"/>
      <c r="K613" s="19"/>
      <c r="L613" s="19"/>
    </row>
    <row r="614" spans="9:12" x14ac:dyDescent="0.15">
      <c r="I614" s="19"/>
      <c r="J614" s="19"/>
      <c r="K614" s="19"/>
      <c r="L614" s="19"/>
    </row>
    <row r="615" spans="9:12" x14ac:dyDescent="0.15">
      <c r="I615" s="19"/>
      <c r="J615" s="19"/>
      <c r="K615" s="19"/>
      <c r="L615" s="19"/>
    </row>
    <row r="616" spans="9:12" x14ac:dyDescent="0.15">
      <c r="I616" s="19"/>
      <c r="J616" s="19"/>
      <c r="K616" s="19"/>
      <c r="L616" s="19"/>
    </row>
    <row r="617" spans="9:12" x14ac:dyDescent="0.15">
      <c r="I617" s="19"/>
      <c r="J617" s="19"/>
      <c r="K617" s="19"/>
      <c r="L617" s="19"/>
    </row>
    <row r="618" spans="9:12" x14ac:dyDescent="0.15">
      <c r="I618" s="19"/>
      <c r="J618" s="19"/>
      <c r="K618" s="19"/>
      <c r="L618" s="19"/>
    </row>
    <row r="619" spans="9:12" x14ac:dyDescent="0.15">
      <c r="I619" s="19"/>
      <c r="J619" s="19"/>
      <c r="K619" s="19"/>
      <c r="L619" s="19"/>
    </row>
    <row r="620" spans="9:12" x14ac:dyDescent="0.15">
      <c r="I620" s="19"/>
      <c r="J620" s="19"/>
      <c r="K620" s="19"/>
      <c r="L620" s="19"/>
    </row>
    <row r="621" spans="9:12" x14ac:dyDescent="0.15">
      <c r="I621" s="19"/>
      <c r="J621" s="19"/>
      <c r="K621" s="19"/>
      <c r="L621" s="19"/>
    </row>
    <row r="622" spans="9:12" x14ac:dyDescent="0.15">
      <c r="I622" s="19"/>
      <c r="J622" s="19"/>
      <c r="K622" s="19"/>
      <c r="L622" s="19"/>
    </row>
    <row r="623" spans="9:12" x14ac:dyDescent="0.15">
      <c r="I623" s="19"/>
      <c r="J623" s="19"/>
      <c r="K623" s="19"/>
      <c r="L623" s="19"/>
    </row>
    <row r="624" spans="9:12" x14ac:dyDescent="0.15">
      <c r="I624" s="19"/>
      <c r="J624" s="19"/>
      <c r="K624" s="19"/>
      <c r="L624" s="19"/>
    </row>
    <row r="625" spans="9:12" x14ac:dyDescent="0.15">
      <c r="I625" s="19"/>
      <c r="J625" s="19"/>
      <c r="K625" s="19"/>
      <c r="L625" s="19"/>
    </row>
    <row r="626" spans="9:12" x14ac:dyDescent="0.15">
      <c r="I626" s="19"/>
      <c r="J626" s="19"/>
      <c r="K626" s="19"/>
      <c r="L626" s="19"/>
    </row>
    <row r="627" spans="9:12" x14ac:dyDescent="0.15">
      <c r="I627" s="19"/>
      <c r="J627" s="19"/>
      <c r="K627" s="19"/>
      <c r="L627" s="19"/>
    </row>
    <row r="628" spans="9:12" x14ac:dyDescent="0.15">
      <c r="I628" s="19"/>
      <c r="J628" s="19"/>
      <c r="K628" s="19"/>
      <c r="L628" s="19"/>
    </row>
    <row r="629" spans="9:12" x14ac:dyDescent="0.15">
      <c r="I629" s="19"/>
      <c r="J629" s="19"/>
      <c r="K629" s="19"/>
      <c r="L629" s="19"/>
    </row>
    <row r="630" spans="9:12" x14ac:dyDescent="0.15">
      <c r="I630" s="19"/>
      <c r="J630" s="19"/>
      <c r="K630" s="19"/>
      <c r="L630" s="19"/>
    </row>
    <row r="631" spans="9:12" x14ac:dyDescent="0.15">
      <c r="I631" s="19"/>
      <c r="J631" s="19"/>
      <c r="K631" s="19"/>
      <c r="L631" s="19"/>
    </row>
    <row r="632" spans="9:12" x14ac:dyDescent="0.15">
      <c r="I632" s="19"/>
      <c r="J632" s="19"/>
      <c r="K632" s="19"/>
      <c r="L632" s="19"/>
    </row>
    <row r="633" spans="9:12" x14ac:dyDescent="0.15">
      <c r="I633" s="19"/>
      <c r="J633" s="19"/>
      <c r="K633" s="19"/>
      <c r="L633" s="19"/>
    </row>
    <row r="634" spans="9:12" x14ac:dyDescent="0.15">
      <c r="I634" s="19"/>
      <c r="J634" s="19"/>
      <c r="K634" s="19"/>
      <c r="L634" s="19"/>
    </row>
    <row r="635" spans="9:12" x14ac:dyDescent="0.15">
      <c r="I635" s="19"/>
      <c r="J635" s="19"/>
      <c r="K635" s="19"/>
      <c r="L635" s="19"/>
    </row>
    <row r="636" spans="9:12" x14ac:dyDescent="0.15">
      <c r="I636" s="19"/>
      <c r="J636" s="19"/>
      <c r="K636" s="19"/>
      <c r="L636" s="19"/>
    </row>
    <row r="637" spans="9:12" x14ac:dyDescent="0.15">
      <c r="I637" s="19"/>
      <c r="J637" s="19"/>
      <c r="K637" s="19"/>
      <c r="L637" s="19"/>
    </row>
    <row r="638" spans="9:12" x14ac:dyDescent="0.15">
      <c r="I638" s="19"/>
      <c r="J638" s="19"/>
      <c r="K638" s="19"/>
      <c r="L638" s="19"/>
    </row>
    <row r="639" spans="9:12" x14ac:dyDescent="0.15">
      <c r="I639" s="19"/>
      <c r="J639" s="19"/>
      <c r="K639" s="19"/>
      <c r="L639" s="19"/>
    </row>
    <row r="640" spans="9:12" x14ac:dyDescent="0.15">
      <c r="I640" s="19"/>
      <c r="J640" s="19"/>
      <c r="K640" s="19"/>
      <c r="L640" s="19"/>
    </row>
    <row r="641" spans="9:12" x14ac:dyDescent="0.15">
      <c r="I641" s="19"/>
      <c r="J641" s="19"/>
      <c r="K641" s="19"/>
      <c r="L641" s="19"/>
    </row>
    <row r="642" spans="9:12" x14ac:dyDescent="0.15">
      <c r="I642" s="19"/>
      <c r="J642" s="19"/>
      <c r="K642" s="19"/>
      <c r="L642" s="19"/>
    </row>
    <row r="643" spans="9:12" x14ac:dyDescent="0.15">
      <c r="I643" s="19"/>
      <c r="J643" s="19"/>
      <c r="K643" s="19"/>
      <c r="L643" s="19"/>
    </row>
    <row r="644" spans="9:12" x14ac:dyDescent="0.15">
      <c r="I644" s="19"/>
      <c r="J644" s="19"/>
      <c r="K644" s="19"/>
      <c r="L644" s="19"/>
    </row>
    <row r="645" spans="9:12" x14ac:dyDescent="0.15">
      <c r="I645" s="19"/>
      <c r="J645" s="19"/>
      <c r="K645" s="19"/>
      <c r="L645" s="19"/>
    </row>
    <row r="646" spans="9:12" x14ac:dyDescent="0.15">
      <c r="I646" s="19"/>
      <c r="J646" s="19"/>
      <c r="K646" s="19"/>
      <c r="L646" s="19"/>
    </row>
    <row r="647" spans="9:12" x14ac:dyDescent="0.15">
      <c r="I647" s="19"/>
      <c r="J647" s="19"/>
      <c r="K647" s="19"/>
      <c r="L647" s="19"/>
    </row>
    <row r="648" spans="9:12" x14ac:dyDescent="0.15">
      <c r="I648" s="19"/>
      <c r="J648" s="19"/>
      <c r="K648" s="19"/>
      <c r="L648" s="19"/>
    </row>
    <row r="649" spans="9:12" x14ac:dyDescent="0.15">
      <c r="I649" s="19"/>
      <c r="J649" s="19"/>
      <c r="K649" s="19"/>
      <c r="L649" s="19"/>
    </row>
    <row r="650" spans="9:12" x14ac:dyDescent="0.15">
      <c r="I650" s="19"/>
      <c r="J650" s="19"/>
      <c r="K650" s="19"/>
      <c r="L650" s="19"/>
    </row>
    <row r="651" spans="9:12" x14ac:dyDescent="0.15">
      <c r="I651" s="19"/>
      <c r="J651" s="19"/>
      <c r="K651" s="19"/>
      <c r="L651" s="19"/>
    </row>
    <row r="652" spans="9:12" x14ac:dyDescent="0.15">
      <c r="I652" s="19"/>
      <c r="J652" s="19"/>
      <c r="K652" s="19"/>
      <c r="L652" s="19"/>
    </row>
    <row r="653" spans="9:12" x14ac:dyDescent="0.15">
      <c r="I653" s="19"/>
      <c r="J653" s="19"/>
      <c r="K653" s="19"/>
      <c r="L653" s="19"/>
    </row>
    <row r="654" spans="9:12" x14ac:dyDescent="0.15">
      <c r="I654" s="19"/>
      <c r="J654" s="19"/>
      <c r="K654" s="19"/>
      <c r="L654" s="19"/>
    </row>
    <row r="655" spans="9:12" x14ac:dyDescent="0.15">
      <c r="I655" s="19"/>
      <c r="J655" s="19"/>
      <c r="K655" s="19"/>
      <c r="L655" s="19"/>
    </row>
    <row r="656" spans="9:12" x14ac:dyDescent="0.15">
      <c r="I656" s="19"/>
      <c r="J656" s="19"/>
      <c r="K656" s="19"/>
      <c r="L656" s="19"/>
    </row>
    <row r="657" spans="9:12" x14ac:dyDescent="0.15">
      <c r="I657" s="19"/>
      <c r="J657" s="19"/>
      <c r="K657" s="19"/>
      <c r="L657" s="19"/>
    </row>
    <row r="658" spans="9:12" x14ac:dyDescent="0.15">
      <c r="I658" s="19"/>
      <c r="J658" s="19"/>
      <c r="K658" s="19"/>
      <c r="L658" s="19"/>
    </row>
    <row r="659" spans="9:12" x14ac:dyDescent="0.15">
      <c r="I659" s="19"/>
      <c r="J659" s="19"/>
      <c r="K659" s="19"/>
      <c r="L659" s="19"/>
    </row>
    <row r="660" spans="9:12" x14ac:dyDescent="0.15">
      <c r="I660" s="19"/>
      <c r="J660" s="19"/>
      <c r="K660" s="19"/>
      <c r="L660" s="19"/>
    </row>
    <row r="661" spans="9:12" x14ac:dyDescent="0.15">
      <c r="I661" s="19"/>
      <c r="J661" s="19"/>
      <c r="K661" s="19"/>
      <c r="L661" s="19"/>
    </row>
    <row r="662" spans="9:12" x14ac:dyDescent="0.15">
      <c r="I662" s="19"/>
      <c r="J662" s="19"/>
      <c r="K662" s="19"/>
      <c r="L662" s="19"/>
    </row>
    <row r="663" spans="9:12" x14ac:dyDescent="0.15">
      <c r="I663" s="19"/>
      <c r="J663" s="19"/>
      <c r="K663" s="19"/>
      <c r="L663" s="19"/>
    </row>
    <row r="664" spans="9:12" x14ac:dyDescent="0.15">
      <c r="I664" s="19"/>
      <c r="J664" s="19"/>
      <c r="K664" s="19"/>
      <c r="L664" s="19"/>
    </row>
    <row r="665" spans="9:12" x14ac:dyDescent="0.15">
      <c r="I665" s="19"/>
      <c r="J665" s="19"/>
      <c r="K665" s="19"/>
      <c r="L665" s="19"/>
    </row>
    <row r="666" spans="9:12" x14ac:dyDescent="0.15">
      <c r="I666" s="19"/>
      <c r="J666" s="19"/>
      <c r="K666" s="19"/>
      <c r="L666" s="19"/>
    </row>
    <row r="667" spans="9:12" x14ac:dyDescent="0.15">
      <c r="I667" s="19"/>
      <c r="J667" s="19"/>
      <c r="K667" s="19"/>
      <c r="L667" s="19"/>
    </row>
    <row r="668" spans="9:12" x14ac:dyDescent="0.15">
      <c r="I668" s="19"/>
      <c r="J668" s="19"/>
      <c r="K668" s="19"/>
      <c r="L668" s="19"/>
    </row>
    <row r="669" spans="9:12" x14ac:dyDescent="0.15">
      <c r="I669" s="19"/>
      <c r="J669" s="19"/>
      <c r="K669" s="19"/>
      <c r="L669" s="19"/>
    </row>
    <row r="670" spans="9:12" x14ac:dyDescent="0.15">
      <c r="I670" s="19"/>
      <c r="J670" s="19"/>
      <c r="K670" s="19"/>
      <c r="L670" s="19"/>
    </row>
    <row r="671" spans="9:12" x14ac:dyDescent="0.15">
      <c r="I671" s="19"/>
      <c r="J671" s="19"/>
      <c r="K671" s="19"/>
      <c r="L671" s="19"/>
    </row>
    <row r="672" spans="9:12" x14ac:dyDescent="0.15">
      <c r="I672" s="19"/>
      <c r="J672" s="19"/>
      <c r="K672" s="19"/>
      <c r="L672" s="19"/>
    </row>
    <row r="673" spans="9:12" x14ac:dyDescent="0.15">
      <c r="I673" s="19"/>
      <c r="J673" s="19"/>
      <c r="K673" s="19"/>
      <c r="L673" s="19"/>
    </row>
    <row r="674" spans="9:12" x14ac:dyDescent="0.15">
      <c r="I674" s="19"/>
      <c r="J674" s="19"/>
      <c r="K674" s="19"/>
      <c r="L674" s="19"/>
    </row>
    <row r="675" spans="9:12" x14ac:dyDescent="0.15">
      <c r="I675" s="19"/>
      <c r="J675" s="19"/>
      <c r="K675" s="19"/>
      <c r="L675" s="19"/>
    </row>
    <row r="676" spans="9:12" x14ac:dyDescent="0.15">
      <c r="I676" s="19"/>
      <c r="J676" s="19"/>
      <c r="K676" s="19"/>
      <c r="L676" s="19"/>
    </row>
    <row r="677" spans="9:12" x14ac:dyDescent="0.15">
      <c r="I677" s="19"/>
      <c r="J677" s="19"/>
      <c r="K677" s="19"/>
      <c r="L677" s="19"/>
    </row>
    <row r="678" spans="9:12" x14ac:dyDescent="0.15">
      <c r="I678" s="19"/>
      <c r="J678" s="19"/>
      <c r="K678" s="19"/>
      <c r="L678" s="19"/>
    </row>
    <row r="679" spans="9:12" x14ac:dyDescent="0.15">
      <c r="I679" s="19"/>
      <c r="J679" s="19"/>
      <c r="K679" s="19"/>
      <c r="L679" s="19"/>
    </row>
    <row r="680" spans="9:12" x14ac:dyDescent="0.15">
      <c r="I680" s="19"/>
      <c r="J680" s="19"/>
      <c r="K680" s="19"/>
      <c r="L680" s="19"/>
    </row>
    <row r="681" spans="9:12" x14ac:dyDescent="0.15">
      <c r="I681" s="19"/>
      <c r="J681" s="19"/>
      <c r="K681" s="19"/>
      <c r="L681" s="19"/>
    </row>
    <row r="682" spans="9:12" x14ac:dyDescent="0.15">
      <c r="I682" s="19"/>
      <c r="J682" s="19"/>
      <c r="K682" s="19"/>
      <c r="L682" s="19"/>
    </row>
    <row r="683" spans="9:12" x14ac:dyDescent="0.15">
      <c r="I683" s="19"/>
      <c r="J683" s="19"/>
      <c r="K683" s="19"/>
      <c r="L683" s="19"/>
    </row>
    <row r="684" spans="9:12" x14ac:dyDescent="0.15">
      <c r="I684" s="19"/>
      <c r="J684" s="19"/>
      <c r="K684" s="19"/>
      <c r="L684" s="19"/>
    </row>
    <row r="685" spans="9:12" x14ac:dyDescent="0.15">
      <c r="I685" s="19"/>
      <c r="J685" s="19"/>
      <c r="K685" s="19"/>
      <c r="L685" s="19"/>
    </row>
    <row r="686" spans="9:12" x14ac:dyDescent="0.15">
      <c r="I686" s="19"/>
      <c r="J686" s="19"/>
      <c r="K686" s="19"/>
      <c r="L686" s="19"/>
    </row>
    <row r="687" spans="9:12" x14ac:dyDescent="0.15">
      <c r="I687" s="19"/>
      <c r="J687" s="19"/>
      <c r="K687" s="19"/>
      <c r="L687" s="19"/>
    </row>
    <row r="688" spans="9:12" x14ac:dyDescent="0.15">
      <c r="I688" s="19"/>
      <c r="J688" s="19"/>
      <c r="K688" s="19"/>
      <c r="L688" s="19"/>
    </row>
    <row r="689" spans="9:12" x14ac:dyDescent="0.15">
      <c r="I689" s="19"/>
      <c r="J689" s="19"/>
      <c r="K689" s="19"/>
      <c r="L689" s="19"/>
    </row>
    <row r="690" spans="9:12" x14ac:dyDescent="0.15">
      <c r="I690" s="19"/>
      <c r="J690" s="19"/>
      <c r="K690" s="19"/>
      <c r="L690" s="19"/>
    </row>
    <row r="691" spans="9:12" x14ac:dyDescent="0.15">
      <c r="I691" s="19"/>
      <c r="J691" s="19"/>
      <c r="K691" s="19"/>
      <c r="L691" s="19"/>
    </row>
    <row r="692" spans="9:12" x14ac:dyDescent="0.15">
      <c r="I692" s="19"/>
      <c r="J692" s="19"/>
      <c r="K692" s="19"/>
      <c r="L692" s="19"/>
    </row>
    <row r="693" spans="9:12" x14ac:dyDescent="0.15">
      <c r="I693" s="19"/>
      <c r="J693" s="19"/>
      <c r="K693" s="19"/>
      <c r="L693" s="19"/>
    </row>
    <row r="694" spans="9:12" x14ac:dyDescent="0.15">
      <c r="I694" s="19"/>
      <c r="J694" s="19"/>
      <c r="K694" s="19"/>
      <c r="L694" s="19"/>
    </row>
    <row r="695" spans="9:12" x14ac:dyDescent="0.15">
      <c r="I695" s="19"/>
      <c r="J695" s="19"/>
      <c r="K695" s="19"/>
      <c r="L695" s="19"/>
    </row>
    <row r="696" spans="9:12" x14ac:dyDescent="0.15">
      <c r="I696" s="19"/>
      <c r="J696" s="19"/>
      <c r="K696" s="19"/>
      <c r="L696" s="19"/>
    </row>
    <row r="697" spans="9:12" x14ac:dyDescent="0.15">
      <c r="I697" s="19"/>
      <c r="J697" s="19"/>
      <c r="K697" s="19"/>
      <c r="L697" s="19"/>
    </row>
    <row r="698" spans="9:12" x14ac:dyDescent="0.15">
      <c r="I698" s="19"/>
      <c r="J698" s="19"/>
      <c r="K698" s="19"/>
      <c r="L698" s="19"/>
    </row>
    <row r="699" spans="9:12" x14ac:dyDescent="0.15">
      <c r="I699" s="19"/>
      <c r="J699" s="19"/>
      <c r="K699" s="19"/>
      <c r="L699" s="19"/>
    </row>
    <row r="700" spans="9:12" x14ac:dyDescent="0.15">
      <c r="I700" s="19"/>
      <c r="J700" s="19"/>
      <c r="K700" s="19"/>
      <c r="L700" s="19"/>
    </row>
    <row r="701" spans="9:12" x14ac:dyDescent="0.15">
      <c r="I701" s="19"/>
      <c r="J701" s="19"/>
      <c r="K701" s="19"/>
      <c r="L701" s="19"/>
    </row>
    <row r="702" spans="9:12" x14ac:dyDescent="0.15">
      <c r="I702" s="19"/>
      <c r="J702" s="19"/>
      <c r="K702" s="19"/>
      <c r="L702" s="19"/>
    </row>
    <row r="703" spans="9:12" x14ac:dyDescent="0.15">
      <c r="I703" s="19"/>
      <c r="J703" s="19"/>
      <c r="K703" s="19"/>
      <c r="L703" s="19"/>
    </row>
    <row r="704" spans="9:12" x14ac:dyDescent="0.15">
      <c r="I704" s="19"/>
      <c r="J704" s="19"/>
      <c r="K704" s="19"/>
      <c r="L704" s="19"/>
    </row>
    <row r="705" spans="9:12" x14ac:dyDescent="0.15">
      <c r="I705" s="19"/>
      <c r="J705" s="19"/>
      <c r="K705" s="19"/>
      <c r="L705" s="19"/>
    </row>
    <row r="706" spans="9:12" x14ac:dyDescent="0.15">
      <c r="I706" s="19"/>
      <c r="J706" s="19"/>
      <c r="K706" s="19"/>
      <c r="L706" s="19"/>
    </row>
    <row r="707" spans="9:12" x14ac:dyDescent="0.15">
      <c r="I707" s="19"/>
      <c r="J707" s="19"/>
      <c r="K707" s="19"/>
      <c r="L707" s="19"/>
    </row>
    <row r="708" spans="9:12" x14ac:dyDescent="0.15">
      <c r="I708" s="19"/>
      <c r="J708" s="19"/>
      <c r="K708" s="19"/>
      <c r="L708" s="19"/>
    </row>
    <row r="709" spans="9:12" x14ac:dyDescent="0.15">
      <c r="I709" s="19"/>
      <c r="J709" s="19"/>
      <c r="K709" s="19"/>
      <c r="L709" s="19"/>
    </row>
    <row r="710" spans="9:12" x14ac:dyDescent="0.15">
      <c r="I710" s="19"/>
      <c r="J710" s="19"/>
      <c r="K710" s="19"/>
      <c r="L710" s="19"/>
    </row>
    <row r="711" spans="9:12" x14ac:dyDescent="0.15">
      <c r="I711" s="19"/>
      <c r="J711" s="19"/>
      <c r="K711" s="19"/>
      <c r="L711" s="19"/>
    </row>
    <row r="712" spans="9:12" x14ac:dyDescent="0.15">
      <c r="I712" s="19"/>
      <c r="J712" s="19"/>
      <c r="K712" s="19"/>
      <c r="L712" s="19"/>
    </row>
    <row r="713" spans="9:12" x14ac:dyDescent="0.15">
      <c r="I713" s="19"/>
      <c r="J713" s="19"/>
      <c r="K713" s="19"/>
      <c r="L713" s="19"/>
    </row>
    <row r="714" spans="9:12" x14ac:dyDescent="0.15">
      <c r="I714" s="19"/>
      <c r="J714" s="19"/>
      <c r="K714" s="19"/>
      <c r="L714" s="19"/>
    </row>
    <row r="715" spans="9:12" x14ac:dyDescent="0.15">
      <c r="I715" s="19"/>
      <c r="J715" s="19"/>
      <c r="K715" s="19"/>
      <c r="L715" s="19"/>
    </row>
    <row r="716" spans="9:12" x14ac:dyDescent="0.15">
      <c r="I716" s="19"/>
      <c r="J716" s="19"/>
      <c r="K716" s="19"/>
      <c r="L716" s="19"/>
    </row>
    <row r="717" spans="9:12" x14ac:dyDescent="0.15">
      <c r="I717" s="19"/>
      <c r="J717" s="19"/>
      <c r="K717" s="19"/>
      <c r="L717" s="19"/>
    </row>
    <row r="718" spans="9:12" x14ac:dyDescent="0.15">
      <c r="I718" s="19"/>
      <c r="J718" s="19"/>
      <c r="K718" s="19"/>
      <c r="L718" s="19"/>
    </row>
    <row r="719" spans="9:12" x14ac:dyDescent="0.15">
      <c r="I719" s="19"/>
      <c r="J719" s="19"/>
      <c r="K719" s="19"/>
      <c r="L719" s="19"/>
    </row>
    <row r="720" spans="9:12" x14ac:dyDescent="0.15">
      <c r="I720" s="19"/>
      <c r="J720" s="19"/>
      <c r="K720" s="19"/>
      <c r="L720" s="19"/>
    </row>
    <row r="721" spans="9:12" x14ac:dyDescent="0.15">
      <c r="I721" s="19"/>
      <c r="J721" s="19"/>
      <c r="K721" s="19"/>
      <c r="L721" s="19"/>
    </row>
    <row r="722" spans="9:12" x14ac:dyDescent="0.15">
      <c r="I722" s="19"/>
      <c r="J722" s="19"/>
      <c r="K722" s="19"/>
      <c r="L722" s="19"/>
    </row>
    <row r="723" spans="9:12" x14ac:dyDescent="0.15">
      <c r="I723" s="19"/>
      <c r="J723" s="19"/>
      <c r="K723" s="19"/>
      <c r="L723" s="19"/>
    </row>
    <row r="724" spans="9:12" x14ac:dyDescent="0.15">
      <c r="I724" s="19"/>
      <c r="J724" s="19"/>
      <c r="K724" s="19"/>
      <c r="L724" s="19"/>
    </row>
    <row r="725" spans="9:12" x14ac:dyDescent="0.15">
      <c r="I725" s="19"/>
      <c r="J725" s="19"/>
      <c r="K725" s="19"/>
      <c r="L725" s="19"/>
    </row>
    <row r="726" spans="9:12" x14ac:dyDescent="0.15">
      <c r="I726" s="19"/>
      <c r="J726" s="19"/>
      <c r="K726" s="19"/>
      <c r="L726" s="19"/>
    </row>
    <row r="727" spans="9:12" x14ac:dyDescent="0.15">
      <c r="I727" s="19"/>
      <c r="J727" s="19"/>
      <c r="K727" s="19"/>
      <c r="L727" s="19"/>
    </row>
    <row r="728" spans="9:12" x14ac:dyDescent="0.15">
      <c r="I728" s="19"/>
      <c r="J728" s="19"/>
      <c r="K728" s="19"/>
      <c r="L728" s="19"/>
    </row>
    <row r="729" spans="9:12" x14ac:dyDescent="0.15">
      <c r="I729" s="19"/>
      <c r="J729" s="19"/>
      <c r="K729" s="19"/>
      <c r="L729" s="19"/>
    </row>
    <row r="730" spans="9:12" x14ac:dyDescent="0.15">
      <c r="I730" s="19"/>
      <c r="J730" s="19"/>
      <c r="K730" s="19"/>
      <c r="L730" s="19"/>
    </row>
    <row r="731" spans="9:12" x14ac:dyDescent="0.15">
      <c r="I731" s="19"/>
      <c r="J731" s="19"/>
      <c r="K731" s="19"/>
      <c r="L731" s="19"/>
    </row>
    <row r="732" spans="9:12" x14ac:dyDescent="0.15">
      <c r="I732" s="19"/>
      <c r="J732" s="19"/>
      <c r="K732" s="19"/>
      <c r="L732" s="19"/>
    </row>
    <row r="733" spans="9:12" x14ac:dyDescent="0.15">
      <c r="I733" s="19"/>
      <c r="J733" s="19"/>
      <c r="K733" s="19"/>
      <c r="L733" s="19"/>
    </row>
    <row r="734" spans="9:12" x14ac:dyDescent="0.15">
      <c r="I734" s="19"/>
      <c r="J734" s="19"/>
      <c r="K734" s="19"/>
      <c r="L734" s="19"/>
    </row>
    <row r="735" spans="9:12" x14ac:dyDescent="0.15">
      <c r="I735" s="19"/>
      <c r="J735" s="19"/>
      <c r="K735" s="19"/>
      <c r="L735" s="19"/>
    </row>
    <row r="736" spans="9:12" x14ac:dyDescent="0.15">
      <c r="I736" s="19"/>
      <c r="J736" s="19"/>
      <c r="K736" s="19"/>
      <c r="L736" s="19"/>
    </row>
    <row r="737" spans="9:12" x14ac:dyDescent="0.15">
      <c r="I737" s="19"/>
      <c r="J737" s="19"/>
      <c r="K737" s="19"/>
      <c r="L737" s="19"/>
    </row>
    <row r="738" spans="9:12" x14ac:dyDescent="0.15">
      <c r="I738" s="19"/>
      <c r="J738" s="19"/>
      <c r="K738" s="19"/>
      <c r="L738" s="19"/>
    </row>
    <row r="739" spans="9:12" x14ac:dyDescent="0.15">
      <c r="I739" s="19"/>
      <c r="J739" s="19"/>
      <c r="K739" s="19"/>
      <c r="L739" s="19"/>
    </row>
    <row r="740" spans="9:12" x14ac:dyDescent="0.15">
      <c r="I740" s="19"/>
      <c r="J740" s="19"/>
      <c r="K740" s="19"/>
      <c r="L740" s="19"/>
    </row>
    <row r="741" spans="9:12" x14ac:dyDescent="0.15">
      <c r="I741" s="19"/>
      <c r="J741" s="19"/>
      <c r="K741" s="19"/>
      <c r="L741" s="19"/>
    </row>
    <row r="742" spans="9:12" x14ac:dyDescent="0.15">
      <c r="I742" s="19"/>
      <c r="J742" s="19"/>
      <c r="K742" s="19"/>
      <c r="L742" s="19"/>
    </row>
    <row r="743" spans="9:12" x14ac:dyDescent="0.15">
      <c r="I743" s="19"/>
      <c r="J743" s="19"/>
      <c r="K743" s="19"/>
      <c r="L743" s="19"/>
    </row>
    <row r="744" spans="9:12" x14ac:dyDescent="0.15">
      <c r="I744" s="19"/>
      <c r="J744" s="19"/>
      <c r="K744" s="19"/>
      <c r="L744" s="19"/>
    </row>
    <row r="745" spans="9:12" x14ac:dyDescent="0.15">
      <c r="I745" s="19"/>
      <c r="J745" s="19"/>
      <c r="K745" s="19"/>
      <c r="L745" s="19"/>
    </row>
    <row r="746" spans="9:12" x14ac:dyDescent="0.15">
      <c r="I746" s="19"/>
      <c r="J746" s="19"/>
      <c r="K746" s="19"/>
      <c r="L746" s="19"/>
    </row>
    <row r="747" spans="9:12" x14ac:dyDescent="0.15">
      <c r="I747" s="19"/>
      <c r="J747" s="19"/>
      <c r="K747" s="19"/>
      <c r="L747" s="19"/>
    </row>
    <row r="748" spans="9:12" x14ac:dyDescent="0.15">
      <c r="I748" s="19"/>
      <c r="J748" s="19"/>
      <c r="K748" s="19"/>
      <c r="L748" s="19"/>
    </row>
    <row r="749" spans="9:12" x14ac:dyDescent="0.15">
      <c r="I749" s="19"/>
      <c r="J749" s="19"/>
      <c r="K749" s="19"/>
      <c r="L749" s="19"/>
    </row>
    <row r="750" spans="9:12" x14ac:dyDescent="0.15">
      <c r="I750" s="19"/>
      <c r="J750" s="19"/>
      <c r="K750" s="19"/>
      <c r="L750" s="19"/>
    </row>
    <row r="751" spans="9:12" x14ac:dyDescent="0.15">
      <c r="I751" s="19"/>
      <c r="J751" s="19"/>
      <c r="K751" s="19"/>
      <c r="L751" s="19"/>
    </row>
    <row r="752" spans="9:12" x14ac:dyDescent="0.15">
      <c r="I752" s="19"/>
      <c r="J752" s="19"/>
      <c r="K752" s="19"/>
      <c r="L752" s="19"/>
    </row>
    <row r="753" spans="9:12" x14ac:dyDescent="0.15">
      <c r="I753" s="19"/>
      <c r="J753" s="19"/>
      <c r="K753" s="19"/>
      <c r="L753" s="19"/>
    </row>
    <row r="754" spans="9:12" x14ac:dyDescent="0.15">
      <c r="I754" s="19"/>
      <c r="J754" s="19"/>
      <c r="K754" s="19"/>
      <c r="L754" s="19"/>
    </row>
    <row r="755" spans="9:12" x14ac:dyDescent="0.15">
      <c r="I755" s="19"/>
      <c r="J755" s="19"/>
      <c r="K755" s="19"/>
      <c r="L755" s="19"/>
    </row>
    <row r="756" spans="9:12" x14ac:dyDescent="0.15">
      <c r="I756" s="19"/>
      <c r="J756" s="19"/>
      <c r="K756" s="19"/>
      <c r="L756" s="19"/>
    </row>
    <row r="757" spans="9:12" x14ac:dyDescent="0.15">
      <c r="I757" s="19"/>
      <c r="J757" s="19"/>
      <c r="K757" s="19"/>
      <c r="L757" s="19"/>
    </row>
    <row r="758" spans="9:12" x14ac:dyDescent="0.15">
      <c r="I758" s="19"/>
      <c r="J758" s="19"/>
      <c r="K758" s="19"/>
      <c r="L758" s="19"/>
    </row>
    <row r="759" spans="9:12" x14ac:dyDescent="0.15">
      <c r="I759" s="19"/>
      <c r="J759" s="19"/>
      <c r="K759" s="19"/>
      <c r="L759" s="19"/>
    </row>
    <row r="760" spans="9:12" x14ac:dyDescent="0.15">
      <c r="I760" s="19"/>
      <c r="J760" s="19"/>
      <c r="K760" s="19"/>
      <c r="L760" s="19"/>
    </row>
    <row r="761" spans="9:12" x14ac:dyDescent="0.15">
      <c r="I761" s="19"/>
      <c r="J761" s="19"/>
      <c r="K761" s="19"/>
      <c r="L761" s="19"/>
    </row>
    <row r="762" spans="9:12" x14ac:dyDescent="0.15">
      <c r="I762" s="19"/>
      <c r="J762" s="19"/>
      <c r="K762" s="19"/>
      <c r="L762" s="19"/>
    </row>
    <row r="763" spans="9:12" x14ac:dyDescent="0.15">
      <c r="I763" s="19"/>
      <c r="J763" s="19"/>
      <c r="K763" s="19"/>
      <c r="L763" s="19"/>
    </row>
    <row r="764" spans="9:12" x14ac:dyDescent="0.15">
      <c r="I764" s="19"/>
      <c r="J764" s="19"/>
      <c r="K764" s="19"/>
      <c r="L764" s="19"/>
    </row>
    <row r="765" spans="9:12" x14ac:dyDescent="0.15">
      <c r="I765" s="19"/>
      <c r="J765" s="19"/>
      <c r="K765" s="19"/>
      <c r="L765" s="19"/>
    </row>
    <row r="766" spans="9:12" x14ac:dyDescent="0.15">
      <c r="I766" s="19"/>
      <c r="J766" s="19"/>
      <c r="K766" s="19"/>
      <c r="L766" s="19"/>
    </row>
    <row r="767" spans="9:12" x14ac:dyDescent="0.15">
      <c r="I767" s="19"/>
      <c r="J767" s="19"/>
      <c r="K767" s="19"/>
      <c r="L767" s="19"/>
    </row>
    <row r="768" spans="9:12" x14ac:dyDescent="0.15">
      <c r="I768" s="19"/>
      <c r="J768" s="19"/>
      <c r="K768" s="19"/>
      <c r="L768" s="19"/>
    </row>
    <row r="769" spans="9:12" x14ac:dyDescent="0.15">
      <c r="I769" s="19"/>
      <c r="J769" s="19"/>
      <c r="K769" s="19"/>
      <c r="L769" s="19"/>
    </row>
    <row r="770" spans="9:12" x14ac:dyDescent="0.15">
      <c r="I770" s="19"/>
      <c r="J770" s="19"/>
      <c r="K770" s="19"/>
      <c r="L770" s="19"/>
    </row>
    <row r="771" spans="9:12" x14ac:dyDescent="0.15">
      <c r="I771" s="19"/>
      <c r="J771" s="19"/>
      <c r="K771" s="19"/>
      <c r="L771" s="19"/>
    </row>
    <row r="772" spans="9:12" x14ac:dyDescent="0.15">
      <c r="I772" s="19"/>
      <c r="J772" s="19"/>
      <c r="K772" s="19"/>
      <c r="L772" s="19"/>
    </row>
    <row r="773" spans="9:12" x14ac:dyDescent="0.15">
      <c r="I773" s="19"/>
      <c r="J773" s="19"/>
      <c r="K773" s="19"/>
      <c r="L773" s="19"/>
    </row>
    <row r="774" spans="9:12" x14ac:dyDescent="0.15">
      <c r="I774" s="19"/>
      <c r="J774" s="19"/>
      <c r="K774" s="19"/>
      <c r="L774" s="19"/>
    </row>
    <row r="775" spans="9:12" x14ac:dyDescent="0.15">
      <c r="I775" s="19"/>
      <c r="J775" s="19"/>
      <c r="K775" s="19"/>
      <c r="L775" s="19"/>
    </row>
    <row r="776" spans="9:12" x14ac:dyDescent="0.15">
      <c r="I776" s="19"/>
      <c r="J776" s="19"/>
      <c r="K776" s="19"/>
      <c r="L776" s="19"/>
    </row>
    <row r="777" spans="9:12" x14ac:dyDescent="0.15">
      <c r="I777" s="19"/>
      <c r="J777" s="19"/>
      <c r="K777" s="19"/>
      <c r="L777" s="19"/>
    </row>
    <row r="778" spans="9:12" x14ac:dyDescent="0.15">
      <c r="I778" s="19"/>
      <c r="J778" s="19"/>
      <c r="K778" s="19"/>
      <c r="L778" s="19"/>
    </row>
    <row r="779" spans="9:12" x14ac:dyDescent="0.15">
      <c r="I779" s="19"/>
      <c r="J779" s="19"/>
      <c r="K779" s="19"/>
      <c r="L779" s="19"/>
    </row>
    <row r="780" spans="9:12" x14ac:dyDescent="0.15">
      <c r="I780" s="19"/>
      <c r="J780" s="19"/>
      <c r="K780" s="19"/>
      <c r="L780" s="19"/>
    </row>
    <row r="781" spans="9:12" x14ac:dyDescent="0.15">
      <c r="I781" s="19"/>
      <c r="J781" s="19"/>
      <c r="K781" s="19"/>
      <c r="L781" s="19"/>
    </row>
    <row r="782" spans="9:12" x14ac:dyDescent="0.15">
      <c r="I782" s="19"/>
      <c r="J782" s="19"/>
      <c r="K782" s="19"/>
      <c r="L782" s="19"/>
    </row>
    <row r="783" spans="9:12" x14ac:dyDescent="0.15">
      <c r="I783" s="19"/>
      <c r="J783" s="19"/>
      <c r="K783" s="19"/>
      <c r="L783" s="19"/>
    </row>
    <row r="784" spans="9:12" x14ac:dyDescent="0.15">
      <c r="I784" s="19"/>
      <c r="J784" s="19"/>
      <c r="K784" s="19"/>
      <c r="L784" s="19"/>
    </row>
    <row r="785" spans="9:12" x14ac:dyDescent="0.15">
      <c r="I785" s="19"/>
      <c r="J785" s="19"/>
      <c r="K785" s="19"/>
      <c r="L785" s="19"/>
    </row>
    <row r="786" spans="9:12" x14ac:dyDescent="0.15">
      <c r="I786" s="19"/>
      <c r="J786" s="19"/>
      <c r="K786" s="19"/>
      <c r="L786" s="19"/>
    </row>
    <row r="787" spans="9:12" x14ac:dyDescent="0.15">
      <c r="I787" s="19"/>
      <c r="J787" s="19"/>
      <c r="K787" s="19"/>
      <c r="L787" s="19"/>
    </row>
    <row r="788" spans="9:12" x14ac:dyDescent="0.15">
      <c r="I788" s="19"/>
      <c r="J788" s="19"/>
      <c r="K788" s="19"/>
      <c r="L788" s="19"/>
    </row>
    <row r="789" spans="9:12" x14ac:dyDescent="0.15">
      <c r="I789" s="19"/>
      <c r="J789" s="19"/>
      <c r="K789" s="19"/>
      <c r="L789" s="19"/>
    </row>
    <row r="790" spans="9:12" x14ac:dyDescent="0.15">
      <c r="I790" s="19"/>
      <c r="J790" s="19"/>
      <c r="K790" s="19"/>
      <c r="L790" s="19"/>
    </row>
    <row r="791" spans="9:12" x14ac:dyDescent="0.15">
      <c r="I791" s="19"/>
      <c r="J791" s="19"/>
      <c r="K791" s="19"/>
      <c r="L791" s="19"/>
    </row>
    <row r="792" spans="9:12" x14ac:dyDescent="0.15">
      <c r="I792" s="19"/>
      <c r="J792" s="19"/>
      <c r="K792" s="19"/>
      <c r="L792" s="19"/>
    </row>
    <row r="793" spans="9:12" x14ac:dyDescent="0.15">
      <c r="I793" s="19"/>
      <c r="J793" s="19"/>
      <c r="K793" s="19"/>
      <c r="L793" s="19"/>
    </row>
    <row r="794" spans="9:12" x14ac:dyDescent="0.15">
      <c r="I794" s="19"/>
      <c r="J794" s="19"/>
      <c r="K794" s="19"/>
      <c r="L794" s="19"/>
    </row>
    <row r="795" spans="9:12" x14ac:dyDescent="0.15">
      <c r="I795" s="19"/>
      <c r="J795" s="19"/>
      <c r="K795" s="19"/>
      <c r="L795" s="19"/>
    </row>
    <row r="796" spans="9:12" x14ac:dyDescent="0.15">
      <c r="I796" s="19"/>
      <c r="J796" s="19"/>
      <c r="K796" s="19"/>
      <c r="L796" s="19"/>
    </row>
    <row r="797" spans="9:12" x14ac:dyDescent="0.15">
      <c r="I797" s="19"/>
      <c r="J797" s="19"/>
      <c r="K797" s="19"/>
      <c r="L797" s="19"/>
    </row>
    <row r="798" spans="9:12" x14ac:dyDescent="0.15">
      <c r="I798" s="19"/>
      <c r="J798" s="19"/>
      <c r="K798" s="19"/>
      <c r="L798" s="19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8"/>
  <dimension ref="A1:AC192"/>
  <sheetViews>
    <sheetView topLeftCell="D1" zoomScale="89" workbookViewId="0">
      <selection activeCell="AG61" sqref="AG61"/>
    </sheetView>
  </sheetViews>
  <sheetFormatPr baseColWidth="10" defaultColWidth="8.83203125" defaultRowHeight="13" x14ac:dyDescent="0.15"/>
  <cols>
    <col min="1" max="1" width="7.5" customWidth="1"/>
    <col min="2" max="2" width="9" customWidth="1"/>
    <col min="3" max="3" width="10" customWidth="1"/>
    <col min="4" max="4" width="13.5" customWidth="1"/>
    <col min="5" max="6" width="9.5" style="6" customWidth="1"/>
    <col min="7" max="7" width="11" style="6" customWidth="1"/>
    <col min="9" max="9" width="10.5" style="6" customWidth="1"/>
    <col min="10" max="11" width="9.5" style="6" customWidth="1"/>
    <col min="12" max="12" width="10.83203125" customWidth="1"/>
    <col min="13" max="15" width="9.5" style="6" customWidth="1"/>
    <col min="16" max="19" width="9.5" style="18" customWidth="1"/>
    <col min="20" max="20" width="3.5" customWidth="1"/>
    <col min="21" max="21" width="10" customWidth="1"/>
    <col min="22" max="22" width="6.5" customWidth="1"/>
    <col min="23" max="23" width="3.83203125" customWidth="1"/>
    <col min="24" max="24" width="10" customWidth="1"/>
    <col min="25" max="25" width="4" customWidth="1"/>
    <col min="26" max="26" width="10.5" customWidth="1"/>
  </cols>
  <sheetData>
    <row r="1" spans="1:29" s="2" customFormat="1" ht="32" customHeight="1" x14ac:dyDescent="0.2">
      <c r="A1" s="2" t="s">
        <v>11</v>
      </c>
      <c r="B1" s="23" t="s">
        <v>27</v>
      </c>
      <c r="C1" s="2" t="s">
        <v>6</v>
      </c>
      <c r="D1" s="2" t="s">
        <v>4</v>
      </c>
      <c r="E1" s="2">
        <v>6051</v>
      </c>
      <c r="F1" s="2">
        <v>6052</v>
      </c>
      <c r="G1" s="4">
        <v>6057</v>
      </c>
      <c r="H1" s="2">
        <v>6185</v>
      </c>
      <c r="I1" s="4">
        <v>6216</v>
      </c>
      <c r="J1" s="4">
        <v>6217</v>
      </c>
      <c r="K1" s="4">
        <v>6220</v>
      </c>
      <c r="L1" s="2">
        <v>6223</v>
      </c>
      <c r="M1" s="4">
        <v>6238</v>
      </c>
      <c r="N1" s="4">
        <v>6239</v>
      </c>
      <c r="O1" s="4">
        <v>6761</v>
      </c>
      <c r="P1" s="4">
        <v>6762</v>
      </c>
      <c r="Q1" s="4">
        <v>6763</v>
      </c>
      <c r="R1" s="16">
        <v>6765</v>
      </c>
      <c r="S1" s="16">
        <v>6768</v>
      </c>
      <c r="U1" s="43" t="s">
        <v>36</v>
      </c>
      <c r="V1" s="40" t="s">
        <v>18</v>
      </c>
      <c r="X1" s="2" t="s">
        <v>28</v>
      </c>
      <c r="Z1" s="43" t="s">
        <v>37</v>
      </c>
    </row>
    <row r="2" spans="1:29" x14ac:dyDescent="0.15">
      <c r="A2">
        <v>0.5</v>
      </c>
      <c r="C2">
        <v>0</v>
      </c>
      <c r="D2" t="s">
        <v>9</v>
      </c>
      <c r="E2" s="44">
        <v>1</v>
      </c>
      <c r="F2" s="44">
        <v>2</v>
      </c>
      <c r="G2" s="44">
        <v>3</v>
      </c>
      <c r="H2" s="44">
        <v>5</v>
      </c>
      <c r="I2" s="6">
        <v>6</v>
      </c>
      <c r="J2" s="6">
        <v>7</v>
      </c>
      <c r="K2" s="44">
        <v>8</v>
      </c>
      <c r="L2" s="44">
        <v>9</v>
      </c>
      <c r="M2" s="44">
        <v>10</v>
      </c>
      <c r="N2" s="44">
        <v>11</v>
      </c>
      <c r="O2" s="44">
        <v>12</v>
      </c>
      <c r="P2" s="44">
        <v>13</v>
      </c>
      <c r="Q2" s="44">
        <v>14</v>
      </c>
      <c r="R2" s="44">
        <v>15</v>
      </c>
      <c r="S2" s="44">
        <v>16</v>
      </c>
      <c r="U2" s="64"/>
      <c r="V2" s="64"/>
    </row>
    <row r="3" spans="1:29" x14ac:dyDescent="0.15">
      <c r="A3">
        <v>1</v>
      </c>
      <c r="C3">
        <v>1</v>
      </c>
      <c r="D3" t="s">
        <v>7</v>
      </c>
    </row>
    <row r="4" spans="1:29" x14ac:dyDescent="0.15">
      <c r="A4">
        <v>1.5</v>
      </c>
      <c r="C4">
        <v>2</v>
      </c>
    </row>
    <row r="5" spans="1:29" x14ac:dyDescent="0.15">
      <c r="A5">
        <v>2</v>
      </c>
      <c r="C5">
        <v>3</v>
      </c>
    </row>
    <row r="6" spans="1:29" x14ac:dyDescent="0.15">
      <c r="A6">
        <v>2.5</v>
      </c>
      <c r="B6">
        <v>0</v>
      </c>
      <c r="C6">
        <v>4</v>
      </c>
      <c r="D6" t="s">
        <v>5</v>
      </c>
      <c r="E6">
        <f>'6051'!P6</f>
        <v>0.97979352522000163</v>
      </c>
      <c r="F6">
        <f>'6052'!P6</f>
        <v>-15.622206123469532</v>
      </c>
      <c r="G6">
        <f>'6057'!P6</f>
        <v>-0.43992500185434269</v>
      </c>
      <c r="H6">
        <f>'6185'!P6</f>
        <v>-1.9786292089540476</v>
      </c>
      <c r="I6">
        <f>'6216'!P6</f>
        <v>-1.3318480467456382</v>
      </c>
      <c r="J6">
        <f>'6217'!P6</f>
        <v>3.916183648584981</v>
      </c>
      <c r="K6" s="6">
        <f>'6220'!P6</f>
        <v>1.6133937810580308</v>
      </c>
      <c r="L6">
        <f>'6223'!P6</f>
        <v>1.4069454025899957</v>
      </c>
      <c r="M6">
        <f>'6238'!P6</f>
        <v>16.300575749967845</v>
      </c>
      <c r="N6">
        <f>'6239'!P6</f>
        <v>0.25650806856367969</v>
      </c>
      <c r="O6">
        <f>'6761'!P6</f>
        <v>5.6129788022961824</v>
      </c>
      <c r="P6" s="18">
        <f>'6762'!P6</f>
        <v>3.4399509600687814</v>
      </c>
      <c r="Q6" s="18">
        <f>'6763'!P6</f>
        <v>3.3834926774268528</v>
      </c>
      <c r="R6" s="18">
        <f>'6765'!P6</f>
        <v>-17.355876643820295</v>
      </c>
      <c r="S6" s="18">
        <f>'6768'!P6</f>
        <v>2.1232246699509041</v>
      </c>
      <c r="U6" s="27">
        <f>AVERAGE(E6:P6)</f>
        <v>1.1794767964438282</v>
      </c>
      <c r="V6" s="27">
        <f>STDEV(E6:P6)/SQRT(COUNT(E6:P6))</f>
        <v>2.0656535563650178</v>
      </c>
      <c r="W6" s="27"/>
      <c r="Z6">
        <f>MEDIAN(E6:Q6)</f>
        <v>1.4069454025899957</v>
      </c>
    </row>
    <row r="7" spans="1:29" x14ac:dyDescent="0.15">
      <c r="A7">
        <v>3</v>
      </c>
      <c r="B7">
        <v>0.5</v>
      </c>
      <c r="C7">
        <v>5</v>
      </c>
      <c r="D7" t="s">
        <v>8</v>
      </c>
      <c r="E7">
        <f>'6051'!P7</f>
        <v>1.2025383868188964</v>
      </c>
      <c r="F7">
        <f>'6052'!P7</f>
        <v>-14.675922424335642</v>
      </c>
      <c r="G7">
        <f>'6057'!P7</f>
        <v>-0.47500678157940107</v>
      </c>
      <c r="H7">
        <f>'6185'!P7</f>
        <v>-3.1728164300088082</v>
      </c>
      <c r="I7">
        <f>'6216'!P7</f>
        <v>0.97000527827962013</v>
      </c>
      <c r="J7">
        <f>'6217'!P7</f>
        <v>3.5591753098873342</v>
      </c>
      <c r="K7" s="18">
        <f>'6220'!P7</f>
        <v>-16.821713412809281</v>
      </c>
      <c r="L7">
        <f>'6223'!P7</f>
        <v>1.7931899748281224</v>
      </c>
      <c r="M7">
        <f>'6238'!P7</f>
        <v>15.206540679874006</v>
      </c>
      <c r="N7">
        <f>'6239'!P7</f>
        <v>1.4096936678298191</v>
      </c>
      <c r="O7">
        <f>'6761'!P7</f>
        <v>4.5769461126119486</v>
      </c>
      <c r="P7" s="18">
        <f>'6762'!P7</f>
        <v>3.7028339406309869</v>
      </c>
      <c r="Q7" s="18">
        <f>'6763'!P7</f>
        <v>4.6120674863330553</v>
      </c>
      <c r="R7" s="18">
        <f>'6765'!P7</f>
        <v>-18.553178403716498</v>
      </c>
      <c r="S7" s="18">
        <f>'6768'!P7</f>
        <v>3.2961228903343165</v>
      </c>
      <c r="U7" s="27">
        <f>AVERAGE(E7:P7)</f>
        <v>-0.22704464149769998</v>
      </c>
      <c r="V7" s="27">
        <f>STDEV(E7:P7)/SQRT(COUNT(E7:P7))</f>
        <v>2.4528621871958318</v>
      </c>
      <c r="W7" s="27"/>
      <c r="Z7">
        <f>MEDIAN(E7:Q7)</f>
        <v>1.4096936678298191</v>
      </c>
      <c r="AC7" s="10"/>
    </row>
    <row r="8" spans="1:29" x14ac:dyDescent="0.15">
      <c r="A8">
        <v>3.5</v>
      </c>
      <c r="B8">
        <v>1</v>
      </c>
      <c r="C8">
        <v>6</v>
      </c>
      <c r="E8">
        <f>'6051'!P8</f>
        <v>7.4716536583094406E-2</v>
      </c>
      <c r="F8">
        <f>'6052'!P8</f>
        <v>-17.414699949916042</v>
      </c>
      <c r="G8">
        <f>'6057'!P8</f>
        <v>-3.0655284202110607E-2</v>
      </c>
      <c r="H8">
        <f>'6185'!P8</f>
        <v>-0.96619977160820947</v>
      </c>
      <c r="I8">
        <f>'6216'!P8</f>
        <v>1.0665648521152649</v>
      </c>
      <c r="J8">
        <f>'6217'!P8</f>
        <v>3.4237323442636858</v>
      </c>
      <c r="K8" s="18">
        <f>'6220'!P8</f>
        <v>-6.1575256161578507</v>
      </c>
      <c r="L8">
        <f>'6223'!P8</f>
        <v>3.7497796967500685</v>
      </c>
      <c r="M8">
        <f>'6238'!P8</f>
        <v>17.853214917106282</v>
      </c>
      <c r="N8">
        <f>'6239'!P8</f>
        <v>-0.3823897636427685</v>
      </c>
      <c r="O8">
        <f>'6761'!P8</f>
        <v>3.9698482418584176</v>
      </c>
      <c r="P8" s="18">
        <f>'6762'!P8</f>
        <v>2.3791655825250952</v>
      </c>
      <c r="Q8" s="18">
        <f>'6763'!P8</f>
        <v>5.7694485189086704</v>
      </c>
      <c r="R8" s="18">
        <f>'6765'!P8</f>
        <v>-16.057224416215501</v>
      </c>
      <c r="S8" s="18">
        <f>'6768'!P8</f>
        <v>1.6947719539277446</v>
      </c>
      <c r="U8" s="27">
        <f>AVERAGE(E8:P8)</f>
        <v>0.63046264880624359</v>
      </c>
      <c r="V8" s="27">
        <f>STDEV(E8:P8)/SQRT(COUNT(E8:P8))</f>
        <v>2.3103540703490966</v>
      </c>
      <c r="W8" s="27"/>
      <c r="Z8">
        <f>MEDIAN(E8:Q8)</f>
        <v>1.0665648521152649</v>
      </c>
    </row>
    <row r="9" spans="1:29" x14ac:dyDescent="0.15">
      <c r="A9">
        <v>4</v>
      </c>
      <c r="B9">
        <v>1.5</v>
      </c>
      <c r="C9">
        <v>7</v>
      </c>
      <c r="E9">
        <f>'6051'!P9</f>
        <v>-0.7794852653530675</v>
      </c>
      <c r="F9">
        <f>'6052'!P9</f>
        <v>-15.244981050778808</v>
      </c>
      <c r="G9">
        <f>'6057'!P9</f>
        <v>-1.5107904689775755</v>
      </c>
      <c r="H9">
        <f>'6185'!P9</f>
        <v>-0.86556276901894691</v>
      </c>
      <c r="I9">
        <f>'6216'!P9</f>
        <v>-0.9263877049240673</v>
      </c>
      <c r="J9">
        <f>'6217'!P9</f>
        <v>3.6525676719565019</v>
      </c>
      <c r="K9" s="18">
        <f>'6220'!P9</f>
        <v>5.338623726534756</v>
      </c>
      <c r="L9">
        <f>'6223'!P9</f>
        <v>3.8316545388112959</v>
      </c>
      <c r="M9">
        <f>'6238'!P9</f>
        <v>14.909382193258988</v>
      </c>
      <c r="N9">
        <f>'6239'!P9</f>
        <v>1.2160388064351511</v>
      </c>
      <c r="O9">
        <f>'6761'!P9</f>
        <v>3.6956998054552694</v>
      </c>
      <c r="P9" s="18">
        <f>'6762'!P9</f>
        <v>1.8725832694526663</v>
      </c>
      <c r="Q9" s="18">
        <f>'6763'!P9</f>
        <v>4.0793743270083036</v>
      </c>
      <c r="R9" s="18">
        <f>'6765'!P9</f>
        <v>-13.251102537537399</v>
      </c>
      <c r="S9" s="18">
        <f>'6768'!P9</f>
        <v>1.6381444882113498</v>
      </c>
      <c r="U9" s="27">
        <f>AVERAGE(E9:P9)</f>
        <v>1.2657785627376805</v>
      </c>
      <c r="V9" s="27">
        <f>STDEV(E9:P9)/SQRT(COUNT(E9:P9))</f>
        <v>1.9754890156386971</v>
      </c>
      <c r="W9" s="27"/>
      <c r="Z9">
        <f>MEDIAN(E9:Q9)</f>
        <v>1.8725832694526663</v>
      </c>
    </row>
    <row r="10" spans="1:29" x14ac:dyDescent="0.15">
      <c r="A10">
        <v>4.5</v>
      </c>
      <c r="B10">
        <v>2</v>
      </c>
      <c r="C10">
        <v>8</v>
      </c>
      <c r="E10">
        <f>'6051'!P10</f>
        <v>-1.2235530472476417</v>
      </c>
      <c r="F10">
        <f>'6052'!P10</f>
        <v>-15.145101281759985</v>
      </c>
      <c r="G10">
        <f>'6057'!P10</f>
        <v>-1.4570999552403228</v>
      </c>
      <c r="H10">
        <f>'6185'!P10</f>
        <v>-1.5798408969119504</v>
      </c>
      <c r="I10">
        <f>'6216'!P10</f>
        <v>1.4858280507155639</v>
      </c>
      <c r="J10">
        <f>'6217'!P10</f>
        <v>5.0503878727036797</v>
      </c>
      <c r="K10" s="18">
        <f>'6220'!P10</f>
        <v>-2.7352986827416883</v>
      </c>
      <c r="L10">
        <f>'6223'!P10</f>
        <v>1.940185272665047</v>
      </c>
      <c r="M10">
        <f>'6238'!P10</f>
        <v>18.405003387739264</v>
      </c>
      <c r="N10">
        <f>'6239'!P10</f>
        <v>1.2180668549424265</v>
      </c>
      <c r="O10">
        <f>'6761'!P10</f>
        <v>2.7406452900737879</v>
      </c>
      <c r="P10" s="18">
        <f>'6762'!P10</f>
        <v>3.6352594995694236</v>
      </c>
      <c r="Q10" s="18">
        <f>'6763'!P10</f>
        <v>3.0709987641890835</v>
      </c>
      <c r="R10" s="18">
        <f>'6765'!P10</f>
        <v>-10.7915032738657</v>
      </c>
      <c r="S10" s="18">
        <f>'6768'!P10</f>
        <v>-6.5038216435535867E-2</v>
      </c>
      <c r="U10" s="27">
        <f>AVERAGE(E10:P10)</f>
        <v>1.0278735303756339</v>
      </c>
      <c r="V10" s="27">
        <f>STDEV(E10:P10)/SQRT(COUNT(E10:P10))</f>
        <v>2.1720090715986271</v>
      </c>
      <c r="W10" s="27"/>
      <c r="Z10">
        <f>MEDIAN(E10:Q10)</f>
        <v>1.4858280507155639</v>
      </c>
    </row>
    <row r="11" spans="1:29" x14ac:dyDescent="0.15">
      <c r="A11">
        <v>5</v>
      </c>
      <c r="B11">
        <v>2.5</v>
      </c>
      <c r="C11">
        <v>9</v>
      </c>
      <c r="E11">
        <f>'6051'!P11</f>
        <v>-2.5209246035829929</v>
      </c>
      <c r="F11">
        <f>'6052'!P11</f>
        <v>-17.088368414676459</v>
      </c>
      <c r="G11">
        <f>'6057'!P11</f>
        <v>-6.10637485755539</v>
      </c>
      <c r="H11">
        <f>'6185'!P11</f>
        <v>-1.1577029726680905</v>
      </c>
      <c r="I11">
        <f>'6216'!P11</f>
        <v>1.8199523850609165</v>
      </c>
      <c r="J11">
        <f>'6217'!P11</f>
        <v>4.3727321748940868</v>
      </c>
      <c r="K11" s="18">
        <f>'6220'!P11</f>
        <v>4.9580640767335575</v>
      </c>
      <c r="L11">
        <f>'6223'!P11</f>
        <v>-1.3356408911245405</v>
      </c>
      <c r="M11">
        <f>'6238'!P11</f>
        <v>16.973000605963492</v>
      </c>
      <c r="N11">
        <f>'6239'!P11</f>
        <v>0.46419253493506141</v>
      </c>
      <c r="O11">
        <f>'6761'!P11</f>
        <v>2.7953663698297748</v>
      </c>
      <c r="P11" s="18">
        <f>'6762'!P11</f>
        <v>11.229433427407026</v>
      </c>
      <c r="Q11" s="18">
        <f>'6763'!P11</f>
        <v>2.8553115693233617</v>
      </c>
      <c r="R11" s="18">
        <f>'6765'!P11</f>
        <v>-9.8741409755093414</v>
      </c>
      <c r="S11" s="18">
        <f>'6768'!P11</f>
        <v>-0.62607426876241623</v>
      </c>
      <c r="U11" s="27">
        <f>AVERAGE(E11:P11)</f>
        <v>1.2003108196013696</v>
      </c>
      <c r="V11" s="27">
        <f>STDEV(E11:P11)/SQRT(COUNT(E11:P11))</f>
        <v>2.4475070110103201</v>
      </c>
      <c r="W11" s="27"/>
      <c r="Z11">
        <f>MEDIAN(E11:Q11)</f>
        <v>1.8199523850609165</v>
      </c>
    </row>
    <row r="12" spans="1:29" x14ac:dyDescent="0.15">
      <c r="A12">
        <v>5.5</v>
      </c>
      <c r="B12">
        <v>3</v>
      </c>
      <c r="C12">
        <v>10</v>
      </c>
      <c r="E12">
        <f>'6051'!P12</f>
        <v>-1.411906934487398</v>
      </c>
      <c r="F12">
        <f>'6052'!P12</f>
        <v>-8.391486852783725</v>
      </c>
      <c r="G12">
        <f>'6057'!P12</f>
        <v>-7.6871489226013141</v>
      </c>
      <c r="H12">
        <f>'6185'!P12</f>
        <v>0.62534167876822278</v>
      </c>
      <c r="I12">
        <f>'6216'!P12</f>
        <v>4.5961968918371374</v>
      </c>
      <c r="J12">
        <f>'6217'!P12</f>
        <v>4.6966783412471163</v>
      </c>
      <c r="K12" s="18">
        <f>'6220'!P12</f>
        <v>3.1124613951672693</v>
      </c>
      <c r="L12">
        <f>'6223'!P12</f>
        <v>0.20503105060713267</v>
      </c>
      <c r="M12">
        <f>'6238'!P12</f>
        <v>17.668463589036143</v>
      </c>
      <c r="N12">
        <f>'6239'!P12</f>
        <v>1.7349848175459381</v>
      </c>
      <c r="O12">
        <f>'6761'!P12</f>
        <v>2.2012336451197889</v>
      </c>
      <c r="P12" s="18">
        <f>'6762'!P12</f>
        <v>13.084856591879596</v>
      </c>
      <c r="Q12" s="18">
        <f>'6763'!P12</f>
        <v>4.2578939610229556</v>
      </c>
      <c r="R12" s="18">
        <f>'6765'!P12</f>
        <v>-1.6048110412636447</v>
      </c>
      <c r="S12" s="18">
        <f>'6768'!P12</f>
        <v>-1.0059140555674355</v>
      </c>
      <c r="U12" s="27">
        <f>AVERAGE(E12:P12)</f>
        <v>2.536225440944659</v>
      </c>
      <c r="V12" s="27">
        <f>STDEV(E12:P12)/SQRT(COUNT(E12:P12))</f>
        <v>2.1299834901203898</v>
      </c>
      <c r="W12" s="27"/>
      <c r="Z12">
        <f>MEDIAN(E12:Q12)</f>
        <v>2.2012336451197889</v>
      </c>
    </row>
    <row r="13" spans="1:29" x14ac:dyDescent="0.15">
      <c r="A13">
        <v>6</v>
      </c>
      <c r="B13">
        <v>3.5</v>
      </c>
      <c r="C13">
        <v>11</v>
      </c>
      <c r="E13">
        <f>'6051'!P13</f>
        <v>-1.3702259373055212</v>
      </c>
      <c r="F13">
        <f>'6052'!P13</f>
        <v>3.4649740181555817</v>
      </c>
      <c r="G13">
        <f>'6057'!P13</f>
        <v>-3.4664231585223249</v>
      </c>
      <c r="H13">
        <f>'6185'!P13</f>
        <v>-0.10150367972267772</v>
      </c>
      <c r="I13">
        <f>'6216'!P13</f>
        <v>4.7838270871777784</v>
      </c>
      <c r="J13">
        <f>'6217'!P13</f>
        <v>5.4901639821560355</v>
      </c>
      <c r="K13" s="18">
        <f>'6220'!P13</f>
        <v>3.6413161691537512</v>
      </c>
      <c r="L13">
        <f>'6223'!P13</f>
        <v>0.40199343383284447</v>
      </c>
      <c r="M13">
        <f>'6238'!P13</f>
        <v>19.861198964664236</v>
      </c>
      <c r="N13">
        <f>'6239'!P13</f>
        <v>0.73408999093028493</v>
      </c>
      <c r="O13">
        <f>'6761'!P13</f>
        <v>0.4019128658390197</v>
      </c>
      <c r="P13" s="18">
        <f>'6762'!P13</f>
        <v>12.856642734240051</v>
      </c>
      <c r="Q13" s="18">
        <f>'6763'!P13</f>
        <v>2.252597532599995</v>
      </c>
      <c r="R13" s="18">
        <f>'6765'!P13</f>
        <v>-1.6595864105445495</v>
      </c>
      <c r="S13" s="18">
        <f>'6768'!P13</f>
        <v>-0.10645932507554565</v>
      </c>
      <c r="U13" s="27">
        <f>AVERAGE(E13:P13)</f>
        <v>3.891497205883256</v>
      </c>
      <c r="V13" s="27">
        <f>STDEV(E13:P13)/SQRT(COUNT(E13:P13))</f>
        <v>1.8891507303625432</v>
      </c>
      <c r="W13" s="27"/>
      <c r="Z13">
        <f>MEDIAN(E13:Q13)</f>
        <v>2.252597532599995</v>
      </c>
    </row>
    <row r="14" spans="1:29" x14ac:dyDescent="0.15">
      <c r="A14">
        <v>6.5</v>
      </c>
      <c r="B14">
        <v>4</v>
      </c>
      <c r="C14">
        <v>12</v>
      </c>
      <c r="E14">
        <f>'6051'!P14</f>
        <v>-2.0040895143163766</v>
      </c>
      <c r="F14">
        <f>'6052'!P14</f>
        <v>-9.6443501940362033</v>
      </c>
      <c r="G14">
        <f>'6057'!P14</f>
        <v>-3.3549285564351599</v>
      </c>
      <c r="H14">
        <f>'6185'!P14</f>
        <v>-0.40283122306269731</v>
      </c>
      <c r="I14">
        <f>'6216'!P14</f>
        <v>4.1095752255520024</v>
      </c>
      <c r="J14">
        <f>'6217'!P14</f>
        <v>5.8058272908817514</v>
      </c>
      <c r="K14" s="18">
        <f>'6220'!P14</f>
        <v>1.5496846429255482</v>
      </c>
      <c r="L14">
        <f>'6223'!P14</f>
        <v>-0.4612207250192914</v>
      </c>
      <c r="M14">
        <f>'6238'!P14</f>
        <v>16.398614170847459</v>
      </c>
      <c r="N14">
        <f>'6239'!P14</f>
        <v>-0.32276456072107129</v>
      </c>
      <c r="O14">
        <f>'6761'!P14</f>
        <v>0.48671252808503124</v>
      </c>
      <c r="P14" s="18">
        <f>'6762'!P14</f>
        <v>11.891783468815845</v>
      </c>
      <c r="Q14" s="18">
        <f>'6763'!P14</f>
        <v>3.7099307194093116</v>
      </c>
      <c r="R14" s="18">
        <f>'6765'!P14</f>
        <v>-1.3180261816163412</v>
      </c>
      <c r="S14" s="18">
        <f>'6768'!P14</f>
        <v>-0.73905049390502353</v>
      </c>
      <c r="U14" s="27">
        <f>AVERAGE(E14:P14)</f>
        <v>2.0043343794597361</v>
      </c>
      <c r="V14" s="27">
        <f>STDEV(E14:P14)/SQRT(COUNT(E14:P14))</f>
        <v>1.9926380058654096</v>
      </c>
      <c r="W14" s="27"/>
      <c r="Z14">
        <f>MEDIAN(E14:Q14)</f>
        <v>0.48671252808503124</v>
      </c>
    </row>
    <row r="15" spans="1:29" x14ac:dyDescent="0.15">
      <c r="A15">
        <v>7</v>
      </c>
      <c r="B15">
        <v>4.5</v>
      </c>
      <c r="C15">
        <v>13</v>
      </c>
      <c r="E15">
        <f>'6051'!P15</f>
        <v>-0.54607135582841682</v>
      </c>
      <c r="F15">
        <f>'6052'!P15</f>
        <v>-8.4073698285798191</v>
      </c>
      <c r="G15">
        <f>'6057'!P15</f>
        <v>-3.6322118529396028</v>
      </c>
      <c r="H15">
        <f>'6185'!P15</f>
        <v>-0.69622876837154768</v>
      </c>
      <c r="I15">
        <f>'6216'!P15</f>
        <v>4.1522577548975583</v>
      </c>
      <c r="J15">
        <f>'6217'!P15</f>
        <v>5.9835922527080889</v>
      </c>
      <c r="K15" s="18">
        <f>'6220'!P15</f>
        <v>2.6593022792092542</v>
      </c>
      <c r="L15">
        <f>'6223'!P15</f>
        <v>0.64261888803504019</v>
      </c>
      <c r="M15">
        <f>'6238'!P15</f>
        <v>18.867091112154842</v>
      </c>
      <c r="N15">
        <f>'6239'!P15</f>
        <v>0.41532421829328414</v>
      </c>
      <c r="O15">
        <f>'6761'!P15</f>
        <v>7.398029287063175E-2</v>
      </c>
      <c r="P15" s="18">
        <f>'6762'!P15</f>
        <v>9.9813358711338598</v>
      </c>
      <c r="Q15" s="18">
        <f>'6763'!P15</f>
        <v>3.7121051140972394</v>
      </c>
      <c r="R15" s="18">
        <f>'6765'!P15</f>
        <v>-1.4619350571895933</v>
      </c>
      <c r="S15" s="18">
        <f>'6768'!P15</f>
        <v>-0.29851960109934406</v>
      </c>
      <c r="U15" s="27">
        <f>AVERAGE(E15:P15)</f>
        <v>2.4578017386319311</v>
      </c>
      <c r="V15" s="27">
        <f>STDEV(E15:P15)/SQRT(COUNT(E15:P15))</f>
        <v>2.0008935780683088</v>
      </c>
      <c r="W15" s="27"/>
      <c r="Z15">
        <f>MEDIAN(E15:Q15)</f>
        <v>0.64261888803504019</v>
      </c>
    </row>
    <row r="16" spans="1:29" x14ac:dyDescent="0.15">
      <c r="A16">
        <v>7.5</v>
      </c>
      <c r="B16">
        <v>5</v>
      </c>
      <c r="C16">
        <v>14</v>
      </c>
      <c r="E16">
        <f>'6051'!P16</f>
        <v>-1.1311301700715604</v>
      </c>
      <c r="F16">
        <f>'6052'!P16</f>
        <v>-4.8613187668235751</v>
      </c>
      <c r="G16">
        <f>'6057'!P16</f>
        <v>-3.860098981267174</v>
      </c>
      <c r="H16">
        <f>'6185'!P16</f>
        <v>0.17595541438360526</v>
      </c>
      <c r="I16">
        <f>'6216'!P16</f>
        <v>3.1562941573128764</v>
      </c>
      <c r="J16">
        <f>'6217'!P16</f>
        <v>6.6287212687147576</v>
      </c>
      <c r="K16" s="18">
        <f>'6220'!P16</f>
        <v>2.4970550777226248</v>
      </c>
      <c r="L16">
        <f>'6223'!P16</f>
        <v>-5.1274228463202697E-2</v>
      </c>
      <c r="M16">
        <f>'6238'!P16</f>
        <v>15.813242594984464</v>
      </c>
      <c r="N16">
        <f>'6239'!P16</f>
        <v>1.0607816853436247</v>
      </c>
      <c r="O16">
        <f>'6761'!P16</f>
        <v>1.1269023343510522</v>
      </c>
      <c r="P16" s="18">
        <f>'6762'!P16</f>
        <v>8.1526658164606243</v>
      </c>
      <c r="Q16" s="18">
        <f>'6763'!P16</f>
        <v>4.1845046418114693</v>
      </c>
      <c r="R16" s="18">
        <f>'6765'!P16</f>
        <v>-2.8053032405984859</v>
      </c>
      <c r="S16" s="18">
        <f>'6768'!P16</f>
        <v>-1.0222909865642469</v>
      </c>
      <c r="U16" s="27">
        <f>AVERAGE(E16:P16)</f>
        <v>2.3923163502206766</v>
      </c>
      <c r="V16" s="27">
        <f>STDEV(E16:P16)/SQRT(COUNT(E16:P16))</f>
        <v>1.6288704241494349</v>
      </c>
      <c r="W16" s="27"/>
      <c r="Z16">
        <f>MEDIAN(E16:Q16)</f>
        <v>1.1269023343510522</v>
      </c>
    </row>
    <row r="17" spans="1:26" x14ac:dyDescent="0.15">
      <c r="A17">
        <v>8</v>
      </c>
      <c r="B17">
        <v>5.5</v>
      </c>
      <c r="C17">
        <v>15</v>
      </c>
      <c r="E17">
        <f>'6051'!P17</f>
        <v>-0.13894862981622869</v>
      </c>
      <c r="F17">
        <f>'6052'!P17</f>
        <v>-3.1532233723275982</v>
      </c>
      <c r="G17">
        <f>'6057'!P17</f>
        <v>-4.0488238671066821</v>
      </c>
      <c r="H17">
        <f>'6185'!P17</f>
        <v>7.6509445742740337E-2</v>
      </c>
      <c r="I17">
        <f>'6216'!P17</f>
        <v>3.4463792031066989</v>
      </c>
      <c r="J17">
        <f>'6217'!P17</f>
        <v>6.9126915682486745</v>
      </c>
      <c r="K17" s="18">
        <f>'6220'!P17</f>
        <v>5.0371465761739591</v>
      </c>
      <c r="L17">
        <f>'6223'!P17</f>
        <v>1.640679246422909</v>
      </c>
      <c r="M17">
        <f>'6238'!P17</f>
        <v>15.114942660527555</v>
      </c>
      <c r="N17">
        <f>'6239'!P17</f>
        <v>1.6732805927525931</v>
      </c>
      <c r="O17">
        <f>'6761'!P17</f>
        <v>-0.52251158475850545</v>
      </c>
      <c r="P17" s="18">
        <f>'6762'!P17</f>
        <v>6.9292811790730058</v>
      </c>
      <c r="Q17" s="18">
        <f>'6763'!P17</f>
        <v>4.0449829097936485</v>
      </c>
      <c r="R17" s="18">
        <f>'6765'!P17</f>
        <v>2.3752595178752371</v>
      </c>
      <c r="S17" s="18">
        <f>'6768'!P17</f>
        <v>-0.94163858335673656</v>
      </c>
      <c r="U17" s="27">
        <f>AVERAGE(E17:P17)</f>
        <v>2.7472835848365933</v>
      </c>
      <c r="V17" s="27">
        <f>STDEV(E17:P17)/SQRT(COUNT(E17:P17))</f>
        <v>1.5152431836785714</v>
      </c>
      <c r="W17" s="27"/>
      <c r="Z17">
        <f>MEDIAN(E17:Q17)</f>
        <v>1.6732805927525931</v>
      </c>
    </row>
    <row r="18" spans="1:26" x14ac:dyDescent="0.15">
      <c r="A18">
        <v>8.5</v>
      </c>
      <c r="B18">
        <v>6</v>
      </c>
      <c r="C18">
        <v>16</v>
      </c>
      <c r="E18">
        <f>'6051'!P18</f>
        <v>-0.42453844460973156</v>
      </c>
      <c r="F18">
        <f>'6052'!P18</f>
        <v>-4.0985899770400822</v>
      </c>
      <c r="G18">
        <f>'6057'!P18</f>
        <v>-1.5409444483587973</v>
      </c>
      <c r="H18">
        <f>'6185'!P18</f>
        <v>0.61081059292508244</v>
      </c>
      <c r="I18">
        <f>'6216'!P18</f>
        <v>2.7763865405822146</v>
      </c>
      <c r="J18">
        <f>'6217'!P18</f>
        <v>6.4012752446399128</v>
      </c>
      <c r="K18" s="18">
        <f>'6220'!P18</f>
        <v>7.4593231189799516</v>
      </c>
      <c r="L18">
        <f>'6223'!P18</f>
        <v>2.5362022715953647</v>
      </c>
      <c r="M18">
        <f>'6238'!P18</f>
        <v>13.79218978882898</v>
      </c>
      <c r="N18">
        <f>'6239'!P18</f>
        <v>0.1107316197244282</v>
      </c>
      <c r="O18">
        <f>'6761'!P18</f>
        <v>-0.42156148333478155</v>
      </c>
      <c r="P18" s="18">
        <f>'6762'!P18</f>
        <v>5.3958662760501479</v>
      </c>
      <c r="Q18" s="18">
        <f>'6763'!P18</f>
        <v>2.9769334155533409</v>
      </c>
      <c r="R18" s="18">
        <f>'6765'!P18</f>
        <v>1.0342452826606587</v>
      </c>
      <c r="S18" s="18">
        <f>'6768'!P18</f>
        <v>-0.9839976663260801</v>
      </c>
      <c r="U18" s="27">
        <f>AVERAGE(E18:P18)</f>
        <v>2.7164292583318908</v>
      </c>
      <c r="V18" s="27">
        <f>STDEV(E18:P18)/SQRT(COUNT(E18:P18))</f>
        <v>1.407412021659753</v>
      </c>
      <c r="W18" s="27"/>
      <c r="Z18">
        <f>MEDIAN(E18:Q18)</f>
        <v>2.5362022715953647</v>
      </c>
    </row>
    <row r="19" spans="1:26" x14ac:dyDescent="0.15">
      <c r="A19">
        <v>9</v>
      </c>
      <c r="B19">
        <v>6.5</v>
      </c>
      <c r="C19">
        <v>17</v>
      </c>
      <c r="E19">
        <f>'6051'!P19</f>
        <v>1.2672968560183826</v>
      </c>
      <c r="F19">
        <f>'6052'!P19</f>
        <v>-5.6158403239846884</v>
      </c>
      <c r="G19">
        <f>'6057'!P19</f>
        <v>-0.65531199398442597</v>
      </c>
      <c r="H19">
        <f>'6185'!P19</f>
        <v>1.2686770843343451</v>
      </c>
      <c r="I19">
        <f>'6216'!P19</f>
        <v>2.3244345611322936</v>
      </c>
      <c r="J19">
        <f>'6217'!P19</f>
        <v>6.0639205296004226</v>
      </c>
      <c r="K19" s="18">
        <f>'6220'!P19</f>
        <v>5.8234130601572236</v>
      </c>
      <c r="L19">
        <f>'6223'!P19</f>
        <v>2.9329797285824819</v>
      </c>
      <c r="M19">
        <f>'6238'!P19</f>
        <v>12.623133199883432</v>
      </c>
      <c r="N19">
        <f>'6239'!P19</f>
        <v>0.50134100049611952</v>
      </c>
      <c r="O19">
        <f>'6761'!P19</f>
        <v>0.1073448510502068</v>
      </c>
      <c r="P19" s="18">
        <f>'6762'!P19</f>
        <v>4.2149524527212732</v>
      </c>
      <c r="Q19" s="18">
        <f>'6763'!P19</f>
        <v>1.2290712853923109</v>
      </c>
      <c r="R19" s="18">
        <f>'6765'!P19</f>
        <v>0.80692231773437517</v>
      </c>
      <c r="S19" s="18">
        <f>'6768'!P19</f>
        <v>-1.4059352343181695</v>
      </c>
      <c r="U19" s="27">
        <f>AVERAGE(E19:P19)</f>
        <v>2.5713617505005888</v>
      </c>
      <c r="V19" s="27">
        <f>STDEV(E19:P19)/SQRT(COUNT(E19:P19))</f>
        <v>1.2848201260988954</v>
      </c>
      <c r="W19" s="27"/>
      <c r="Z19">
        <f>MEDIAN(E19:Q19)</f>
        <v>1.2686770843343451</v>
      </c>
    </row>
    <row r="20" spans="1:26" x14ac:dyDescent="0.15">
      <c r="A20">
        <v>9.5</v>
      </c>
      <c r="B20">
        <v>7</v>
      </c>
      <c r="C20">
        <v>18</v>
      </c>
      <c r="E20">
        <f>'6051'!P20</f>
        <v>1.8430529970649292</v>
      </c>
      <c r="F20">
        <f>'6052'!P20</f>
        <v>-3.5819997360840197</v>
      </c>
      <c r="G20">
        <f>'6057'!P20</f>
        <v>-0.77203741508609991</v>
      </c>
      <c r="H20">
        <f>'6185'!P20</f>
        <v>-0.24722655644329297</v>
      </c>
      <c r="I20">
        <f>'6216'!P20</f>
        <v>3.310425454970245</v>
      </c>
      <c r="J20">
        <f>'6217'!P20</f>
        <v>6.0104777317537685</v>
      </c>
      <c r="K20" s="18">
        <f>'6220'!P20</f>
        <v>5.2125432865415462</v>
      </c>
      <c r="L20">
        <f>'6223'!P20</f>
        <v>1.4555749482411919</v>
      </c>
      <c r="M20">
        <f>'6238'!P20</f>
        <v>10.018911493271895</v>
      </c>
      <c r="N20">
        <f>'6239'!P20</f>
        <v>0.74972187140697832</v>
      </c>
      <c r="O20">
        <f>'6761'!P20</f>
        <v>0.51942352737371067</v>
      </c>
      <c r="P20" s="18">
        <f>'6762'!P20</f>
        <v>2.5105729701248944</v>
      </c>
      <c r="Q20" s="18">
        <f>'6763'!P20</f>
        <v>0.96434435305041943</v>
      </c>
      <c r="R20" s="18">
        <f>'6765'!P20</f>
        <v>-0.61444644664911696</v>
      </c>
      <c r="S20" s="18">
        <f>'6768'!P20</f>
        <v>1.19348984797609</v>
      </c>
      <c r="U20" s="27">
        <f>AVERAGE(E20:P20)</f>
        <v>2.2524533810946457</v>
      </c>
      <c r="V20" s="27">
        <f>STDEV(E20:P20)/SQRT(COUNT(E20:P20))</f>
        <v>1.0294514846699714</v>
      </c>
      <c r="W20" s="27"/>
      <c r="Z20">
        <f>MEDIAN(E20:Q20)</f>
        <v>1.4555749482411919</v>
      </c>
    </row>
    <row r="21" spans="1:26" x14ac:dyDescent="0.15">
      <c r="A21" s="3">
        <v>10</v>
      </c>
      <c r="B21" s="3">
        <v>7.5</v>
      </c>
      <c r="C21" s="3">
        <v>19</v>
      </c>
      <c r="D21" s="3"/>
      <c r="E21">
        <f>'6051'!P21</f>
        <v>1.3572345212149566</v>
      </c>
      <c r="F21">
        <f>'6052'!P21</f>
        <v>-4.0772345526083669</v>
      </c>
      <c r="G21">
        <f>'6057'!P21</f>
        <v>-0.64308778568822889</v>
      </c>
      <c r="H21">
        <f>'6185'!P21</f>
        <v>0.89375639211902946</v>
      </c>
      <c r="I21">
        <f>'6216'!P21</f>
        <v>3.3637739823706063</v>
      </c>
      <c r="J21">
        <f>'6217'!P21</f>
        <v>5.6859132285428018</v>
      </c>
      <c r="K21" s="18">
        <f>'6220'!P21</f>
        <v>3.9430377956347478</v>
      </c>
      <c r="L21">
        <f>'6223'!P21</f>
        <v>2.582353971246456</v>
      </c>
      <c r="M21">
        <f>'6238'!P21</f>
        <v>9.5079804742228955</v>
      </c>
      <c r="N21">
        <f>'6239'!P21</f>
        <v>-0.83207743927278011</v>
      </c>
      <c r="O21">
        <f>'6761'!P21</f>
        <v>-4.0245528771777908E-2</v>
      </c>
      <c r="P21" s="18">
        <f>'6762'!P21</f>
        <v>0.78444891550452178</v>
      </c>
      <c r="Q21" s="18">
        <f>'6763'!P21</f>
        <v>0.71177777600595316</v>
      </c>
      <c r="R21" s="18">
        <f>'6765'!P21</f>
        <v>-3.4042692991740258</v>
      </c>
      <c r="S21" s="18">
        <f>'6768'!P21</f>
        <v>1.0302852795985413</v>
      </c>
      <c r="T21" s="3"/>
      <c r="U21" s="30">
        <f>AVERAGE(E21:P21)</f>
        <v>1.8771544978762387</v>
      </c>
      <c r="V21" s="30">
        <f>STDEV(E21:P21)/SQRT(COUNT(E21:P21))</f>
        <v>1.0111705283179919</v>
      </c>
      <c r="W21" s="27"/>
      <c r="Z21">
        <f>MEDIAN(E21:Q21)</f>
        <v>0.89375639211902946</v>
      </c>
    </row>
    <row r="22" spans="1:26" x14ac:dyDescent="0.15">
      <c r="A22">
        <v>10.5</v>
      </c>
      <c r="B22">
        <v>8</v>
      </c>
      <c r="C22">
        <v>20</v>
      </c>
      <c r="E22">
        <f>'6051'!P22</f>
        <v>0.70626098576252028</v>
      </c>
      <c r="F22">
        <f>'6052'!P22</f>
        <v>-4.2030039428751644</v>
      </c>
      <c r="G22">
        <f>'6057'!P22</f>
        <v>-0.73142261179918189</v>
      </c>
      <c r="H22">
        <f>'6185'!P22</f>
        <v>0.62314066368269105</v>
      </c>
      <c r="I22">
        <f>'6216'!P22</f>
        <v>2.760680728650168</v>
      </c>
      <c r="J22">
        <f>'6217'!P22</f>
        <v>5.1233358202740824</v>
      </c>
      <c r="K22" s="18">
        <f>'6220'!P22</f>
        <v>3.2797228905135616</v>
      </c>
      <c r="L22">
        <f>'6223'!P22</f>
        <v>0.53633924130821919</v>
      </c>
      <c r="M22">
        <f>'6238'!P22</f>
        <v>6.7414816935069011</v>
      </c>
      <c r="N22">
        <f>'6239'!P22</f>
        <v>0.58696152497701104</v>
      </c>
      <c r="O22">
        <f>'6761'!P22</f>
        <v>0.30642139056260514</v>
      </c>
      <c r="P22" s="18">
        <f>'6762'!P22</f>
        <v>0.92408667993893501</v>
      </c>
      <c r="Q22" s="18">
        <f>'6763'!P22</f>
        <v>0.94954327839802644</v>
      </c>
      <c r="R22" s="18">
        <f>'6765'!P22</f>
        <v>-2.7488400999709328</v>
      </c>
      <c r="S22" s="18">
        <f>'6768'!P22</f>
        <v>1.6122517993765351</v>
      </c>
      <c r="U22" s="27">
        <f>AVERAGE(E22:P22)</f>
        <v>1.3878337553751958</v>
      </c>
      <c r="V22" s="27">
        <f>STDEV(E22:P22)/SQRT(COUNT(E22:P22))</f>
        <v>0.81477101824364229</v>
      </c>
      <c r="W22" s="27"/>
      <c r="Z22">
        <f>MEDIAN(E22:Q22)</f>
        <v>0.70626098576252028</v>
      </c>
    </row>
    <row r="23" spans="1:26" x14ac:dyDescent="0.15">
      <c r="A23">
        <v>11</v>
      </c>
      <c r="B23">
        <v>8.5</v>
      </c>
      <c r="C23">
        <v>21</v>
      </c>
      <c r="E23">
        <f>'6051'!P23</f>
        <v>0.62953793372984279</v>
      </c>
      <c r="F23">
        <f>'6052'!P23</f>
        <v>-2.5476813659588964</v>
      </c>
      <c r="G23">
        <f>'6057'!P23</f>
        <v>-1.060317841324973</v>
      </c>
      <c r="H23">
        <f>'6185'!P23</f>
        <v>8.0730155507777804E-2</v>
      </c>
      <c r="I23">
        <f>'6216'!P23</f>
        <v>3.1134207453652927</v>
      </c>
      <c r="J23">
        <f>'6217'!P23</f>
        <v>5.0905621982043323</v>
      </c>
      <c r="K23" s="18">
        <f>'6220'!P23</f>
        <v>1.3900648661033468</v>
      </c>
      <c r="L23">
        <f>'6223'!P23</f>
        <v>-1.1177854275049599</v>
      </c>
      <c r="M23">
        <f>'6238'!P23</f>
        <v>6.149759398060751</v>
      </c>
      <c r="N23">
        <f>'6239'!P23</f>
        <v>-0.449611165461829</v>
      </c>
      <c r="O23">
        <f>'6761'!P23</f>
        <v>1.4730571271325643</v>
      </c>
      <c r="P23" s="18">
        <f>'6762'!P23</f>
        <v>-0.60105377560426154</v>
      </c>
      <c r="Q23" s="18">
        <f>'6763'!P23</f>
        <v>1.8138373057883472</v>
      </c>
      <c r="R23" s="18">
        <f>'6765'!P23</f>
        <v>-1.8880048161027798</v>
      </c>
      <c r="S23" s="18">
        <f>'6768'!P23</f>
        <v>0.75180594291197511</v>
      </c>
      <c r="U23" s="27">
        <f>AVERAGE(E23:P23)</f>
        <v>1.0125569040207489</v>
      </c>
      <c r="V23" s="27">
        <f>STDEV(E23:P23)/SQRT(COUNT(E23:P23))</f>
        <v>0.75406133928327357</v>
      </c>
      <c r="W23" s="27"/>
      <c r="Z23">
        <f>MEDIAN(E23:Q23)</f>
        <v>0.62953793372984279</v>
      </c>
    </row>
    <row r="24" spans="1:26" x14ac:dyDescent="0.15">
      <c r="A24">
        <v>11.5</v>
      </c>
      <c r="B24">
        <v>9</v>
      </c>
      <c r="C24">
        <v>22</v>
      </c>
      <c r="E24">
        <f>'6051'!P24</f>
        <v>0.4804123460743987</v>
      </c>
      <c r="F24">
        <f>'6052'!P24</f>
        <v>-2.6873132149663825</v>
      </c>
      <c r="G24">
        <f>'6057'!P24</f>
        <v>-1.9563280248453413E-2</v>
      </c>
      <c r="H24">
        <f>'6185'!P24</f>
        <v>0.38250485333836209</v>
      </c>
      <c r="I24">
        <f>'6216'!P24</f>
        <v>2.4559349270237849</v>
      </c>
      <c r="J24">
        <f>'6217'!P24</f>
        <v>4.6472209560659445</v>
      </c>
      <c r="K24" s="18">
        <f>'6220'!P24</f>
        <v>0.73941077172928571</v>
      </c>
      <c r="L24">
        <f>'6223'!P24</f>
        <v>0.11305173194862686</v>
      </c>
      <c r="M24">
        <f>'6238'!P24</f>
        <v>5.5905475667359248</v>
      </c>
      <c r="N24">
        <f>'6239'!P24</f>
        <v>0.57482068039167855</v>
      </c>
      <c r="O24">
        <f>'6761'!P24</f>
        <v>1.6685982431421109</v>
      </c>
      <c r="P24" s="18">
        <f>'6762'!P24</f>
        <v>-2.2510909618697932</v>
      </c>
      <c r="Q24" s="18">
        <f>'6763'!P24</f>
        <v>1.2975363463000416</v>
      </c>
      <c r="R24" s="18">
        <f>'6765'!P24</f>
        <v>-1.9412223632167789</v>
      </c>
      <c r="S24" s="18">
        <f>'6768'!P24</f>
        <v>-0.42316520870700708</v>
      </c>
      <c r="T24" s="1"/>
      <c r="U24" s="27">
        <f>AVERAGE(E24:P24)</f>
        <v>0.97454455161379061</v>
      </c>
      <c r="V24" s="27">
        <f>STDEV(E24:P24)/SQRT(COUNT(E24:P24))</f>
        <v>0.69536536894492895</v>
      </c>
      <c r="W24" s="27"/>
      <c r="Z24">
        <f>MEDIAN(E24:Q24)</f>
        <v>0.57482068039167855</v>
      </c>
    </row>
    <row r="25" spans="1:26" x14ac:dyDescent="0.15">
      <c r="A25">
        <v>12</v>
      </c>
      <c r="B25">
        <v>9.5</v>
      </c>
      <c r="C25">
        <v>23</v>
      </c>
      <c r="E25">
        <f>'6051'!P25</f>
        <v>-0.40495522887358726</v>
      </c>
      <c r="F25">
        <f>'6052'!P25</f>
        <v>-2.4613651974647222</v>
      </c>
      <c r="G25">
        <f>'6057'!P25</f>
        <v>-0.22180401199156938</v>
      </c>
      <c r="H25">
        <f>'6185'!P25</f>
        <v>0.90878127322052105</v>
      </c>
      <c r="I25">
        <f>'6216'!P25</f>
        <v>0.40060223616328672</v>
      </c>
      <c r="J25">
        <f>'6217'!P25</f>
        <v>4.305343462213262</v>
      </c>
      <c r="K25" s="18">
        <f>'6220'!P25</f>
        <v>-3.9822136173475684</v>
      </c>
      <c r="L25">
        <f>'6223'!P25</f>
        <v>0.12053688707061166</v>
      </c>
      <c r="M25">
        <f>'6238'!P25</f>
        <v>3.9046037194457219</v>
      </c>
      <c r="N25">
        <f>'6239'!P25</f>
        <v>0.89176906875032025</v>
      </c>
      <c r="O25">
        <f>'6761'!P25</f>
        <v>3.5325465974988979</v>
      </c>
      <c r="P25" s="18">
        <f>'6762'!P25</f>
        <v>-1.9386524381632015</v>
      </c>
      <c r="Q25" s="18">
        <f>'6763'!P25</f>
        <v>1.6686759407806924</v>
      </c>
      <c r="R25" s="18">
        <f>'6765'!P25</f>
        <v>-1.6741840061969258</v>
      </c>
      <c r="S25" s="18">
        <f>'6768'!P25</f>
        <v>-1.0072387728543741E-2</v>
      </c>
      <c r="T25" s="1"/>
      <c r="U25" s="27">
        <f>AVERAGE(E25:P25)</f>
        <v>0.4212660625434978</v>
      </c>
      <c r="V25" s="27">
        <f>STDEV(E25:P25)/SQRT(COUNT(E25:P25))</f>
        <v>0.73760087436230348</v>
      </c>
      <c r="W25" s="27"/>
      <c r="Z25">
        <f>MEDIAN(E25:Q25)</f>
        <v>0.40060223616328672</v>
      </c>
    </row>
    <row r="26" spans="1:26" x14ac:dyDescent="0.15">
      <c r="A26" s="31">
        <v>12.5</v>
      </c>
      <c r="B26" s="31">
        <v>10</v>
      </c>
      <c r="C26" s="31">
        <v>24</v>
      </c>
      <c r="D26" s="31"/>
      <c r="E26" s="31">
        <f>'6051'!P26</f>
        <v>0.96742805240878615</v>
      </c>
      <c r="F26" s="31">
        <f>'6052'!P26</f>
        <v>-2.1106439586387054</v>
      </c>
      <c r="G26" s="31">
        <f>'6057'!P26</f>
        <v>-0.14838851320128899</v>
      </c>
      <c r="H26" s="31">
        <f>'6185'!P26</f>
        <v>-0.38630269667942241</v>
      </c>
      <c r="I26" s="31">
        <f>'6216'!P26</f>
        <v>1.6763031838196707</v>
      </c>
      <c r="J26" s="31">
        <f>'6217'!P26</f>
        <v>4.3994927033333378</v>
      </c>
      <c r="K26" s="32">
        <f>'6220'!P26</f>
        <v>0.58783805113318444</v>
      </c>
      <c r="L26" s="31">
        <f>'6223'!P26</f>
        <v>-9.1339215445191302E-2</v>
      </c>
      <c r="M26" s="31">
        <f>'6238'!P26</f>
        <v>3.9635111755008889</v>
      </c>
      <c r="N26" s="31">
        <f>'6239'!P26</f>
        <v>-1.0294195500806771</v>
      </c>
      <c r="O26" s="31">
        <f>'6761'!P26</f>
        <v>3.4729334429306724</v>
      </c>
      <c r="P26" s="32">
        <f>'6762'!P26</f>
        <v>-3.6461208453050418</v>
      </c>
      <c r="Q26" s="32">
        <f>'6763'!P26</f>
        <v>2.0949380986502377</v>
      </c>
      <c r="R26" s="32">
        <f>'6765'!P26</f>
        <v>-1.9004654335140048</v>
      </c>
      <c r="S26" s="32">
        <f>'6768'!P26</f>
        <v>-2.0754230971035943</v>
      </c>
      <c r="T26" s="37"/>
      <c r="U26" s="33">
        <f>AVERAGE(E26:P26)</f>
        <v>0.6379409858146845</v>
      </c>
      <c r="V26" s="33">
        <f>STDEV(E26:P26)/SQRT(COUNT(E26:P26))</f>
        <v>0.70346745993027437</v>
      </c>
      <c r="W26" s="27"/>
      <c r="X26" s="2" t="s">
        <v>33</v>
      </c>
      <c r="Y26" s="2"/>
      <c r="Z26" s="31">
        <f>MEDIAN(E26:Q26)</f>
        <v>0.58783805113318444</v>
      </c>
    </row>
    <row r="27" spans="1:26" x14ac:dyDescent="0.15">
      <c r="A27">
        <v>13</v>
      </c>
      <c r="B27">
        <v>10.5</v>
      </c>
      <c r="C27">
        <v>25</v>
      </c>
      <c r="E27">
        <f>'6051'!P27</f>
        <v>-0.11930155857273064</v>
      </c>
      <c r="F27">
        <f>'6052'!P27</f>
        <v>-3.2833834024858821</v>
      </c>
      <c r="G27">
        <f>'6057'!P27</f>
        <v>-0.25930547871560622</v>
      </c>
      <c r="H27">
        <f>'6185'!P27</f>
        <v>-0.517300696821409</v>
      </c>
      <c r="I27">
        <f>'6216'!P27</f>
        <v>2.4786216822463198</v>
      </c>
      <c r="J27">
        <f>'6217'!P27</f>
        <v>2.9390187425829839</v>
      </c>
      <c r="K27" s="18">
        <f>'6220'!P27</f>
        <v>-0.67303865119314998</v>
      </c>
      <c r="L27">
        <f>'6223'!P27</f>
        <v>-0.52772284709112227</v>
      </c>
      <c r="M27">
        <f>'6238'!P27</f>
        <v>3.0773635667832862</v>
      </c>
      <c r="N27">
        <f>'6239'!P27</f>
        <v>1.4751864205331799</v>
      </c>
      <c r="O27">
        <f>'6761'!P27</f>
        <v>3.0750026401123334</v>
      </c>
      <c r="P27" s="18">
        <f>'6762'!P27</f>
        <v>-5.0374279963901492</v>
      </c>
      <c r="Q27" s="18">
        <f>'6763'!P27</f>
        <v>1.3385992101676312</v>
      </c>
      <c r="R27" s="18">
        <f>'6765'!P27</f>
        <v>-1.8436940406612039</v>
      </c>
      <c r="S27" s="18">
        <f>'6768'!P27</f>
        <v>-1.5922107065703701</v>
      </c>
      <c r="T27" s="1"/>
      <c r="U27" s="27">
        <f>AVERAGE(E27:P27)</f>
        <v>0.21897603508233776</v>
      </c>
      <c r="V27" s="27">
        <f>STDEV(E27:P27)/SQRT(COUNT(E27:P27))</f>
        <v>0.74133788415514179</v>
      </c>
      <c r="W27" s="27"/>
      <c r="Z27">
        <f>MEDIAN(E27:Q27)</f>
        <v>-0.11930155857273064</v>
      </c>
    </row>
    <row r="28" spans="1:26" x14ac:dyDescent="0.15">
      <c r="A28">
        <v>13.5</v>
      </c>
      <c r="B28">
        <v>11</v>
      </c>
      <c r="C28">
        <v>26</v>
      </c>
      <c r="E28">
        <f>'6051'!P28</f>
        <v>0.10375615865805546</v>
      </c>
      <c r="F28">
        <f>'6052'!P28</f>
        <v>-2.3296994395772388</v>
      </c>
      <c r="G28">
        <f>'6057'!P28</f>
        <v>-0.39950399764337913</v>
      </c>
      <c r="H28">
        <f>'6185'!P28</f>
        <v>-2.6691566271241477E-2</v>
      </c>
      <c r="I28">
        <f>'6216'!P28</f>
        <v>2.4391420934412911</v>
      </c>
      <c r="J28">
        <f>'6217'!P28</f>
        <v>2.662946136150854</v>
      </c>
      <c r="K28" s="18">
        <f>'6220'!P28</f>
        <v>-0.34136173092219746</v>
      </c>
      <c r="L28">
        <f>'6223'!P28</f>
        <v>0.26330248159315051</v>
      </c>
      <c r="M28">
        <f>'6238'!P28</f>
        <v>3.4671331040701276</v>
      </c>
      <c r="N28">
        <f>'6239'!P28</f>
        <v>0.87512617591075925</v>
      </c>
      <c r="O28">
        <f>'6761'!P28</f>
        <v>3.381498136612803</v>
      </c>
      <c r="P28" s="18">
        <f>'6762'!P28</f>
        <v>-3.9939730725653968</v>
      </c>
      <c r="Q28" s="18">
        <f>'6763'!P28</f>
        <v>1.0812671507710598</v>
      </c>
      <c r="R28" s="18">
        <f>'6765'!P28</f>
        <v>-1.096310666411439</v>
      </c>
      <c r="S28" s="18">
        <f>'6768'!P28</f>
        <v>-0.83827456994807625</v>
      </c>
      <c r="T28" s="1"/>
      <c r="U28" s="27">
        <f>AVERAGE(E28:P28)</f>
        <v>0.5084728732881324</v>
      </c>
      <c r="V28" s="27">
        <f>STDEV(E28:P28)/SQRT(COUNT(E28:P28))</f>
        <v>0.65073271866258631</v>
      </c>
      <c r="W28" s="27"/>
      <c r="Z28">
        <f>MEDIAN(E28:Q28)</f>
        <v>0.26330248159315051</v>
      </c>
    </row>
    <row r="29" spans="1:26" x14ac:dyDescent="0.15">
      <c r="A29">
        <v>14</v>
      </c>
      <c r="B29">
        <v>11.5</v>
      </c>
      <c r="C29">
        <v>27</v>
      </c>
      <c r="E29">
        <f>'6051'!P29</f>
        <v>0.34378248139302475</v>
      </c>
      <c r="F29">
        <f>'6052'!P29</f>
        <v>-0.61651633487716651</v>
      </c>
      <c r="G29">
        <f>'6057'!P29</f>
        <v>0.83692668510324963</v>
      </c>
      <c r="H29">
        <f>'6185'!P29</f>
        <v>0.50095722584990865</v>
      </c>
      <c r="I29">
        <f>'6216'!P29</f>
        <v>1.6548984035237195</v>
      </c>
      <c r="J29">
        <f>'6217'!P29</f>
        <v>2.6630717269179982</v>
      </c>
      <c r="K29" s="18">
        <f>'6220'!P29</f>
        <v>0.33808435188648156</v>
      </c>
      <c r="L29">
        <f>'6223'!P29</f>
        <v>0.91331298409448891</v>
      </c>
      <c r="M29">
        <f>'6238'!P29</f>
        <v>4.9118124591858008</v>
      </c>
      <c r="N29">
        <f>'6239'!P29</f>
        <v>-7.3461307187949562E-2</v>
      </c>
      <c r="O29">
        <f>'6761'!P29</f>
        <v>2.6129393998237571</v>
      </c>
      <c r="P29" s="18">
        <f>'6762'!P29</f>
        <v>-5.062263243540631</v>
      </c>
      <c r="Q29" s="18">
        <f>'6763'!P29</f>
        <v>1.546262511496064</v>
      </c>
      <c r="R29" s="18">
        <f>'6765'!P29</f>
        <v>-1.4796869412497575</v>
      </c>
      <c r="S29" s="18">
        <f>'6768'!P29</f>
        <v>1.4609634838014777E-2</v>
      </c>
      <c r="T29" s="1"/>
      <c r="U29" s="27">
        <f>AVERAGE(E29:P29)</f>
        <v>0.75196206934772347</v>
      </c>
      <c r="V29" s="27">
        <f>STDEV(E29:P29)/SQRT(COUNT(E29:P29))</f>
        <v>0.68550280592954926</v>
      </c>
      <c r="W29" s="27"/>
      <c r="Z29">
        <f>MEDIAN(E29:Q29)</f>
        <v>0.83692668510324963</v>
      </c>
    </row>
    <row r="30" spans="1:26" x14ac:dyDescent="0.15">
      <c r="A30">
        <v>14.5</v>
      </c>
      <c r="B30">
        <v>12</v>
      </c>
      <c r="C30">
        <v>28</v>
      </c>
      <c r="E30">
        <f>'6051'!P30</f>
        <v>-0.80770021984341089</v>
      </c>
      <c r="F30">
        <f>'6052'!P30</f>
        <v>-1.8223318039982279</v>
      </c>
      <c r="G30">
        <f>'6057'!P30</f>
        <v>1.5636660980040902</v>
      </c>
      <c r="H30">
        <f>'6185'!P30</f>
        <v>0.98101561400807979</v>
      </c>
      <c r="I30">
        <f>'6216'!P30</f>
        <v>0.70785878715719186</v>
      </c>
      <c r="J30">
        <f>'6217'!P30</f>
        <v>2.3033856690088319</v>
      </c>
      <c r="K30" s="18">
        <f>'6220'!P30</f>
        <v>0.82873125683452475</v>
      </c>
      <c r="L30">
        <f>'6223'!P30</f>
        <v>0.96177607027739598</v>
      </c>
      <c r="M30">
        <f>'6238'!P30</f>
        <v>7.0589547638487726</v>
      </c>
      <c r="N30">
        <f>'6239'!P30</f>
        <v>1.5175182881545746</v>
      </c>
      <c r="O30">
        <f>'6761'!P30</f>
        <v>0.48371872691820395</v>
      </c>
      <c r="P30" s="18">
        <f>'6762'!P30</f>
        <v>-5.8289272792792026</v>
      </c>
      <c r="Q30" s="18">
        <f>'6763'!P30</f>
        <v>1.3758846346969906</v>
      </c>
      <c r="R30" s="18">
        <f>'6765'!P30</f>
        <v>-0.94600535624634663</v>
      </c>
      <c r="S30" s="18">
        <f>'6768'!P30</f>
        <v>0.54806477471479853</v>
      </c>
      <c r="T30" s="1"/>
      <c r="U30" s="27">
        <f>AVERAGE(E30:P30)</f>
        <v>0.66230549759090207</v>
      </c>
      <c r="V30" s="27">
        <f>STDEV(E30:P30)/SQRT(COUNT(E30:P30))</f>
        <v>0.85225846458062626</v>
      </c>
      <c r="W30" s="27"/>
      <c r="Z30">
        <f>MEDIAN(E30:Q30)</f>
        <v>0.96177607027739598</v>
      </c>
    </row>
    <row r="31" spans="1:26" x14ac:dyDescent="0.15">
      <c r="A31">
        <v>15</v>
      </c>
      <c r="B31">
        <v>12.5</v>
      </c>
      <c r="C31">
        <v>29</v>
      </c>
      <c r="E31">
        <f>'6051'!P31</f>
        <v>-1.1335012161832712</v>
      </c>
      <c r="F31">
        <f>'6052'!P31</f>
        <v>-1.3303540880105198</v>
      </c>
      <c r="G31">
        <f>'6057'!P31</f>
        <v>2.4362923761697339</v>
      </c>
      <c r="H31">
        <f>'6185'!P31</f>
        <v>-0.33374459097364445</v>
      </c>
      <c r="I31">
        <f>'6216'!P31</f>
        <v>0.77323873655714515</v>
      </c>
      <c r="J31">
        <f>'6217'!P31</f>
        <v>1.9862878190261259</v>
      </c>
      <c r="K31" s="18">
        <f>'6220'!P31</f>
        <v>0.68055626057122875</v>
      </c>
      <c r="L31">
        <f>'6223'!P31</f>
        <v>1.8764254717355073</v>
      </c>
      <c r="M31">
        <f>'6238'!P31</f>
        <v>5.1169279974988147</v>
      </c>
      <c r="N31">
        <f>'6239'!P31</f>
        <v>-0.74782433522932856</v>
      </c>
      <c r="O31">
        <f>'6761'!P31</f>
        <v>-0.54613932045562397</v>
      </c>
      <c r="P31" s="18">
        <f>'6762'!P31</f>
        <v>-6.6149840692374573</v>
      </c>
      <c r="Q31" s="18">
        <f>'6763'!P31</f>
        <v>0.57470449673885216</v>
      </c>
      <c r="R31" s="18">
        <f>'6765'!P31</f>
        <v>4.7463181952623244E-2</v>
      </c>
      <c r="S31" s="18">
        <f>'6768'!P31</f>
        <v>-0.23249038201096484</v>
      </c>
      <c r="T31" s="1"/>
      <c r="U31" s="27">
        <f>AVERAGE(E31:P31)</f>
        <v>0.18026508678905931</v>
      </c>
      <c r="V31" s="27">
        <f>STDEV(E31:P31)/SQRT(COUNT(E31:P31))</f>
        <v>0.81667039066550806</v>
      </c>
      <c r="W31" s="27"/>
      <c r="Z31">
        <f>MEDIAN(E31:Q31)</f>
        <v>0.57470449673885216</v>
      </c>
    </row>
    <row r="32" spans="1:26" x14ac:dyDescent="0.15">
      <c r="A32">
        <v>15.5</v>
      </c>
      <c r="B32">
        <v>13</v>
      </c>
      <c r="C32">
        <v>30</v>
      </c>
      <c r="E32">
        <f>'6051'!P32</f>
        <v>-1.8637183700586035</v>
      </c>
      <c r="F32">
        <f>'6052'!P32</f>
        <v>1.1178896948885877</v>
      </c>
      <c r="G32">
        <f>'6057'!P32</f>
        <v>2.4790060850697908</v>
      </c>
      <c r="H32">
        <f>'6185'!P32</f>
        <v>-0.32854955946386621</v>
      </c>
      <c r="I32">
        <f>'6216'!P32</f>
        <v>-0.13547401602396328</v>
      </c>
      <c r="J32">
        <f>'6217'!P32</f>
        <v>1.9901781970108174</v>
      </c>
      <c r="K32" s="18">
        <f>'6220'!P32</f>
        <v>1.197246977606373</v>
      </c>
      <c r="L32">
        <f>'6223'!P32</f>
        <v>0.25909910141621384</v>
      </c>
      <c r="M32">
        <f>'6238'!P32</f>
        <v>6.2910968522044222</v>
      </c>
      <c r="N32">
        <f>'6239'!P32</f>
        <v>1.153958679629022</v>
      </c>
      <c r="O32">
        <f>'6761'!P32</f>
        <v>-0.85656900082868803</v>
      </c>
      <c r="P32" s="18">
        <f>'6762'!P32</f>
        <v>-9.1766864477718268</v>
      </c>
      <c r="Q32" s="18">
        <f>'6763'!P32</f>
        <v>0.45264659058559559</v>
      </c>
      <c r="R32" s="18">
        <f>'6765'!P32</f>
        <v>0.44906802445367183</v>
      </c>
      <c r="S32" s="18">
        <f>'6768'!P32</f>
        <v>1.006157130492344</v>
      </c>
      <c r="T32" s="1"/>
      <c r="U32" s="27">
        <f>AVERAGE(E32:P32)</f>
        <v>0.1772898494731899</v>
      </c>
      <c r="V32" s="27">
        <f>STDEV(E32:P32)/SQRT(COUNT(E32:P32))</f>
        <v>1.0369457600056902</v>
      </c>
      <c r="W32" s="27"/>
      <c r="Z32">
        <f>MEDIAN(E32:Q32)</f>
        <v>0.45264659058559559</v>
      </c>
    </row>
    <row r="33" spans="1:26" x14ac:dyDescent="0.15">
      <c r="A33">
        <v>16</v>
      </c>
      <c r="B33">
        <v>13.5</v>
      </c>
      <c r="C33">
        <v>31</v>
      </c>
      <c r="E33">
        <f>'6051'!P33</f>
        <v>-1.2078071414352105</v>
      </c>
      <c r="F33">
        <f>'6052'!P33</f>
        <v>1.4563910645804201</v>
      </c>
      <c r="G33">
        <f>'6057'!P33</f>
        <v>1.1448372656884489</v>
      </c>
      <c r="H33">
        <f>'6185'!P33</f>
        <v>0.18183986509727118</v>
      </c>
      <c r="I33">
        <f>'6216'!P33</f>
        <v>-1.0444763364693677</v>
      </c>
      <c r="J33">
        <f>'6217'!P33</f>
        <v>1.0559898145952917</v>
      </c>
      <c r="K33" s="18">
        <f>'6220'!P33</f>
        <v>8.1005603014794161E-2</v>
      </c>
      <c r="L33">
        <f>'6223'!P33</f>
        <v>-0.30973360559294288</v>
      </c>
      <c r="M33">
        <f>'6238'!P33</f>
        <v>5.1221519907817283</v>
      </c>
      <c r="N33">
        <f>'6239'!P33</f>
        <v>-0.98849340805426</v>
      </c>
      <c r="O33">
        <f>'6761'!P33</f>
        <v>-0.11386462687205791</v>
      </c>
      <c r="P33" s="18">
        <f>'6762'!P33</f>
        <v>-8.1863629256862165</v>
      </c>
      <c r="Q33" s="18">
        <f>'6763'!P33</f>
        <v>0.30256359532193072</v>
      </c>
      <c r="R33" s="18">
        <f>'6765'!P33</f>
        <v>1.0389856742439407</v>
      </c>
      <c r="S33" s="18">
        <f>'6768'!P33</f>
        <v>0.37368525103878003</v>
      </c>
      <c r="T33" s="1"/>
      <c r="U33" s="27">
        <f>AVERAGE(E33:P33)</f>
        <v>-0.23404353669600839</v>
      </c>
      <c r="V33" s="27">
        <f>STDEV(E33:P33)/SQRT(COUNT(E33:P33))</f>
        <v>0.87394039764255338</v>
      </c>
      <c r="W33" s="27"/>
      <c r="Z33">
        <f>MEDIAN(E33:Q33)</f>
        <v>8.1005603014794161E-2</v>
      </c>
    </row>
    <row r="34" spans="1:26" x14ac:dyDescent="0.15">
      <c r="A34">
        <v>16.5</v>
      </c>
      <c r="B34">
        <v>14</v>
      </c>
      <c r="C34">
        <v>32</v>
      </c>
      <c r="E34">
        <f>'6051'!P34</f>
        <v>-1.2569907819731962</v>
      </c>
      <c r="F34">
        <f>'6052'!P34</f>
        <v>1.1332716239765173</v>
      </c>
      <c r="G34">
        <f>'6057'!P34</f>
        <v>0.89234455236541621</v>
      </c>
      <c r="H34">
        <f>'6185'!P34</f>
        <v>-0.5697320954661087</v>
      </c>
      <c r="I34">
        <f>'6216'!P34</f>
        <v>0.12513990715435219</v>
      </c>
      <c r="J34">
        <f>'6217'!P34</f>
        <v>0.59044063203277442</v>
      </c>
      <c r="K34" s="18">
        <f>'6220'!P34</f>
        <v>-0.80016461665805649</v>
      </c>
      <c r="L34">
        <f>'6223'!P34</f>
        <v>0.20963240294935465</v>
      </c>
      <c r="M34">
        <f>'6238'!P34</f>
        <v>3.5615582305636764</v>
      </c>
      <c r="N34">
        <f>'6239'!P34</f>
        <v>0.34202211618249601</v>
      </c>
      <c r="O34">
        <f>'6761'!P34</f>
        <v>1.3746737665661022</v>
      </c>
      <c r="P34" s="18">
        <f>'6762'!P34</f>
        <v>-8.6663840802885588</v>
      </c>
      <c r="Q34" s="18">
        <f>'6763'!P34</f>
        <v>0.11787510313932467</v>
      </c>
      <c r="R34" s="18">
        <f>'6765'!P34</f>
        <v>1.1355283514978725</v>
      </c>
      <c r="S34" s="18">
        <f>'6768'!P34</f>
        <v>0.56791127242796968</v>
      </c>
      <c r="T34" s="1"/>
      <c r="U34" s="27">
        <f>AVERAGE(E34:P34)</f>
        <v>-0.25534902854960267</v>
      </c>
      <c r="V34" s="27">
        <f>STDEV(E34:P34)/SQRT(COUNT(E34:P34))</f>
        <v>0.84409209243501837</v>
      </c>
      <c r="W34" s="27"/>
      <c r="Z34">
        <f>MEDIAN(E34:Q34)</f>
        <v>0.20963240294935465</v>
      </c>
    </row>
    <row r="35" spans="1:26" x14ac:dyDescent="0.15">
      <c r="A35">
        <v>17</v>
      </c>
      <c r="B35">
        <v>14.5</v>
      </c>
      <c r="C35">
        <v>33</v>
      </c>
      <c r="E35">
        <f>'6051'!P35</f>
        <v>-1.8797569689686273</v>
      </c>
      <c r="F35">
        <f>'6052'!P35</f>
        <v>-2.4012265651981393</v>
      </c>
      <c r="G35">
        <f>'6057'!P35</f>
        <v>1.5035980183922197</v>
      </c>
      <c r="H35">
        <f>'6185'!P35</f>
        <v>0.18759657620015174</v>
      </c>
      <c r="I35">
        <f>'6216'!P35</f>
        <v>0.65313248183516437</v>
      </c>
      <c r="J35">
        <f>'6217'!P35</f>
        <v>0.66635433020557477</v>
      </c>
      <c r="K35" s="18">
        <f>'6220'!P35</f>
        <v>-0.18652506323626017</v>
      </c>
      <c r="L35">
        <f>'6223'!P35</f>
        <v>0.70405322218914634</v>
      </c>
      <c r="M35">
        <f>'6238'!P35</f>
        <v>1.4708893789397037</v>
      </c>
      <c r="N35">
        <f>'6239'!P35</f>
        <v>0.7163619350017939</v>
      </c>
      <c r="O35">
        <f>'6761'!P35</f>
        <v>2.2439077667442646</v>
      </c>
      <c r="P35" s="18">
        <f>'6762'!P35</f>
        <v>-5.9354978726081642</v>
      </c>
      <c r="Q35" s="18">
        <f>'6763'!P35</f>
        <v>-0.25015695512733183</v>
      </c>
      <c r="R35" s="18">
        <f>'6765'!P35</f>
        <v>0.45720836572624463</v>
      </c>
      <c r="S35" s="18">
        <f>'6768'!P35</f>
        <v>0.25077218135201196</v>
      </c>
      <c r="T35" s="1"/>
      <c r="U35" s="27">
        <f>AVERAGE(E35:P35)</f>
        <v>-0.18809273004193097</v>
      </c>
      <c r="V35" s="27">
        <f>STDEV(E35:P35)/SQRT(COUNT(E35:P35))</f>
        <v>0.64850567142253457</v>
      </c>
      <c r="W35" s="27"/>
      <c r="Z35">
        <f>MEDIAN(E35:Q35)</f>
        <v>0.65313248183516437</v>
      </c>
    </row>
    <row r="36" spans="1:26" x14ac:dyDescent="0.15">
      <c r="A36" s="46">
        <v>17.5</v>
      </c>
      <c r="B36" s="46">
        <v>15</v>
      </c>
      <c r="C36" s="46">
        <v>34</v>
      </c>
      <c r="D36" s="46"/>
      <c r="E36" s="46">
        <f>'6051'!P36</f>
        <v>-2.8621111604827867</v>
      </c>
      <c r="F36" s="46">
        <f>'6052'!P36</f>
        <v>-2.69966062940123</v>
      </c>
      <c r="G36" s="46">
        <f>'6057'!P36</f>
        <v>1.120926010572318</v>
      </c>
      <c r="H36" s="46">
        <f>'6185'!P36</f>
        <v>0.26317612147922448</v>
      </c>
      <c r="I36" s="46">
        <f>'6216'!P36</f>
        <v>-0.37119668929327226</v>
      </c>
      <c r="J36" s="46">
        <f>'6217'!P36</f>
        <v>0.6345226751186287</v>
      </c>
      <c r="K36" s="47">
        <f>'6220'!P36</f>
        <v>-0.56297480285713508</v>
      </c>
      <c r="L36" s="46">
        <f>'6223'!P36</f>
        <v>0.71672648196954991</v>
      </c>
      <c r="M36" s="46">
        <f>'6238'!P36</f>
        <v>1.2841323051089049</v>
      </c>
      <c r="N36" s="46">
        <f>'6239'!P36</f>
        <v>0.35134507275896776</v>
      </c>
      <c r="O36" s="46">
        <f>'6761'!P36</f>
        <v>1.386383284280321</v>
      </c>
      <c r="P36" s="47">
        <f>'6762'!P36</f>
        <v>-0.89670869074052661</v>
      </c>
      <c r="Q36" s="47">
        <f>'6763'!P36</f>
        <v>-0.91348699374635278</v>
      </c>
      <c r="R36" s="47">
        <f>'6765'!P36</f>
        <v>1.0395855363994411</v>
      </c>
      <c r="S36" s="47">
        <f>'6768'!P36</f>
        <v>0.46251141431208276</v>
      </c>
      <c r="T36" s="48"/>
      <c r="U36" s="49">
        <f>AVERAGE(E36:P36)</f>
        <v>-0.13628666845725299</v>
      </c>
      <c r="V36" s="49">
        <f>STDEV(E36:P36)/SQRT(COUNT(E36:P36))</f>
        <v>0.41242376374630091</v>
      </c>
      <c r="W36" s="49"/>
      <c r="X36" s="46"/>
      <c r="Y36" s="46"/>
      <c r="Z36" s="46">
        <f>MEDIAN(E36:Q36)</f>
        <v>0.26317612147922448</v>
      </c>
    </row>
    <row r="37" spans="1:26" x14ac:dyDescent="0.15">
      <c r="A37">
        <v>18</v>
      </c>
      <c r="B37">
        <v>15.5</v>
      </c>
      <c r="C37">
        <v>35</v>
      </c>
      <c r="E37">
        <f>'6051'!P37</f>
        <v>-2.2271995224138457</v>
      </c>
      <c r="F37">
        <f>'6052'!P37</f>
        <v>-1.8834611883141779</v>
      </c>
      <c r="G37">
        <f>'6057'!P37</f>
        <v>0.77606512361077262</v>
      </c>
      <c r="H37">
        <f>'6185'!P37</f>
        <v>-0.41186258318472574</v>
      </c>
      <c r="I37">
        <f>'6216'!P37</f>
        <v>-0.84961789487296957</v>
      </c>
      <c r="J37">
        <f>'6217'!P37</f>
        <v>0.67241062279995678</v>
      </c>
      <c r="K37" s="18">
        <f>'6220'!P37</f>
        <v>-0.32331240286920421</v>
      </c>
      <c r="L37">
        <f>'6223'!P37</f>
        <v>0.92670297338407881</v>
      </c>
      <c r="M37">
        <f>'6238'!P37</f>
        <v>0.71291216907659061</v>
      </c>
      <c r="N37">
        <f>'6239'!P37</f>
        <v>-0.33420783003487281</v>
      </c>
      <c r="O37">
        <f>'6761'!P37</f>
        <v>0.98338137182665331</v>
      </c>
      <c r="P37" s="18">
        <f>'6762'!P37</f>
        <v>-0.57173364144210115</v>
      </c>
      <c r="Q37" s="18">
        <f>'6763'!P37</f>
        <v>-1.5395265592532945</v>
      </c>
      <c r="R37" s="18">
        <f>'6765'!P37</f>
        <v>1.0700264338494718</v>
      </c>
      <c r="S37" s="18">
        <f>'6768'!P37</f>
        <v>0.34439919148448284</v>
      </c>
      <c r="T37" s="1"/>
      <c r="U37" s="27">
        <f>AVERAGE(E37:P37)</f>
        <v>-0.21082690020282036</v>
      </c>
      <c r="V37" s="27">
        <f>STDEV(E37:P37)/SQRT(COUNT(E37:P37))</f>
        <v>0.31136951495365156</v>
      </c>
      <c r="W37" s="27"/>
      <c r="Z37">
        <f>MEDIAN(E37:Q37)</f>
        <v>-0.33420783003487281</v>
      </c>
    </row>
    <row r="38" spans="1:26" x14ac:dyDescent="0.15">
      <c r="A38">
        <v>18.5</v>
      </c>
      <c r="B38">
        <v>16</v>
      </c>
      <c r="C38">
        <v>36</v>
      </c>
      <c r="E38">
        <f>'6051'!P38</f>
        <v>-1.4813577096102184</v>
      </c>
      <c r="F38">
        <f>'6052'!P38</f>
        <v>-4.2411014982540101</v>
      </c>
      <c r="G38">
        <f>'6057'!P38</f>
        <v>0.22611688084215822</v>
      </c>
      <c r="H38">
        <f>'6185'!P38</f>
        <v>-0.10879458029627058</v>
      </c>
      <c r="I38">
        <f>'6216'!P38</f>
        <v>3.8408964189120424E-2</v>
      </c>
      <c r="J38">
        <f>'6217'!P38</f>
        <v>0.1020069035138149</v>
      </c>
      <c r="K38" s="18">
        <f>'6220'!P38</f>
        <v>-0.45259266492622718</v>
      </c>
      <c r="L38">
        <f>'6223'!P38</f>
        <v>1.4244039962777788</v>
      </c>
      <c r="M38">
        <f>'6238'!P38</f>
        <v>1.0646949776329624</v>
      </c>
      <c r="N38">
        <f>'6239'!P38</f>
        <v>-0.85636182178489928</v>
      </c>
      <c r="O38">
        <f>'6761'!P38</f>
        <v>0.9482027503123438</v>
      </c>
      <c r="P38" s="18">
        <f>'6762'!P38</f>
        <v>0.88750864556081888</v>
      </c>
      <c r="Q38" s="18">
        <f>'6763'!P38</f>
        <v>0.36053533983636066</v>
      </c>
      <c r="R38" s="18">
        <f>'6765'!P38</f>
        <v>0.51253679928534757</v>
      </c>
      <c r="S38" s="18">
        <f>'6768'!P38</f>
        <v>0.39923256472778362</v>
      </c>
      <c r="T38" s="1"/>
      <c r="U38" s="27">
        <f>AVERAGE(E38:P38)</f>
        <v>-0.20407209637855231</v>
      </c>
      <c r="V38" s="27">
        <f>STDEV(E38:P38)/SQRT(COUNT(E38:P38))</f>
        <v>0.43990289199830213</v>
      </c>
      <c r="W38" s="27"/>
      <c r="Z38">
        <f>MEDIAN(E38:Q38)</f>
        <v>0.1020069035138149</v>
      </c>
    </row>
    <row r="39" spans="1:26" x14ac:dyDescent="0.15">
      <c r="A39">
        <v>19</v>
      </c>
      <c r="B39">
        <v>16.5</v>
      </c>
      <c r="C39">
        <v>37</v>
      </c>
      <c r="E39">
        <f>'6051'!P39</f>
        <v>-1.2847713829973795</v>
      </c>
      <c r="F39">
        <f>'6052'!P39</f>
        <v>-3.1367523337458056</v>
      </c>
      <c r="G39">
        <f>'6057'!P39</f>
        <v>0.39457596299547049</v>
      </c>
      <c r="H39">
        <f>'6185'!P39</f>
        <v>-0.1002209441454779</v>
      </c>
      <c r="I39">
        <f>'6216'!P39</f>
        <v>-0.13802611335025872</v>
      </c>
      <c r="J39">
        <f>'6217'!P39</f>
        <v>0.47093472078419002</v>
      </c>
      <c r="K39" s="18">
        <f>'6220'!P39</f>
        <v>0.14343526432005665</v>
      </c>
      <c r="L39">
        <f>'6223'!P39</f>
        <v>0.21752718615690006</v>
      </c>
      <c r="M39">
        <f>'6238'!P39</f>
        <v>-0.68763911949353496</v>
      </c>
      <c r="N39">
        <f>'6239'!P39</f>
        <v>-1.02818958667879</v>
      </c>
      <c r="O39">
        <f>'6761'!P39</f>
        <v>1.0127779939093329</v>
      </c>
      <c r="P39" s="18">
        <f>'6762'!P39</f>
        <v>1.7800723592472822</v>
      </c>
      <c r="Q39" s="18">
        <f>'6763'!P39</f>
        <v>-1.8584364708700858</v>
      </c>
      <c r="R39" s="18">
        <f>'6765'!P39</f>
        <v>1.2126880813147256</v>
      </c>
      <c r="S39" s="18">
        <f>'6768'!P39</f>
        <v>0.26401924081654682</v>
      </c>
      <c r="T39" s="1"/>
      <c r="U39" s="27">
        <f>AVERAGE(E39:P39)</f>
        <v>-0.19635633274983447</v>
      </c>
      <c r="V39" s="27">
        <f>STDEV(E39:P39)/SQRT(COUNT(E39:P39))</f>
        <v>0.36124823738698353</v>
      </c>
      <c r="W39" s="27"/>
      <c r="Z39">
        <f>MEDIAN(E39:Q39)</f>
        <v>-0.1002209441454779</v>
      </c>
    </row>
    <row r="40" spans="1:26" x14ac:dyDescent="0.15">
      <c r="A40">
        <v>19.5</v>
      </c>
      <c r="B40">
        <v>17</v>
      </c>
      <c r="C40">
        <v>38</v>
      </c>
      <c r="E40">
        <f>'6051'!P40</f>
        <v>-0.99003189813319481</v>
      </c>
      <c r="F40">
        <f>'6052'!P40</f>
        <v>-1.4598250013736884</v>
      </c>
      <c r="G40">
        <f>'6057'!P40</f>
        <v>0.46885883606573353</v>
      </c>
      <c r="H40">
        <f>'6185'!P40</f>
        <v>-0.311659439139859</v>
      </c>
      <c r="I40">
        <f>'6216'!P40</f>
        <v>-0.17567808810895102</v>
      </c>
      <c r="J40">
        <f>'6217'!P40</f>
        <v>0.32678859825183743</v>
      </c>
      <c r="K40" s="18">
        <f>'6220'!P40</f>
        <v>-0.68389049546604663</v>
      </c>
      <c r="L40">
        <f>'6223'!P40</f>
        <v>1.3627436319302946</v>
      </c>
      <c r="M40">
        <f>'6238'!P40</f>
        <v>1.6560115910130999</v>
      </c>
      <c r="N40">
        <f>'6239'!P40</f>
        <v>0.33111225333455563</v>
      </c>
      <c r="O40">
        <f>'6761'!P40</f>
        <v>0.84578236901128179</v>
      </c>
      <c r="P40" s="18">
        <f>'6762'!P40</f>
        <v>-0.36314010379969475</v>
      </c>
      <c r="Q40" s="18">
        <f>'6763'!P40</f>
        <v>-2.0574529078613448</v>
      </c>
      <c r="R40" s="18">
        <f>'6765'!P40</f>
        <v>2.1527683115215477</v>
      </c>
      <c r="S40" s="18">
        <f>'6768'!P40</f>
        <v>0.65216992502944859</v>
      </c>
      <c r="T40" s="1"/>
      <c r="U40" s="27">
        <f>AVERAGE(E40:P40)</f>
        <v>8.392268779878069E-2</v>
      </c>
      <c r="V40" s="27">
        <f>STDEV(E40:P40)/SQRT(COUNT(E40:P40))</f>
        <v>0.26834727693581906</v>
      </c>
      <c r="W40" s="27"/>
      <c r="Z40">
        <f>MEDIAN(E40:Q40)</f>
        <v>-0.17567808810895102</v>
      </c>
    </row>
    <row r="41" spans="1:26" x14ac:dyDescent="0.15">
      <c r="A41">
        <v>20</v>
      </c>
      <c r="B41">
        <v>17.5</v>
      </c>
      <c r="C41">
        <v>39</v>
      </c>
      <c r="E41">
        <f>'6051'!P41</f>
        <v>-0.64854785203933685</v>
      </c>
      <c r="F41">
        <f>'6052'!P41</f>
        <v>2.6179656739199864</v>
      </c>
      <c r="G41">
        <f>'6057'!P41</f>
        <v>0.3818731894024498</v>
      </c>
      <c r="H41">
        <f>'6185'!P41</f>
        <v>0.27949459272505217</v>
      </c>
      <c r="I41">
        <f>'6216'!P41</f>
        <v>0.51460367002778751</v>
      </c>
      <c r="J41">
        <f>'6217'!P41</f>
        <v>0.33262552540140827</v>
      </c>
      <c r="K41" s="18">
        <f>'6220'!P41</f>
        <v>-0.75787994610237919</v>
      </c>
      <c r="L41">
        <f>'6223'!P41</f>
        <v>0.16504330799648331</v>
      </c>
      <c r="M41">
        <f>'6238'!P41</f>
        <v>0.36929821579550426</v>
      </c>
      <c r="N41">
        <f>'6239'!P41</f>
        <v>0.60532408159784523</v>
      </c>
      <c r="O41">
        <f>'6761'!P41</f>
        <v>1.1722739440844763</v>
      </c>
      <c r="P41" s="18">
        <f>'6762'!P41</f>
        <v>-0.53429328480618288</v>
      </c>
      <c r="Q41" s="18">
        <f>'6763'!P41</f>
        <v>0.13632226706191644</v>
      </c>
      <c r="R41" s="18">
        <f>'6765'!P41</f>
        <v>1.0937324081644217</v>
      </c>
      <c r="S41" s="18">
        <f>'6768'!P41</f>
        <v>-0.49044458757554388</v>
      </c>
      <c r="T41" s="1"/>
      <c r="U41" s="27">
        <f>AVERAGE(E41:P41)</f>
        <v>0.37481509316692452</v>
      </c>
      <c r="V41" s="27">
        <f>STDEV(E41:P41)/SQRT(COUNT(E41:P41))</f>
        <v>0.26041980402366988</v>
      </c>
      <c r="W41" s="27"/>
      <c r="Z41">
        <f>MEDIAN(E41:Q41)</f>
        <v>0.33262552540140827</v>
      </c>
    </row>
    <row r="42" spans="1:26" x14ac:dyDescent="0.15">
      <c r="A42">
        <v>20.5</v>
      </c>
      <c r="B42">
        <v>18</v>
      </c>
      <c r="C42">
        <v>40</v>
      </c>
      <c r="E42">
        <f>'6051'!P42</f>
        <v>1.1846638891742298</v>
      </c>
      <c r="F42">
        <f>'6052'!P42</f>
        <v>2.1917025723148993</v>
      </c>
      <c r="G42">
        <f>'6057'!P42</f>
        <v>0.14224260952404738</v>
      </c>
      <c r="H42">
        <f>'6185'!P42</f>
        <v>9.9541159792715994E-2</v>
      </c>
      <c r="I42">
        <f>'6216'!P42</f>
        <v>-0.26324475781188494</v>
      </c>
      <c r="J42">
        <f>'6217'!P42</f>
        <v>-0.36327762903490157</v>
      </c>
      <c r="K42" s="18">
        <f>'6220'!P42</f>
        <v>-0.89091414575956962</v>
      </c>
      <c r="L42">
        <f>'6223'!P42</f>
        <v>-0.20545060199622239</v>
      </c>
      <c r="M42">
        <f>'6238'!P42</f>
        <v>-0.39298695975981279</v>
      </c>
      <c r="N42">
        <f>'6239'!P42</f>
        <v>-6.8600214550372074E-2</v>
      </c>
      <c r="O42">
        <f>'6761'!P42</f>
        <v>0.53030583885596105</v>
      </c>
      <c r="P42" s="18">
        <f>'6762'!P42</f>
        <v>-0.8388902555934028</v>
      </c>
      <c r="Q42" s="18">
        <f>'6763'!P42</f>
        <v>-4.3816367643654291E-2</v>
      </c>
      <c r="R42" s="18">
        <f>'6765'!P42</f>
        <v>0.52291415083982029</v>
      </c>
      <c r="S42" s="18">
        <f>'6768'!P42</f>
        <v>-0.24216439916808119</v>
      </c>
      <c r="T42" s="1"/>
      <c r="U42" s="27">
        <f>AVERAGE(E42:P42)</f>
        <v>9.3757625429640556E-2</v>
      </c>
      <c r="V42" s="27">
        <f>STDEV(E42:P42)/SQRT(COUNT(E42:P42))</f>
        <v>0.25095207313210027</v>
      </c>
      <c r="W42" s="27"/>
      <c r="Z42">
        <f>MEDIAN(E42:Q42)</f>
        <v>-6.8600214550372074E-2</v>
      </c>
    </row>
    <row r="43" spans="1:26" x14ac:dyDescent="0.15">
      <c r="A43">
        <v>21</v>
      </c>
      <c r="B43">
        <v>18.5</v>
      </c>
      <c r="C43">
        <v>41</v>
      </c>
      <c r="E43">
        <f>'6051'!P43</f>
        <v>2.104254829175968</v>
      </c>
      <c r="F43">
        <f>'6052'!P43</f>
        <v>2.4471647935731689</v>
      </c>
      <c r="G43">
        <f>'6057'!P43</f>
        <v>-0.19017779935934068</v>
      </c>
      <c r="H43">
        <f>'6185'!P43</f>
        <v>-1.0432534481819278</v>
      </c>
      <c r="I43">
        <f>'6216'!P43</f>
        <v>-1.3347610158016656</v>
      </c>
      <c r="J43">
        <f>'6217'!P43</f>
        <v>-0.12700249104223368</v>
      </c>
      <c r="K43" s="18">
        <f>'6220'!P43</f>
        <v>0.58723578546348376</v>
      </c>
      <c r="L43">
        <f>'6223'!P43</f>
        <v>-0.57644456838985747</v>
      </c>
      <c r="M43">
        <f>'6238'!P43</f>
        <v>-0.11334056346694105</v>
      </c>
      <c r="N43">
        <f>'6239'!P43</f>
        <v>0.68095705700831288</v>
      </c>
      <c r="O43">
        <f>'6761'!P43</f>
        <v>0.79660290404288936</v>
      </c>
      <c r="P43" s="18">
        <f>'6762'!P43</f>
        <v>-0.5779259851784988</v>
      </c>
      <c r="Q43" s="18">
        <f>'6763'!P43</f>
        <v>1.0925671402787021</v>
      </c>
      <c r="R43" s="18">
        <f>'6765'!P43</f>
        <v>-0.26192919300796647</v>
      </c>
      <c r="S43" s="18">
        <f>'6768'!P43</f>
        <v>4.0065164727896035E-2</v>
      </c>
      <c r="T43" s="1"/>
      <c r="U43" s="27">
        <f>AVERAGE(E43:P43)</f>
        <v>0.22110912482027981</v>
      </c>
      <c r="V43" s="27">
        <f>STDEV(E43:P43)/SQRT(COUNT(E43:P43))</f>
        <v>0.33568510183790429</v>
      </c>
      <c r="W43" s="27"/>
      <c r="Z43">
        <f>MEDIAN(E43:Q43)</f>
        <v>-0.11334056346694105</v>
      </c>
    </row>
    <row r="44" spans="1:26" x14ac:dyDescent="0.15">
      <c r="A44">
        <v>21.5</v>
      </c>
      <c r="B44">
        <v>19</v>
      </c>
      <c r="C44">
        <v>42</v>
      </c>
      <c r="E44">
        <f>'6051'!P44</f>
        <v>0.9276872133400661</v>
      </c>
      <c r="F44">
        <f>'6052'!P44</f>
        <v>0.9751679423043722</v>
      </c>
      <c r="G44">
        <f>'6057'!P44</f>
        <v>-0.40028443416776471</v>
      </c>
      <c r="H44">
        <f>'6185'!P44</f>
        <v>0.12363689667158127</v>
      </c>
      <c r="I44">
        <f>'6216'!P44</f>
        <v>0.19710798129060964</v>
      </c>
      <c r="J44">
        <f>'6217'!P44</f>
        <v>-0.66730387068519081</v>
      </c>
      <c r="K44" s="18">
        <f>'6220'!P44</f>
        <v>0.61855491843922461</v>
      </c>
      <c r="L44">
        <f>'6223'!P44</f>
        <v>-1.4364278002498136</v>
      </c>
      <c r="M44">
        <f>'6238'!P44</f>
        <v>-0.50720481298263032</v>
      </c>
      <c r="N44">
        <f>'6239'!P44</f>
        <v>0.22521362581641399</v>
      </c>
      <c r="O44">
        <f>'6761'!P44</f>
        <v>-2.003042725762445</v>
      </c>
      <c r="P44" s="18">
        <f>'6762'!P44</f>
        <v>-1.0198985501292672</v>
      </c>
      <c r="Q44" s="18">
        <f>'6763'!P44</f>
        <v>1.0251755860854856</v>
      </c>
      <c r="R44" s="18">
        <f>'6765'!P44</f>
        <v>-1.2816362499960134</v>
      </c>
      <c r="S44" s="18">
        <f>'6768'!P44</f>
        <v>-1.5931047123807763E-2</v>
      </c>
      <c r="T44" s="1"/>
      <c r="U44" s="27">
        <f>AVERAGE(E44:P44)</f>
        <v>-0.24723280134290362</v>
      </c>
      <c r="V44" s="27">
        <f>STDEV(E44:P44)/SQRT(COUNT(E44:P44))</f>
        <v>0.26889241446017809</v>
      </c>
      <c r="W44" s="27"/>
      <c r="Z44">
        <f>MEDIAN(E44:Q44)</f>
        <v>0.12363689667158127</v>
      </c>
    </row>
    <row r="45" spans="1:26" x14ac:dyDescent="0.15">
      <c r="A45">
        <v>22</v>
      </c>
      <c r="B45">
        <v>19.5</v>
      </c>
      <c r="C45">
        <v>43</v>
      </c>
      <c r="E45">
        <f>'6051'!P45</f>
        <v>0.18810291108979885</v>
      </c>
      <c r="F45">
        <f>'6052'!P45</f>
        <v>0.60567785126097684</v>
      </c>
      <c r="G45">
        <f>'6057'!P45</f>
        <v>-1.0232052453026692</v>
      </c>
      <c r="H45">
        <f>'6185'!P45</f>
        <v>1.0612557625742747</v>
      </c>
      <c r="I45">
        <f>'6216'!P45</f>
        <v>1.1615893595652131</v>
      </c>
      <c r="J45">
        <f>'6217'!P45</f>
        <v>-7.4771757188912408E-2</v>
      </c>
      <c r="K45" s="18">
        <f>'6220'!P45</f>
        <v>1.4360512840315962</v>
      </c>
      <c r="L45">
        <f>'6223'!P45</f>
        <v>-0.95139515172550959</v>
      </c>
      <c r="M45">
        <f>'6238'!P45</f>
        <v>-1.3888333287387349</v>
      </c>
      <c r="N45">
        <f>'6239'!P45</f>
        <v>0.11054460525691187</v>
      </c>
      <c r="O45">
        <f>'6761'!P45</f>
        <v>-3.3029030744538397</v>
      </c>
      <c r="P45" s="18">
        <f>'6762'!P45</f>
        <v>0.666567174698803</v>
      </c>
      <c r="Q45" s="18">
        <f>'6763'!P45</f>
        <v>1.3451054131126703</v>
      </c>
      <c r="R45" s="18">
        <f>'6765'!P45</f>
        <v>-3.9510743081217803</v>
      </c>
      <c r="S45" s="18">
        <f>'6768'!P45</f>
        <v>-0.60694686143432119</v>
      </c>
      <c r="T45" s="1"/>
      <c r="U45" s="27">
        <f>AVERAGE(E45:P45)</f>
        <v>-0.12594330074434093</v>
      </c>
      <c r="V45" s="27">
        <f>STDEV(E45:P45)/SQRT(COUNT(E45:P45))</f>
        <v>0.38926831008944079</v>
      </c>
      <c r="W45" s="27"/>
      <c r="Z45">
        <f>MEDIAN(E45:Q45)</f>
        <v>0.18810291108979885</v>
      </c>
    </row>
    <row r="46" spans="1:26" ht="15" x14ac:dyDescent="0.2">
      <c r="A46" s="25">
        <v>22.5</v>
      </c>
      <c r="B46" s="25">
        <v>20</v>
      </c>
      <c r="C46" s="25">
        <v>44</v>
      </c>
      <c r="D46" s="24" t="s">
        <v>29</v>
      </c>
      <c r="E46" s="25">
        <f>'6051'!P46</f>
        <v>-0.20993293056174697</v>
      </c>
      <c r="F46" s="25">
        <f>'6052'!P46</f>
        <v>-0.78035545502713999</v>
      </c>
      <c r="G46" s="25">
        <f>'6057'!P46</f>
        <v>-0.5243745550437291</v>
      </c>
      <c r="H46" s="25">
        <f>'6185'!P46</f>
        <v>1.5713531687626621</v>
      </c>
      <c r="I46" s="25">
        <f>'6216'!P46</f>
        <v>0.12452916998205509</v>
      </c>
      <c r="J46" s="25">
        <f>'6217'!P46</f>
        <v>-0.12027471577637597</v>
      </c>
      <c r="K46" s="26">
        <f>'6220'!P46</f>
        <v>1.8412626606866516</v>
      </c>
      <c r="L46" s="25">
        <f>'6223'!P46</f>
        <v>0.168235898397638</v>
      </c>
      <c r="M46" s="25">
        <f>'6238'!P46</f>
        <v>-0.39143961503914904</v>
      </c>
      <c r="N46" s="25">
        <f>'6239'!P46</f>
        <v>1.5631228276981399</v>
      </c>
      <c r="O46" s="25">
        <f>'6761'!P46</f>
        <v>-2.5171745372892813</v>
      </c>
      <c r="P46" s="26">
        <f>'6762'!P46</f>
        <v>-0.58589028758663908</v>
      </c>
      <c r="Q46" s="26">
        <f>'6763'!P46</f>
        <v>0.83894120040834164</v>
      </c>
      <c r="R46" s="26">
        <f>'6765'!P46</f>
        <v>-3.1653346412700061</v>
      </c>
      <c r="S46" s="26">
        <f>'6768'!P46</f>
        <v>-0.93477749311904124</v>
      </c>
      <c r="T46" s="1"/>
      <c r="U46" s="28">
        <f>AVERAGE(E46:P46)</f>
        <v>1.1588469100257079E-2</v>
      </c>
      <c r="V46" s="28">
        <f>STDEV(E46:P46)/SQRT(COUNT(E46:P46))</f>
        <v>0.34945924098644482</v>
      </c>
      <c r="W46" s="27"/>
      <c r="X46" s="25">
        <v>-13</v>
      </c>
      <c r="Y46" s="25"/>
      <c r="Z46" s="25">
        <f>MEDIAN(E46:Q46)</f>
        <v>-0.12027471577637597</v>
      </c>
    </row>
    <row r="47" spans="1:26" x14ac:dyDescent="0.15">
      <c r="A47">
        <v>23</v>
      </c>
      <c r="B47">
        <v>20.5</v>
      </c>
      <c r="C47">
        <v>45</v>
      </c>
      <c r="E47">
        <f>'6051'!P47</f>
        <v>-6.8976875398218826E-2</v>
      </c>
      <c r="F47">
        <f>'6052'!P47</f>
        <v>-2.8543231782185172</v>
      </c>
      <c r="G47">
        <f>'6057'!P47</f>
        <v>-0.72864649236695489</v>
      </c>
      <c r="H47">
        <f>'6185'!P47</f>
        <v>2.4645097894832109</v>
      </c>
      <c r="I47">
        <f>'6216'!P47</f>
        <v>-1.1770083827800193</v>
      </c>
      <c r="J47">
        <f>'6217'!P47</f>
        <v>-2.8553754951408303E-2</v>
      </c>
      <c r="K47" s="18">
        <f>'6220'!P47</f>
        <v>1.747584799493616</v>
      </c>
      <c r="L47">
        <f>'6223'!P47</f>
        <v>-0.44477362231183709</v>
      </c>
      <c r="M47">
        <f>'6238'!P47</f>
        <v>-0.64424861346917672</v>
      </c>
      <c r="N47">
        <f>'6239'!P47</f>
        <v>1.8546007153990705</v>
      </c>
      <c r="O47">
        <f>'6761'!P47</f>
        <v>-1.7747223653261626</v>
      </c>
      <c r="P47" s="18">
        <f>'6762'!P47</f>
        <v>-0.23966018490060945</v>
      </c>
      <c r="Q47" s="18">
        <f>'6763'!P47</f>
        <v>0.61653559194756835</v>
      </c>
      <c r="R47" s="18">
        <f>'6765'!P47</f>
        <v>1.035590194726139</v>
      </c>
      <c r="S47" s="18">
        <f>'6768'!P47</f>
        <v>-1.7350417510081171</v>
      </c>
      <c r="T47" s="1"/>
      <c r="U47" s="27">
        <f>AVERAGE(E47:P47)</f>
        <v>-0.15785151377891721</v>
      </c>
      <c r="V47" s="27">
        <f>STDEV(E47:P47)/SQRT(COUNT(E47:P47))</f>
        <v>0.44515373959741078</v>
      </c>
      <c r="W47" s="27"/>
      <c r="X47" s="3">
        <v>-13</v>
      </c>
      <c r="Y47" s="3"/>
      <c r="Z47">
        <f>MEDIAN(E47:Q47)</f>
        <v>-0.23966018490060945</v>
      </c>
    </row>
    <row r="48" spans="1:26" x14ac:dyDescent="0.15">
      <c r="A48">
        <v>23.5</v>
      </c>
      <c r="B48">
        <v>21</v>
      </c>
      <c r="C48">
        <v>46</v>
      </c>
      <c r="E48">
        <f>'6051'!P48</f>
        <v>1.4531150453887995</v>
      </c>
      <c r="F48">
        <f>'6052'!P48</f>
        <v>-4.107667878422486</v>
      </c>
      <c r="G48">
        <f>'6057'!P48</f>
        <v>-1.3597072771160295</v>
      </c>
      <c r="H48">
        <f>'6185'!P48</f>
        <v>0.80088488927576551</v>
      </c>
      <c r="I48">
        <f>'6216'!P48</f>
        <v>-1.3190693283538666</v>
      </c>
      <c r="J48">
        <f>'6217'!P48</f>
        <v>0.11729356779970573</v>
      </c>
      <c r="K48" s="18">
        <f>'6220'!P48</f>
        <v>1.086942936613897</v>
      </c>
      <c r="L48">
        <f>'6223'!P48</f>
        <v>-0.61053265507148258</v>
      </c>
      <c r="M48">
        <f>'6238'!P48</f>
        <v>-0.56352021390021145</v>
      </c>
      <c r="N48">
        <f>'6239'!P48</f>
        <v>2.2697326806421239</v>
      </c>
      <c r="O48">
        <f>'6761'!P48</f>
        <v>-1.8033189228301341</v>
      </c>
      <c r="P48" s="18">
        <f>'6762'!P48</f>
        <v>-0.14665925970817706</v>
      </c>
      <c r="Q48" s="18">
        <f>'6763'!P48</f>
        <v>-2.0563023628813817E-2</v>
      </c>
      <c r="R48" s="18">
        <f>'6765'!P48</f>
        <v>2.0221177307972735</v>
      </c>
      <c r="S48" s="18">
        <f>'6768'!P48</f>
        <v>-1.9537528041825034</v>
      </c>
      <c r="T48" s="1"/>
      <c r="U48" s="27">
        <f>AVERAGE(E48:P48)</f>
        <v>-0.34854220130684133</v>
      </c>
      <c r="V48" s="27">
        <f>STDEV(E48:P48)/SQRT(COUNT(E48:P48))</f>
        <v>0.49288517871296944</v>
      </c>
      <c r="W48" s="27"/>
      <c r="X48" s="3">
        <v>-13</v>
      </c>
      <c r="Y48" s="3"/>
      <c r="Z48">
        <f>MEDIAN(E48:Q48)</f>
        <v>-0.14665925970817706</v>
      </c>
    </row>
    <row r="49" spans="1:26" x14ac:dyDescent="0.15">
      <c r="A49">
        <v>24</v>
      </c>
      <c r="B49">
        <v>21.5</v>
      </c>
      <c r="C49">
        <v>47</v>
      </c>
      <c r="E49">
        <f>'6051'!P49</f>
        <v>0.47202140115940255</v>
      </c>
      <c r="F49">
        <f>'6052'!P49</f>
        <v>-1.6398173496040374</v>
      </c>
      <c r="G49">
        <f>'6057'!P49</f>
        <v>-1.5709039450136439</v>
      </c>
      <c r="H49">
        <f>'6185'!P49</f>
        <v>1.740625412619272</v>
      </c>
      <c r="I49">
        <f>'6216'!P49</f>
        <v>-1.0123388961256359</v>
      </c>
      <c r="J49">
        <f>'6217'!P49</f>
        <v>-0.66719458751355998</v>
      </c>
      <c r="K49" s="18">
        <f>'6220'!P49</f>
        <v>0.20897176522489466</v>
      </c>
      <c r="L49">
        <f>'6223'!P49</f>
        <v>-4.9306391825295767E-2</v>
      </c>
      <c r="M49">
        <f>'6238'!P49</f>
        <v>0.60454881215645195</v>
      </c>
      <c r="N49">
        <f>'6239'!P49</f>
        <v>0.42057427638461192</v>
      </c>
      <c r="O49">
        <f>'6761'!P49</f>
        <v>-2.2023036895226018</v>
      </c>
      <c r="P49" s="18">
        <f>'6762'!P49</f>
        <v>2.2810202615974457E-2</v>
      </c>
      <c r="Q49" s="18">
        <f>'6763'!P49</f>
        <v>-0.37560574983632872</v>
      </c>
      <c r="R49" s="18">
        <f>'6765'!P49</f>
        <v>1.3056561102528466</v>
      </c>
      <c r="S49" s="18">
        <f>'6768'!P49</f>
        <v>-1.1831371361607503</v>
      </c>
      <c r="T49" s="1"/>
      <c r="U49" s="27">
        <f>AVERAGE(E49:P49)</f>
        <v>-0.30602608245368063</v>
      </c>
      <c r="V49" s="27">
        <f>STDEV(E49:P49)/SQRT(COUNT(E49:P49))</f>
        <v>0.32792507030135637</v>
      </c>
      <c r="W49" s="27"/>
      <c r="X49" s="3">
        <v>-13</v>
      </c>
      <c r="Y49" s="3"/>
      <c r="Z49">
        <f>MEDIAN(E49:Q49)</f>
        <v>-4.9306391825295767E-2</v>
      </c>
    </row>
    <row r="50" spans="1:26" x14ac:dyDescent="0.15">
      <c r="A50">
        <v>24.5</v>
      </c>
      <c r="B50">
        <v>22</v>
      </c>
      <c r="C50">
        <v>48</v>
      </c>
      <c r="E50">
        <f>'6051'!P50</f>
        <v>-1.8135351373448603E-2</v>
      </c>
      <c r="F50">
        <f>'6052'!P50</f>
        <v>-4.2302392638374584E-2</v>
      </c>
      <c r="G50">
        <f>'6057'!P50</f>
        <v>-1.2405285623189739</v>
      </c>
      <c r="H50">
        <f>'6185'!P50</f>
        <v>2.2378809234413528</v>
      </c>
      <c r="I50">
        <f>'6216'!P50</f>
        <v>-1.0998506148990146</v>
      </c>
      <c r="J50">
        <f>'6217'!P50</f>
        <v>-0.40802152516244389</v>
      </c>
      <c r="K50" s="18">
        <f>'6220'!P50</f>
        <v>-1.0871707681856693</v>
      </c>
      <c r="L50">
        <f>'6223'!P50</f>
        <v>0.192756178644715</v>
      </c>
      <c r="M50">
        <f>'6238'!P50</f>
        <v>0.20640732821823043</v>
      </c>
      <c r="N50">
        <f>'6239'!P50</f>
        <v>-0.77706658810709772</v>
      </c>
      <c r="O50">
        <f>'6761'!P50</f>
        <v>-2.8511495562616833</v>
      </c>
      <c r="P50" s="18">
        <f>'6762'!P50</f>
        <v>8.764867427549923E-2</v>
      </c>
      <c r="Q50" s="18">
        <f>'6763'!P50</f>
        <v>-0.461451982233408</v>
      </c>
      <c r="R50" s="18">
        <f>'6765'!P50</f>
        <v>3.9798953026961024</v>
      </c>
      <c r="S50" s="18">
        <f>'6768'!P50</f>
        <v>-1.9302277711690228</v>
      </c>
      <c r="T50" s="1"/>
      <c r="U50" s="27">
        <f>AVERAGE(E50:P50)</f>
        <v>-0.39996102119724242</v>
      </c>
      <c r="V50" s="27">
        <f>STDEV(E50:P50)/SQRT(COUNT(E50:P50))</f>
        <v>0.34824163737875713</v>
      </c>
      <c r="W50" s="27"/>
      <c r="X50" s="3">
        <v>-13</v>
      </c>
      <c r="Y50" s="3"/>
      <c r="Z50">
        <f>MEDIAN(E50:Q50)</f>
        <v>-0.40802152516244389</v>
      </c>
    </row>
    <row r="51" spans="1:26" x14ac:dyDescent="0.15">
      <c r="A51">
        <v>25</v>
      </c>
      <c r="B51">
        <v>22.5</v>
      </c>
      <c r="C51">
        <v>49</v>
      </c>
      <c r="E51">
        <f>'6051'!P51</f>
        <v>0.72785405693253513</v>
      </c>
      <c r="F51">
        <f>'6052'!P51</f>
        <v>-0.52648817071439735</v>
      </c>
      <c r="G51">
        <f>'6057'!P51</f>
        <v>-1.8959525197509517</v>
      </c>
      <c r="H51">
        <f>'6185'!P51</f>
        <v>1.0651772912241697</v>
      </c>
      <c r="I51">
        <f>'6216'!P51</f>
        <v>-1.0012496190923905</v>
      </c>
      <c r="J51">
        <f>'6217'!P51</f>
        <v>-0.91748625572201747</v>
      </c>
      <c r="K51" s="18">
        <f>'6220'!P51</f>
        <v>-0.89132106308052272</v>
      </c>
      <c r="L51">
        <f>'6223'!P51</f>
        <v>-0.81445988991377338</v>
      </c>
      <c r="M51">
        <f>'6238'!P51</f>
        <v>-0.30551492671514618</v>
      </c>
      <c r="N51">
        <f>'6239'!P51</f>
        <v>1.088948737922979</v>
      </c>
      <c r="O51">
        <f>'6761'!P51</f>
        <v>-5.2333319159538814</v>
      </c>
      <c r="P51" s="18">
        <f>'6762'!P51</f>
        <v>1.523924386834637</v>
      </c>
      <c r="Q51" s="18">
        <f>'6763'!P51</f>
        <v>-0.42545137127994909</v>
      </c>
      <c r="R51" s="18">
        <f>'6765'!P51</f>
        <v>4.0113901809412011</v>
      </c>
      <c r="S51" s="18">
        <f>'6768'!P51</f>
        <v>0.19561194889194219</v>
      </c>
      <c r="T51" s="1"/>
      <c r="U51" s="27">
        <f>AVERAGE(E51:P51)</f>
        <v>-0.59832499066906331</v>
      </c>
      <c r="V51" s="27">
        <f>STDEV(E51:P51)/SQRT(COUNT(E51:P51))</f>
        <v>0.51882460098865468</v>
      </c>
      <c r="W51" s="27"/>
      <c r="X51" s="3">
        <v>-13</v>
      </c>
      <c r="Y51" s="3"/>
      <c r="Z51">
        <f>MEDIAN(E51:Q51)</f>
        <v>-0.52648817071439735</v>
      </c>
    </row>
    <row r="52" spans="1:26" x14ac:dyDescent="0.15">
      <c r="A52">
        <v>25.5</v>
      </c>
      <c r="B52">
        <v>23</v>
      </c>
      <c r="C52">
        <v>50</v>
      </c>
      <c r="E52">
        <f>'6051'!P52</f>
        <v>1.6299334006947914</v>
      </c>
      <c r="F52">
        <f>'6052'!P52</f>
        <v>0.64724794350018877</v>
      </c>
      <c r="G52">
        <f>'6057'!P52</f>
        <v>-1.8992964123169593</v>
      </c>
      <c r="H52">
        <f>'6185'!P52</f>
        <v>0.6020591206956375</v>
      </c>
      <c r="I52">
        <f>'6216'!P52</f>
        <v>-1.3587489315811063</v>
      </c>
      <c r="J52">
        <f>'6217'!P52</f>
        <v>-0.7127288258561153</v>
      </c>
      <c r="K52" s="18">
        <f>'6220'!P52</f>
        <v>-0.82922001038714266</v>
      </c>
      <c r="L52">
        <f>'6223'!P52</f>
        <v>-3.651381409013113E-2</v>
      </c>
      <c r="M52">
        <f>'6238'!P52</f>
        <v>0.72056259359356545</v>
      </c>
      <c r="N52">
        <f>'6239'!P52</f>
        <v>0.56899794954710592</v>
      </c>
      <c r="O52">
        <f>'6761'!P52</f>
        <v>-6.74463758344762</v>
      </c>
      <c r="P52" s="18">
        <f>'6762'!P52</f>
        <v>1.4360352507421885</v>
      </c>
      <c r="Q52" s="18">
        <f>'6763'!P52</f>
        <v>-9.1259353372288049E-2</v>
      </c>
      <c r="R52" s="18">
        <f>'6765'!P52</f>
        <v>5.4501942869040629</v>
      </c>
      <c r="S52" s="18">
        <f>'6768'!P52</f>
        <v>2.4678788871156127E-2</v>
      </c>
      <c r="T52" s="1"/>
      <c r="U52" s="27">
        <f>AVERAGE(E52:P52)</f>
        <v>-0.49802577657546637</v>
      </c>
      <c r="V52" s="27">
        <f>STDEV(E52:P52)/SQRT(COUNT(E52:P52))</f>
        <v>0.64846836656768991</v>
      </c>
      <c r="W52" s="27"/>
      <c r="X52" s="3">
        <v>-13</v>
      </c>
      <c r="Y52" s="3"/>
      <c r="Z52">
        <f>MEDIAN(E52:Q52)</f>
        <v>-3.651381409013113E-2</v>
      </c>
    </row>
    <row r="53" spans="1:26" x14ac:dyDescent="0.15">
      <c r="A53">
        <v>26</v>
      </c>
      <c r="B53">
        <v>23.5</v>
      </c>
      <c r="C53">
        <v>51</v>
      </c>
      <c r="E53">
        <f>'6051'!P53</f>
        <v>1.1201265233823503</v>
      </c>
      <c r="F53">
        <f>'6052'!P53</f>
        <v>-1.6470255203910666</v>
      </c>
      <c r="G53">
        <f>'6057'!P53</f>
        <v>-2.1969183660598852</v>
      </c>
      <c r="H53">
        <f>'6185'!P53</f>
        <v>1.4195109549827172</v>
      </c>
      <c r="I53">
        <f>'6216'!P53</f>
        <v>-8.925186778663359E-2</v>
      </c>
      <c r="J53">
        <f>'6217'!P53</f>
        <v>-0.44515196815394081</v>
      </c>
      <c r="K53" s="18">
        <f>'6220'!P53</f>
        <v>-0.37416588068435225</v>
      </c>
      <c r="L53">
        <f>'6223'!P53</f>
        <v>-0.69612717011122094</v>
      </c>
      <c r="M53">
        <f>'6238'!P53</f>
        <v>1.3692558224116116</v>
      </c>
      <c r="N53">
        <f>'6239'!P53</f>
        <v>-1.5479624021402962</v>
      </c>
      <c r="O53">
        <f>'6761'!P53</f>
        <v>-7.7285102992488959</v>
      </c>
      <c r="P53" s="18">
        <f>'6762'!P53</f>
        <v>0.72928444953783367</v>
      </c>
      <c r="Q53" s="18">
        <f>'6763'!P53</f>
        <v>6.2869145784938268E-2</v>
      </c>
      <c r="R53" s="18">
        <f>'6765'!P53</f>
        <v>6.9132850421001075</v>
      </c>
      <c r="S53" s="18">
        <f>'6768'!P53</f>
        <v>0.24367792820518358</v>
      </c>
      <c r="T53" s="1"/>
      <c r="U53" s="27">
        <f>AVERAGE(E53:P53)</f>
        <v>-0.8405779770218148</v>
      </c>
      <c r="V53" s="27">
        <f>STDEV(E53:P53)/SQRT(COUNT(E53:P53))</f>
        <v>0.71612106327789304</v>
      </c>
      <c r="W53" s="27"/>
      <c r="X53" s="3">
        <v>-13</v>
      </c>
      <c r="Y53" s="3"/>
      <c r="Z53">
        <f>MEDIAN(E53:Q53)</f>
        <v>-0.37416588068435225</v>
      </c>
    </row>
    <row r="54" spans="1:26" x14ac:dyDescent="0.15">
      <c r="A54">
        <v>26.5</v>
      </c>
      <c r="B54">
        <v>24</v>
      </c>
      <c r="C54">
        <v>52</v>
      </c>
      <c r="E54">
        <f>'6051'!P54</f>
        <v>1.9746679887635576</v>
      </c>
      <c r="F54">
        <f>'6052'!P54</f>
        <v>0.30878467733695641</v>
      </c>
      <c r="G54">
        <f>'6057'!P54</f>
        <v>-2.05998609445014</v>
      </c>
      <c r="H54">
        <f>'6185'!P54</f>
        <v>0.1899795086152023</v>
      </c>
      <c r="I54">
        <f>'6216'!P54</f>
        <v>0.29646806720664165</v>
      </c>
      <c r="J54">
        <f>'6217'!P54</f>
        <v>-1.0522829250711554</v>
      </c>
      <c r="K54" s="18">
        <f>'6220'!P54</f>
        <v>0.47324485048326387</v>
      </c>
      <c r="L54">
        <f>'6223'!P54</f>
        <v>-0.35278466053936902</v>
      </c>
      <c r="M54">
        <f>'6238'!P54</f>
        <v>1.2379965282039398</v>
      </c>
      <c r="N54">
        <f>'6239'!P54</f>
        <v>-0.79232864468596875</v>
      </c>
      <c r="O54">
        <f>'6761'!P54</f>
        <v>-8.9794352113955789</v>
      </c>
      <c r="P54" s="18">
        <f>'6762'!P54</f>
        <v>0.29376787692893297</v>
      </c>
      <c r="Q54" s="18">
        <f>'6763'!P54</f>
        <v>0.60050030705015101</v>
      </c>
      <c r="R54" s="18">
        <f>'6765'!P54</f>
        <v>6.7294247904524953</v>
      </c>
      <c r="S54" s="18">
        <f>'6768'!P54</f>
        <v>0.3380225368626249</v>
      </c>
      <c r="T54" s="1"/>
      <c r="U54" s="27">
        <f>AVERAGE(E54:P54)</f>
        <v>-0.70515900321697644</v>
      </c>
      <c r="V54" s="27">
        <f>STDEV(E54:P54)/SQRT(COUNT(E54:P54))</f>
        <v>0.81057355614059923</v>
      </c>
      <c r="W54" s="27"/>
      <c r="X54" s="3">
        <v>-13</v>
      </c>
      <c r="Y54" s="3"/>
      <c r="Z54">
        <f>MEDIAN(E54:Q54)</f>
        <v>0.29376787692893297</v>
      </c>
    </row>
    <row r="55" spans="1:26" x14ac:dyDescent="0.15">
      <c r="A55">
        <v>27</v>
      </c>
      <c r="B55">
        <v>24.5</v>
      </c>
      <c r="C55">
        <v>53</v>
      </c>
      <c r="E55">
        <f>'6051'!P55</f>
        <v>-0.20716763305157096</v>
      </c>
      <c r="F55">
        <f>'6052'!P55</f>
        <v>5.0026688547734406E-2</v>
      </c>
      <c r="G55">
        <f>'6057'!P55</f>
        <v>-1.717914849166408</v>
      </c>
      <c r="H55">
        <f>'6185'!P55</f>
        <v>-3.9181705871823844</v>
      </c>
      <c r="I55">
        <f>'6216'!P55</f>
        <v>0.94347994063032492</v>
      </c>
      <c r="J55">
        <f>'6217'!P55</f>
        <v>-1.114299993904277</v>
      </c>
      <c r="K55" s="18">
        <f>'6220'!P55</f>
        <v>2.5831237749629268</v>
      </c>
      <c r="L55">
        <f>'6223'!P55</f>
        <v>-0.2921817675046226</v>
      </c>
      <c r="M55">
        <f>'6238'!P55</f>
        <v>-5.3375956893419126E-2</v>
      </c>
      <c r="N55">
        <f>'6239'!P55</f>
        <v>-0.34615653770139626</v>
      </c>
      <c r="O55">
        <f>'6761'!P55</f>
        <v>-9.4516337837320652</v>
      </c>
      <c r="P55" s="18">
        <f>'6762'!P55</f>
        <v>-0.80593763251208694</v>
      </c>
      <c r="Q55" s="18">
        <f>'6763'!P55</f>
        <v>0.13718166966749676</v>
      </c>
      <c r="R55" s="18">
        <f>'6765'!P55</f>
        <v>6.8514514772698973</v>
      </c>
      <c r="S55" s="18">
        <f>'6768'!P55</f>
        <v>-0.89030080737152362</v>
      </c>
      <c r="T55" s="1"/>
      <c r="U55" s="27">
        <f>AVERAGE(E55:P55)</f>
        <v>-1.1941840281256038</v>
      </c>
      <c r="V55" s="27">
        <f>STDEV(E55:P55)/SQRT(COUNT(E55:P55))</f>
        <v>0.87139349758719042</v>
      </c>
      <c r="W55" s="27"/>
      <c r="X55" s="3">
        <v>-13</v>
      </c>
      <c r="Y55" s="3"/>
      <c r="Z55">
        <f>MEDIAN(E55:Q55)</f>
        <v>-0.2921817675046226</v>
      </c>
    </row>
    <row r="56" spans="1:26" x14ac:dyDescent="0.15">
      <c r="A56">
        <v>27.5</v>
      </c>
      <c r="B56">
        <v>25</v>
      </c>
      <c r="C56">
        <v>54</v>
      </c>
      <c r="E56">
        <f>'6051'!P56</f>
        <v>0.34878402350526333</v>
      </c>
      <c r="F56">
        <f>'6052'!P56</f>
        <v>-1.3291283960655866</v>
      </c>
      <c r="G56">
        <f>'6057'!P56</f>
        <v>-2.4146351581033465</v>
      </c>
      <c r="H56">
        <f>'6185'!P56</f>
        <v>-0.29992876721528078</v>
      </c>
      <c r="I56">
        <f>'6216'!P56</f>
        <v>1.7506271483652285</v>
      </c>
      <c r="J56">
        <f>'6217'!P56</f>
        <v>-0.78638294749128446</v>
      </c>
      <c r="K56" s="18">
        <f>'6220'!P56</f>
        <v>-9.1540269125506446E-2</v>
      </c>
      <c r="L56">
        <f>'6223'!P56</f>
        <v>-1.28233573095289</v>
      </c>
      <c r="M56">
        <f>'6238'!P56</f>
        <v>-0.18275612294088456</v>
      </c>
      <c r="N56">
        <f>'6239'!P56</f>
        <v>-0.54574273447354105</v>
      </c>
      <c r="O56">
        <f>'6761'!P56</f>
        <v>-9.0584972245181525</v>
      </c>
      <c r="P56" s="18">
        <f>'6762'!P56</f>
        <v>-2.1267309140784221</v>
      </c>
      <c r="Q56" s="18">
        <f>'6763'!P56</f>
        <v>-0.38500588092437199</v>
      </c>
      <c r="R56" s="18">
        <f>'6765'!P56</f>
        <v>7.8439938747832132</v>
      </c>
      <c r="S56" s="18">
        <f>'6768'!P56</f>
        <v>-0.77537854225384095</v>
      </c>
      <c r="T56" s="1"/>
      <c r="U56" s="27">
        <f>AVERAGE(E56:P56)</f>
        <v>-1.3348555910912001</v>
      </c>
      <c r="V56" s="27">
        <f>STDEV(E56:P56)/SQRT(COUNT(E56:P56))</f>
        <v>0.77201541039079569</v>
      </c>
      <c r="W56" s="27"/>
      <c r="X56" s="3">
        <v>-13</v>
      </c>
      <c r="Y56" s="3"/>
      <c r="Z56">
        <f>MEDIAN(E56:Q56)</f>
        <v>-0.54574273447354105</v>
      </c>
    </row>
    <row r="57" spans="1:26" x14ac:dyDescent="0.15">
      <c r="A57">
        <v>28</v>
      </c>
      <c r="B57">
        <v>25.5</v>
      </c>
      <c r="C57">
        <v>55</v>
      </c>
      <c r="E57">
        <f>'6051'!P57</f>
        <v>7.6995195414738945E-3</v>
      </c>
      <c r="F57">
        <f>'6052'!P57</f>
        <v>-1.3647500798016414</v>
      </c>
      <c r="G57">
        <f>'6057'!P57</f>
        <v>-2.5335006648079346</v>
      </c>
      <c r="H57">
        <f>'6185'!P57</f>
        <v>-0.6281704572142589</v>
      </c>
      <c r="I57">
        <f>'6216'!P57</f>
        <v>2.8428663194686759</v>
      </c>
      <c r="J57">
        <f>'6217'!P57</f>
        <v>-1.0940606931306882</v>
      </c>
      <c r="K57" s="18">
        <f>'6220'!P57</f>
        <v>-0.27176069080808934</v>
      </c>
      <c r="L57">
        <f>'6223'!P57</f>
        <v>-1.4701995784373196</v>
      </c>
      <c r="M57">
        <f>'6238'!P57</f>
        <v>-0.67514888006368168</v>
      </c>
      <c r="N57">
        <f>'6239'!P57</f>
        <v>1.6221163629899706</v>
      </c>
      <c r="O57">
        <f>'6761'!P57</f>
        <v>-10.0280296610546</v>
      </c>
      <c r="P57" s="18">
        <f>'6762'!P57</f>
        <v>-2.2338297310105943</v>
      </c>
      <c r="Q57" s="18">
        <f>'6763'!P57</f>
        <v>-4.8079723044910823E-3</v>
      </c>
      <c r="R57" s="18">
        <f>'6765'!P57</f>
        <v>9.4848125819822009</v>
      </c>
      <c r="S57" s="18">
        <f>'6768'!P57</f>
        <v>-1.2789566981799405</v>
      </c>
      <c r="T57" s="1"/>
      <c r="U57" s="27">
        <f>AVERAGE(E57:P57)</f>
        <v>-1.318897352860724</v>
      </c>
      <c r="V57" s="27">
        <f>STDEV(E57:P57)/SQRT(COUNT(E57:P57))</f>
        <v>0.90434390714626689</v>
      </c>
      <c r="W57" s="27"/>
      <c r="X57" s="3">
        <v>-13</v>
      </c>
      <c r="Y57" s="3"/>
      <c r="Z57">
        <f>MEDIAN(E57:Q57)</f>
        <v>-0.67514888006368168</v>
      </c>
    </row>
    <row r="58" spans="1:26" x14ac:dyDescent="0.15">
      <c r="A58">
        <v>28.5</v>
      </c>
      <c r="B58">
        <v>26</v>
      </c>
      <c r="C58">
        <v>56</v>
      </c>
      <c r="E58">
        <f>'6051'!P58</f>
        <v>-0.99434851580586692</v>
      </c>
      <c r="F58">
        <f>'6052'!P58</f>
        <v>-0.62039652265107548</v>
      </c>
      <c r="G58">
        <f>'6057'!P58</f>
        <v>-2.1815811555907758</v>
      </c>
      <c r="H58">
        <f>'6185'!P58</f>
        <v>-0.17571789977936619</v>
      </c>
      <c r="I58">
        <f>'6216'!P58</f>
        <v>2.3151962545061968</v>
      </c>
      <c r="J58">
        <f>'6217'!P58</f>
        <v>-1.6644060126364422</v>
      </c>
      <c r="K58" s="18">
        <f>'6220'!P58</f>
        <v>-0.13084074749898914</v>
      </c>
      <c r="L58">
        <f>'6223'!P58</f>
        <v>-0.93558467534425649</v>
      </c>
      <c r="M58">
        <f>'6238'!P58</f>
        <v>-0.77186460443029814</v>
      </c>
      <c r="N58">
        <f>'6239'!P58</f>
        <v>3.0090930250619503</v>
      </c>
      <c r="O58">
        <f>'6761'!P58</f>
        <v>-10.129929315591058</v>
      </c>
      <c r="P58" s="18">
        <f>'6762'!P58</f>
        <v>-3.1793185867354889</v>
      </c>
      <c r="Q58" s="18">
        <f>'6763'!P58</f>
        <v>7.9832073785509036E-2</v>
      </c>
      <c r="R58" s="18">
        <f>'6765'!P58</f>
        <v>10.085177670153811</v>
      </c>
      <c r="S58" s="18">
        <f>'6768'!P58</f>
        <v>-1.5499876142073503</v>
      </c>
      <c r="T58" s="1"/>
      <c r="U58" s="27">
        <f>AVERAGE(E58:P58)</f>
        <v>-1.2883082297079558</v>
      </c>
      <c r="V58" s="27">
        <f>STDEV(E58:P58)/SQRT(COUNT(E58:P58))</f>
        <v>0.94405518855009229</v>
      </c>
      <c r="W58" s="27"/>
      <c r="X58" s="3">
        <v>-13</v>
      </c>
      <c r="Y58" s="3"/>
      <c r="Z58">
        <f>MEDIAN(E58:Q58)</f>
        <v>-0.77186460443029814</v>
      </c>
    </row>
    <row r="59" spans="1:26" x14ac:dyDescent="0.15">
      <c r="A59">
        <v>29</v>
      </c>
      <c r="B59">
        <v>26.5</v>
      </c>
      <c r="C59">
        <v>57</v>
      </c>
      <c r="E59">
        <f>'6051'!P59</f>
        <v>-0.72732770285984683</v>
      </c>
      <c r="F59">
        <f>'6052'!P59</f>
        <v>-1.6063082490695622</v>
      </c>
      <c r="G59">
        <f>'6057'!P59</f>
        <v>-2.2892174024418255</v>
      </c>
      <c r="H59">
        <f>'6185'!P59</f>
        <v>0.93374706465435642</v>
      </c>
      <c r="I59">
        <f>'6216'!P59</f>
        <v>2.3039165013222087</v>
      </c>
      <c r="J59">
        <f>'6217'!P59</f>
        <v>-1.0696462880012756</v>
      </c>
      <c r="K59" s="18">
        <f>'6220'!P59</f>
        <v>-0.86417910122306218</v>
      </c>
      <c r="L59">
        <f>'6223'!P59</f>
        <v>-1.2427001629283978</v>
      </c>
      <c r="M59">
        <f>'6238'!P59</f>
        <v>-0.96247039259465939</v>
      </c>
      <c r="N59">
        <f>'6239'!P59</f>
        <v>2.5851119566887357</v>
      </c>
      <c r="O59">
        <f>'6761'!P59</f>
        <v>-10.743163584460666</v>
      </c>
      <c r="P59" s="18">
        <f>'6762'!P59</f>
        <v>-4.312144446359242</v>
      </c>
      <c r="Q59" s="18">
        <f>'6763'!P59</f>
        <v>-0.41393521782108722</v>
      </c>
      <c r="R59" s="18">
        <f>'6765'!P59</f>
        <v>8.8093980544090034</v>
      </c>
      <c r="S59" s="18">
        <f>'6768'!P59</f>
        <v>-1.3284674136011303</v>
      </c>
      <c r="T59" s="1"/>
      <c r="U59" s="27">
        <f>AVERAGE(E59:P59)</f>
        <v>-1.4995318172727696</v>
      </c>
      <c r="V59" s="27">
        <f>STDEV(E59:P59)/SQRT(COUNT(E59:P59))</f>
        <v>1.0022742089755048</v>
      </c>
      <c r="W59" s="27"/>
      <c r="X59" s="3">
        <v>-13</v>
      </c>
      <c r="Y59" s="3"/>
      <c r="Z59">
        <f>MEDIAN(E59:Q59)</f>
        <v>-0.96247039259465939</v>
      </c>
    </row>
    <row r="60" spans="1:26" x14ac:dyDescent="0.15">
      <c r="A60">
        <v>29.5</v>
      </c>
      <c r="B60">
        <v>27</v>
      </c>
      <c r="C60">
        <v>58</v>
      </c>
      <c r="E60">
        <f>'6051'!P60</f>
        <v>-1.6390034576821917</v>
      </c>
      <c r="F60">
        <f>'6052'!P60</f>
        <v>-2.7132163178511468</v>
      </c>
      <c r="G60">
        <f>'6057'!P60</f>
        <v>-3.3007552762818313</v>
      </c>
      <c r="H60">
        <f>'6185'!P60</f>
        <v>0.58473501840264008</v>
      </c>
      <c r="I60">
        <f>'6216'!P60</f>
        <v>2.2921412256023461</v>
      </c>
      <c r="J60">
        <f>'6217'!P60</f>
        <v>-0.60741536659211282</v>
      </c>
      <c r="K60" s="18">
        <f>'6220'!P60</f>
        <v>-0.97862908514650626</v>
      </c>
      <c r="L60">
        <f>'6223'!P60</f>
        <v>-1.8047868364274606</v>
      </c>
      <c r="M60">
        <f>'6238'!P60</f>
        <v>-0.5438987866847167</v>
      </c>
      <c r="N60">
        <f>'6239'!P60</f>
        <v>5.3643617711939102</v>
      </c>
      <c r="O60">
        <f>'6761'!P60</f>
        <v>-9.9135306711779982</v>
      </c>
      <c r="P60" s="18">
        <f>'6762'!P60</f>
        <v>-5.0037392500134432</v>
      </c>
      <c r="Q60" s="18">
        <f>'6763'!P60</f>
        <v>0.66771476905637939</v>
      </c>
      <c r="R60" s="18">
        <f>'6765'!P60</f>
        <v>8.2815243041364397</v>
      </c>
      <c r="S60" s="18">
        <f>'6768'!P60</f>
        <v>-1.4902547858282826</v>
      </c>
      <c r="T60" s="1"/>
      <c r="U60" s="27">
        <f>AVERAGE(E60:P60)</f>
        <v>-1.5219780860548759</v>
      </c>
      <c r="V60" s="27">
        <f>STDEV(E60:P60)/SQRT(COUNT(E60:P60))</f>
        <v>1.0861152040506981</v>
      </c>
      <c r="W60" s="27"/>
      <c r="X60" s="3">
        <v>-13</v>
      </c>
      <c r="Y60" s="3"/>
      <c r="Z60">
        <f>MEDIAN(E60:Q60)</f>
        <v>-0.97862908514650626</v>
      </c>
    </row>
    <row r="61" spans="1:26" x14ac:dyDescent="0.15">
      <c r="A61">
        <v>30</v>
      </c>
      <c r="B61">
        <v>27.5</v>
      </c>
      <c r="C61">
        <v>59</v>
      </c>
      <c r="E61">
        <f>'6051'!P61</f>
        <v>-1.3046683301499766</v>
      </c>
      <c r="F61">
        <f>'6052'!P61</f>
        <v>-2.1224893611480873</v>
      </c>
      <c r="G61">
        <f>'6057'!P61</f>
        <v>-2.5376486527548883</v>
      </c>
      <c r="H61">
        <f>'6185'!P61</f>
        <v>0.98799753276763214</v>
      </c>
      <c r="I61">
        <f>'6216'!P61</f>
        <v>1.5650865809718824</v>
      </c>
      <c r="J61">
        <f>'6217'!P61</f>
        <v>-0.74915240659273963</v>
      </c>
      <c r="K61" s="18">
        <f>'6220'!P61</f>
        <v>-1.4249843161793274</v>
      </c>
      <c r="L61">
        <f>'6223'!P61</f>
        <v>-1.3019560064113078</v>
      </c>
      <c r="M61">
        <f>'6238'!P61</f>
        <v>-1.0041762062848145</v>
      </c>
      <c r="N61">
        <f>'6239'!P61</f>
        <v>7.061119652989845</v>
      </c>
      <c r="O61">
        <f>'6761'!P61</f>
        <v>-10.873132367213472</v>
      </c>
      <c r="P61" s="18">
        <f>'6762'!P61</f>
        <v>-5.4914009382577849</v>
      </c>
      <c r="Q61" s="18">
        <f>'6763'!P61</f>
        <v>0.12556920621724185</v>
      </c>
      <c r="R61" s="18">
        <f>'6765'!P61</f>
        <v>8.3797638038306932</v>
      </c>
      <c r="S61" s="18">
        <f>'6768'!P61</f>
        <v>-1.8046472054577916</v>
      </c>
      <c r="T61" s="1"/>
      <c r="U61" s="27">
        <f>AVERAGE(E61:P61)</f>
        <v>-1.4329504015219199</v>
      </c>
      <c r="V61" s="27">
        <f>STDEV(E61:P61)/SQRT(COUNT(E61:P61))</f>
        <v>1.215329564780139</v>
      </c>
      <c r="W61" s="27"/>
      <c r="X61" s="3">
        <v>-13</v>
      </c>
      <c r="Y61" s="3"/>
      <c r="Z61">
        <f>MEDIAN(E61:Q61)</f>
        <v>-1.3019560064113078</v>
      </c>
    </row>
    <row r="62" spans="1:26" x14ac:dyDescent="0.15">
      <c r="A62">
        <v>30.5</v>
      </c>
      <c r="B62">
        <v>28</v>
      </c>
      <c r="C62">
        <v>60</v>
      </c>
      <c r="E62">
        <f>'6051'!P62</f>
        <v>-0.81803723464318012</v>
      </c>
      <c r="F62">
        <f>'6052'!P62</f>
        <v>-2.4045278381934905</v>
      </c>
      <c r="G62">
        <f>'6057'!P62</f>
        <v>-3.5333745627746853</v>
      </c>
      <c r="H62">
        <f>'6185'!P62</f>
        <v>0.2814598678129685</v>
      </c>
      <c r="I62">
        <f>'6216'!P62</f>
        <v>1.2002331716707644</v>
      </c>
      <c r="J62">
        <f>'6217'!P62</f>
        <v>0.65919676819497453</v>
      </c>
      <c r="K62" s="18">
        <f>'6220'!P62</f>
        <v>-2.9304001381493312</v>
      </c>
      <c r="L62">
        <f>'6223'!P62</f>
        <v>-1.588947306875814</v>
      </c>
      <c r="M62">
        <f>'6238'!P62</f>
        <v>-1.3778933519995382</v>
      </c>
      <c r="N62">
        <f>'6239'!P62</f>
        <v>8.4806369801200123</v>
      </c>
      <c r="O62">
        <f>'6761'!P62</f>
        <v>-11.296807882718003</v>
      </c>
      <c r="P62" s="18">
        <f>'6762'!P62</f>
        <v>-5.3684556057929962</v>
      </c>
      <c r="Q62" s="18">
        <f>'6763'!P62</f>
        <v>0.7899055496878773</v>
      </c>
      <c r="R62" s="18">
        <f>'6765'!P62</f>
        <v>8.1798083053053627</v>
      </c>
      <c r="S62" s="18">
        <f>'6768'!P62</f>
        <v>-0.53378609077837513</v>
      </c>
      <c r="T62" s="1"/>
      <c r="U62" s="27">
        <f>AVERAGE(E62:P62)</f>
        <v>-1.5580764277790264</v>
      </c>
      <c r="V62" s="27">
        <f>STDEV(E62:P62)/SQRT(COUNT(E62:P62))</f>
        <v>1.3289570552211101</v>
      </c>
      <c r="W62" s="27"/>
      <c r="X62" s="3">
        <v>-13</v>
      </c>
      <c r="Y62" s="3"/>
      <c r="Z62">
        <f>MEDIAN(E62:Q62)</f>
        <v>-1.3778933519995382</v>
      </c>
    </row>
    <row r="63" spans="1:26" x14ac:dyDescent="0.15">
      <c r="A63">
        <v>31</v>
      </c>
      <c r="B63">
        <v>28.5</v>
      </c>
      <c r="C63">
        <v>61</v>
      </c>
      <c r="E63">
        <f>'6051'!P63</f>
        <v>-0.83889093141979765</v>
      </c>
      <c r="F63">
        <f>'6052'!P63</f>
        <v>-1.8839547118586955</v>
      </c>
      <c r="G63">
        <f>'6057'!P63</f>
        <v>-2.7865382929054108</v>
      </c>
      <c r="H63">
        <f>'6185'!P63</f>
        <v>0.20105044336130617</v>
      </c>
      <c r="I63">
        <f>'6216'!P63</f>
        <v>1.9332251635859832</v>
      </c>
      <c r="J63">
        <f>'6217'!P63</f>
        <v>1.1430378443436617</v>
      </c>
      <c r="K63" s="18">
        <f>'6220'!P63</f>
        <v>-3.8978405199863606</v>
      </c>
      <c r="L63">
        <f>'6223'!P63</f>
        <v>-2.1405793700571345</v>
      </c>
      <c r="M63">
        <f>'6238'!P63</f>
        <v>-0.90757266267804293</v>
      </c>
      <c r="N63">
        <f>'6239'!P63</f>
        <v>7.4017419814343137</v>
      </c>
      <c r="O63">
        <f>'6761'!P63</f>
        <v>-11.450416674870874</v>
      </c>
      <c r="P63" s="18">
        <f>'6762'!P63</f>
        <v>-4.8870027884210927</v>
      </c>
      <c r="Q63" s="18">
        <f>'6763'!P63</f>
        <v>0.97757186288402931</v>
      </c>
      <c r="R63" s="18">
        <f>'6765'!P63</f>
        <v>7.5355227815698367</v>
      </c>
      <c r="S63" s="18">
        <f>'6768'!P63</f>
        <v>-1.504958123603787</v>
      </c>
      <c r="T63" s="1"/>
      <c r="U63" s="27">
        <f>AVERAGE(E63:P63)</f>
        <v>-1.5094783766226785</v>
      </c>
      <c r="V63" s="27">
        <f>STDEV(E63:P63)/SQRT(COUNT(E63:P63))</f>
        <v>1.2914033570561838</v>
      </c>
      <c r="W63" s="27"/>
      <c r="X63" s="3">
        <v>-13</v>
      </c>
      <c r="Y63" s="3"/>
      <c r="Z63">
        <f>MEDIAN(E63:Q63)</f>
        <v>-0.90757266267804293</v>
      </c>
    </row>
    <row r="64" spans="1:26" x14ac:dyDescent="0.15">
      <c r="A64">
        <v>31.5</v>
      </c>
      <c r="B64">
        <v>29</v>
      </c>
      <c r="C64">
        <v>62</v>
      </c>
      <c r="E64">
        <f>'6051'!P64</f>
        <v>-1.0267259182495221</v>
      </c>
      <c r="F64">
        <f>'6052'!P64</f>
        <v>-2.3435058488893072</v>
      </c>
      <c r="G64">
        <f>'6057'!P64</f>
        <v>-3.5216731448826448</v>
      </c>
      <c r="H64">
        <f>'6185'!P64</f>
        <v>-3.3331428667323797E-2</v>
      </c>
      <c r="I64">
        <f>'6216'!P64</f>
        <v>0.6719392964805565</v>
      </c>
      <c r="J64">
        <f>'6217'!P64</f>
        <v>1.0470787571621185</v>
      </c>
      <c r="K64" s="18">
        <f>'6220'!P64</f>
        <v>-4.3204336469906037</v>
      </c>
      <c r="L64">
        <f>'6223'!P64</f>
        <v>-1.6357632717136397</v>
      </c>
      <c r="M64">
        <f>'6238'!P64</f>
        <v>-1.0500290768739571</v>
      </c>
      <c r="N64">
        <f>'6239'!P64</f>
        <v>10.890884442322575</v>
      </c>
      <c r="O64">
        <f>'6761'!P64</f>
        <v>-10.127516224684657</v>
      </c>
      <c r="P64" s="18">
        <f>'6762'!P64</f>
        <v>-5.4048242588910833</v>
      </c>
      <c r="Q64" s="18">
        <f>'6763'!P64</f>
        <v>0.6531824896256383</v>
      </c>
      <c r="R64" s="18">
        <f>'6765'!P64</f>
        <v>7.1321262673271697</v>
      </c>
      <c r="S64" s="18">
        <f>'6768'!P64</f>
        <v>-0.51325690759983478</v>
      </c>
      <c r="T64" s="1"/>
      <c r="U64" s="27">
        <f>AVERAGE(E64:P64)</f>
        <v>-1.4044916936564571</v>
      </c>
      <c r="V64" s="27">
        <f>STDEV(E64:P64)/SQRT(COUNT(E64:P64))</f>
        <v>1.4292949505760051</v>
      </c>
      <c r="W64" s="27"/>
      <c r="X64" s="3">
        <v>-13</v>
      </c>
      <c r="Y64" s="3"/>
      <c r="Z64">
        <f>MEDIAN(E64:Q64)</f>
        <v>-1.0500290768739571</v>
      </c>
    </row>
    <row r="65" spans="1:26" x14ac:dyDescent="0.15">
      <c r="A65">
        <v>32</v>
      </c>
      <c r="B65">
        <v>29.5</v>
      </c>
      <c r="C65">
        <v>63</v>
      </c>
      <c r="E65">
        <f>'6051'!P65</f>
        <v>-0.53882062222574678</v>
      </c>
      <c r="F65">
        <f>'6052'!P65</f>
        <v>-2.1663683390724509</v>
      </c>
      <c r="G65">
        <f>'6057'!P65</f>
        <v>-3.1604214026240451</v>
      </c>
      <c r="H65">
        <f>'6185'!P65</f>
        <v>-0.10342907175715799</v>
      </c>
      <c r="I65">
        <f>'6216'!P65</f>
        <v>0.65343241625410819</v>
      </c>
      <c r="J65">
        <f>'6217'!P65</f>
        <v>2.0744085865606241</v>
      </c>
      <c r="K65" s="18">
        <f>'6220'!P65</f>
        <v>-3.2304538364758169</v>
      </c>
      <c r="L65">
        <f>'6223'!P65</f>
        <v>-1.9897999383671074</v>
      </c>
      <c r="M65">
        <f>'6238'!P65</f>
        <v>-1.8098607567961902</v>
      </c>
      <c r="N65">
        <f>'6239'!P65</f>
        <v>10.815272773194513</v>
      </c>
      <c r="O65">
        <f>'6761'!P65</f>
        <v>-10.32850373539719</v>
      </c>
      <c r="P65" s="18">
        <f>'6762'!P65</f>
        <v>-4.507318935586949</v>
      </c>
      <c r="Q65" s="18">
        <f>'6763'!P65</f>
        <v>2.8368115621127865</v>
      </c>
      <c r="R65" s="18">
        <f>'6765'!P65</f>
        <v>6.5644533230171094</v>
      </c>
      <c r="S65" s="18">
        <f>'6768'!P65</f>
        <v>-1.3955558442940108</v>
      </c>
      <c r="T65" s="1"/>
      <c r="U65" s="27">
        <f>AVERAGE(E65:P65)</f>
        <v>-1.1909885718577842</v>
      </c>
      <c r="V65" s="27">
        <f>STDEV(E65:P65)/SQRT(COUNT(E65:P65))</f>
        <v>1.4150862226827778</v>
      </c>
      <c r="W65" s="27"/>
      <c r="X65" s="3">
        <v>-13</v>
      </c>
      <c r="Y65" s="3"/>
      <c r="Z65">
        <f>MEDIAN(E65:Q65)</f>
        <v>-1.8098607567961902</v>
      </c>
    </row>
    <row r="66" spans="1:26" x14ac:dyDescent="0.15">
      <c r="A66">
        <v>32.5</v>
      </c>
      <c r="B66">
        <v>30</v>
      </c>
      <c r="C66">
        <v>64</v>
      </c>
      <c r="E66">
        <f>'6051'!P66</f>
        <v>-0.87024995330819321</v>
      </c>
      <c r="F66">
        <f>'6052'!P66</f>
        <v>-2.9955329255174359</v>
      </c>
      <c r="G66">
        <f>'6057'!P66</f>
        <v>-3.451152811234766</v>
      </c>
      <c r="H66">
        <f>'6185'!P66</f>
        <v>-6.2421564529214199E-2</v>
      </c>
      <c r="I66">
        <f>'6216'!P66</f>
        <v>1.046436241016462</v>
      </c>
      <c r="J66">
        <f>'6217'!P66</f>
        <v>2.3624064983326769</v>
      </c>
      <c r="K66" s="18">
        <f>'6220'!P66</f>
        <v>-3.1146832344953856</v>
      </c>
      <c r="L66">
        <f>'6223'!P66</f>
        <v>-2.577884712099745</v>
      </c>
      <c r="M66">
        <f>'6238'!P66</f>
        <v>-1.7524558278154239</v>
      </c>
      <c r="N66">
        <f>'6239'!P66</f>
        <v>10.740141554346859</v>
      </c>
      <c r="O66">
        <f>'6761'!P66</f>
        <v>-9.9092706604092555</v>
      </c>
      <c r="P66" s="18">
        <f>'6762'!P66</f>
        <v>-5.2647250426524002</v>
      </c>
      <c r="Q66" s="18">
        <f>'6763'!P66</f>
        <v>3.2651870000266938</v>
      </c>
      <c r="R66" s="18">
        <f>'6765'!P66</f>
        <v>4.8717452979334608</v>
      </c>
      <c r="S66" s="18">
        <f>'6768'!P66</f>
        <v>-1.1430641436232765</v>
      </c>
      <c r="T66" s="1"/>
      <c r="U66" s="27">
        <f>AVERAGE(E66:P66)</f>
        <v>-1.3207827031971517</v>
      </c>
      <c r="V66" s="27">
        <f>STDEV(E66:P66)/SQRT(COUNT(E66:P66))</f>
        <v>1.4250644659005498</v>
      </c>
      <c r="W66" s="27"/>
      <c r="X66" s="3">
        <v>-13</v>
      </c>
      <c r="Y66" s="3"/>
      <c r="Z66">
        <f>MEDIAN(E66:Q66)</f>
        <v>-1.7524558278154239</v>
      </c>
    </row>
    <row r="67" spans="1:26" x14ac:dyDescent="0.15">
      <c r="A67">
        <v>33</v>
      </c>
      <c r="B67">
        <v>30.5</v>
      </c>
      <c r="C67">
        <v>65</v>
      </c>
      <c r="E67">
        <f>'6051'!P67</f>
        <v>-0.71585243955768307</v>
      </c>
      <c r="F67">
        <f>'6052'!P67</f>
        <v>-0.42377405963137116</v>
      </c>
      <c r="G67">
        <f>'6057'!P67</f>
        <v>-3.1682062605658707</v>
      </c>
      <c r="H67">
        <f>'6185'!P67</f>
        <v>-8.274829736745358E-2</v>
      </c>
      <c r="I67">
        <f>'6216'!P67</f>
        <v>-0.45282542119557201</v>
      </c>
      <c r="J67">
        <f>'6217'!P67</f>
        <v>3.062611344368269</v>
      </c>
      <c r="K67" s="18">
        <f>'6220'!P67</f>
        <v>-2.652346590803714</v>
      </c>
      <c r="L67">
        <f>'6223'!P67</f>
        <v>-2.7574018415023183</v>
      </c>
      <c r="M67">
        <f>'6238'!P67</f>
        <v>-2.6175718467004967</v>
      </c>
      <c r="N67">
        <f>'6239'!P67</f>
        <v>11.484768441251306</v>
      </c>
      <c r="O67">
        <f>'6761'!P67</f>
        <v>-10.172879768923957</v>
      </c>
      <c r="P67" s="18">
        <f>'6762'!P67</f>
        <v>-7.0803528508537301</v>
      </c>
      <c r="Q67" s="18">
        <f>'6763'!P67</f>
        <v>2.8739939160723265</v>
      </c>
      <c r="R67" s="18">
        <f>'6765'!P67</f>
        <v>3.2285063924250528</v>
      </c>
      <c r="S67" s="18">
        <f>'6768'!P67</f>
        <v>-1.3985152796940667</v>
      </c>
      <c r="T67" s="1"/>
      <c r="U67" s="27">
        <f>AVERAGE(E67:P67)</f>
        <v>-1.298048299290216</v>
      </c>
      <c r="V67" s="27">
        <f>STDEV(E67:P67)/SQRT(COUNT(E67:P67))</f>
        <v>1.5253180716009918</v>
      </c>
      <c r="W67" s="27"/>
      <c r="X67" s="3">
        <v>-13</v>
      </c>
      <c r="Y67" s="3"/>
      <c r="Z67">
        <f>MEDIAN(E67:Q67)</f>
        <v>-0.71585243955768307</v>
      </c>
    </row>
    <row r="68" spans="1:26" x14ac:dyDescent="0.15">
      <c r="A68">
        <v>33.5</v>
      </c>
      <c r="B68">
        <v>31</v>
      </c>
      <c r="C68">
        <v>66</v>
      </c>
      <c r="E68">
        <f>'6051'!P68</f>
        <v>-0.17570523346887343</v>
      </c>
      <c r="F68">
        <f>'6052'!P68</f>
        <v>-3.6261700531300747</v>
      </c>
      <c r="G68">
        <f>'6057'!P68</f>
        <v>-3.1681358934561086</v>
      </c>
      <c r="H68">
        <f>'6185'!P68</f>
        <v>4.6614212708061568E-3</v>
      </c>
      <c r="I68">
        <f>'6216'!P68</f>
        <v>-2.8915337865906356E-2</v>
      </c>
      <c r="J68">
        <f>'6217'!P68</f>
        <v>3.2731900141390984</v>
      </c>
      <c r="K68" s="18">
        <f>'6220'!P68</f>
        <v>-3.6781003407679558</v>
      </c>
      <c r="L68">
        <f>'6223'!P68</f>
        <v>-3.4242418399819905</v>
      </c>
      <c r="M68">
        <f>'6238'!P68</f>
        <v>-2.0313322269064717</v>
      </c>
      <c r="N68">
        <f>'6239'!P68</f>
        <v>11.790454171560683</v>
      </c>
      <c r="O68">
        <f>'6761'!P68</f>
        <v>-9.5576664144697752</v>
      </c>
      <c r="P68" s="18">
        <f>'6762'!P68</f>
        <v>-7.4385793330944372</v>
      </c>
      <c r="Q68" s="18">
        <f>'6763'!P68</f>
        <v>3.0384382323271595</v>
      </c>
      <c r="R68" s="18">
        <f>'6765'!P68</f>
        <v>4.6664113661095019</v>
      </c>
      <c r="S68" s="18">
        <f>'6768'!P68</f>
        <v>-1.345196154372674</v>
      </c>
      <c r="T68" s="1"/>
      <c r="U68" s="27">
        <f>AVERAGE(E68:P68)</f>
        <v>-1.5050450888475837</v>
      </c>
      <c r="V68" s="27">
        <f>STDEV(E68:P68)/SQRT(COUNT(E68:P68))</f>
        <v>1.5614343467883247</v>
      </c>
      <c r="W68" s="27"/>
      <c r="X68" s="3">
        <v>-13</v>
      </c>
      <c r="Y68" s="3"/>
      <c r="Z68">
        <f>MEDIAN(E68:Q68)</f>
        <v>-2.0313322269064717</v>
      </c>
    </row>
    <row r="69" spans="1:26" x14ac:dyDescent="0.15">
      <c r="A69">
        <v>34</v>
      </c>
      <c r="B69">
        <v>31.5</v>
      </c>
      <c r="C69">
        <v>67</v>
      </c>
      <c r="E69">
        <f>'6051'!P69</f>
        <v>0.50823958665890301</v>
      </c>
      <c r="F69">
        <f>'6052'!P69</f>
        <v>-4.1527990806021906</v>
      </c>
      <c r="G69">
        <f>'6057'!P69</f>
        <v>-2.8804496445773187</v>
      </c>
      <c r="H69">
        <f>'6185'!P69</f>
        <v>0.25280074519315204</v>
      </c>
      <c r="I69">
        <f>'6216'!P69</f>
        <v>-0.73227358276507182</v>
      </c>
      <c r="J69">
        <f>'6217'!P69</f>
        <v>3.5926745534275528</v>
      </c>
      <c r="K69" s="18">
        <f>'6220'!P69</f>
        <v>-3.7469059862298759</v>
      </c>
      <c r="L69">
        <f>'6223'!P69</f>
        <v>-2.9447130699462511</v>
      </c>
      <c r="M69">
        <f>'6238'!P69</f>
        <v>-1.647613085855246</v>
      </c>
      <c r="N69">
        <f>'6239'!P69</f>
        <v>9.8963789591971505</v>
      </c>
      <c r="O69">
        <f>'6761'!P69</f>
        <v>-7.8278554164732075</v>
      </c>
      <c r="P69" s="18">
        <f>'6762'!P69</f>
        <v>-7.8589428127442353</v>
      </c>
      <c r="Q69" s="18">
        <f>'6763'!P69</f>
        <v>2.7405484098575661</v>
      </c>
      <c r="R69" s="18">
        <f>'6765'!P69</f>
        <v>6.6356021627273609</v>
      </c>
      <c r="S69" s="18">
        <f>'6768'!P69</f>
        <v>-0.64472471894665961</v>
      </c>
      <c r="T69" s="1"/>
      <c r="U69" s="27">
        <f>AVERAGE(E69:P69)</f>
        <v>-1.4617882362263865</v>
      </c>
      <c r="V69" s="27">
        <f>STDEV(E69:P69)/SQRT(COUNT(E69:P69))</f>
        <v>1.4036437172126419</v>
      </c>
      <c r="W69" s="27"/>
      <c r="X69" s="3">
        <v>-13</v>
      </c>
      <c r="Y69" s="3"/>
      <c r="Z69">
        <f>MEDIAN(E69:Q69)</f>
        <v>-1.647613085855246</v>
      </c>
    </row>
    <row r="70" spans="1:26" x14ac:dyDescent="0.15">
      <c r="A70">
        <v>34.5</v>
      </c>
      <c r="B70">
        <v>32</v>
      </c>
      <c r="C70">
        <v>68</v>
      </c>
      <c r="E70">
        <f>'6051'!P70</f>
        <v>-0.14162684168596718</v>
      </c>
      <c r="F70">
        <f>'6052'!P70</f>
        <v>-3.0131810071135221</v>
      </c>
      <c r="G70">
        <f>'6057'!P70</f>
        <v>-3.6522360321458489</v>
      </c>
      <c r="H70">
        <f>'6185'!P70</f>
        <v>-0.24931923625993854</v>
      </c>
      <c r="I70">
        <f>'6216'!P70</f>
        <v>-0.81875624149769022</v>
      </c>
      <c r="J70">
        <f>'6217'!P70</f>
        <v>3.8790974071626696</v>
      </c>
      <c r="K70" s="18">
        <f>'6220'!P70</f>
        <v>-3.2565546310750557</v>
      </c>
      <c r="L70">
        <f>'6223'!P70</f>
        <v>-2.7344856289799959</v>
      </c>
      <c r="M70">
        <f>'6238'!P70</f>
        <v>-2.1741209006307485</v>
      </c>
      <c r="N70">
        <f>'6239'!P70</f>
        <v>9.9764955776936262</v>
      </c>
      <c r="O70">
        <f>'6761'!P70</f>
        <v>-7.7685252086466958</v>
      </c>
      <c r="P70" s="18">
        <f>'6762'!P70</f>
        <v>-8.4726941355294194</v>
      </c>
      <c r="Q70" s="18">
        <f>'6763'!P70</f>
        <v>0.91969085364580261</v>
      </c>
      <c r="R70" s="18">
        <f>'6765'!P70</f>
        <v>5.4576432509542698</v>
      </c>
      <c r="S70" s="18">
        <f>'6768'!P70</f>
        <v>-1.8956390428934555</v>
      </c>
      <c r="T70" s="1"/>
      <c r="U70" s="27">
        <f>AVERAGE(E70:P70)</f>
        <v>-1.5354922398923823</v>
      </c>
      <c r="V70" s="27">
        <f>STDEV(E70:P70)/SQRT(COUNT(E70:P70))</f>
        <v>1.4152887668893745</v>
      </c>
      <c r="W70" s="27"/>
      <c r="X70" s="3">
        <v>-13</v>
      </c>
      <c r="Y70" s="3"/>
      <c r="Z70">
        <f>MEDIAN(E70:Q70)</f>
        <v>-2.1741209006307485</v>
      </c>
    </row>
    <row r="71" spans="1:26" x14ac:dyDescent="0.15">
      <c r="A71">
        <v>35</v>
      </c>
      <c r="B71">
        <v>32.5</v>
      </c>
      <c r="C71">
        <v>69</v>
      </c>
      <c r="E71">
        <f>'6051'!P71</f>
        <v>1.1184794005610179</v>
      </c>
      <c r="F71">
        <f>'6052'!P71</f>
        <v>-3.6174550215329426</v>
      </c>
      <c r="G71">
        <f>'6057'!P71</f>
        <v>-3.6772935841766095</v>
      </c>
      <c r="H71">
        <f>'6185'!P71</f>
        <v>0.32555894830017296</v>
      </c>
      <c r="I71">
        <f>'6216'!P71</f>
        <v>-1.005613925285548</v>
      </c>
      <c r="J71">
        <f>'6217'!P71</f>
        <v>4.2739417435318181</v>
      </c>
      <c r="K71" s="18">
        <f>'6220'!P71</f>
        <v>-3.5727752497147396</v>
      </c>
      <c r="L71">
        <f>'6223'!P71</f>
        <v>-2.7140087871407497</v>
      </c>
      <c r="M71">
        <f>'6238'!P71</f>
        <v>-1.6967562539081185</v>
      </c>
      <c r="N71">
        <f>'6239'!P71</f>
        <v>10.663885213801114</v>
      </c>
      <c r="O71">
        <f>'6761'!P71</f>
        <v>-6.5187386386220094</v>
      </c>
      <c r="P71" s="18">
        <f>'6762'!P71</f>
        <v>-9.4783164639370856</v>
      </c>
      <c r="Q71" s="18">
        <f>'6763'!P71</f>
        <v>0.61035332416798693</v>
      </c>
      <c r="R71" s="18">
        <f>'6765'!P71</f>
        <v>6.6315941313737605</v>
      </c>
      <c r="S71" s="18">
        <f>'6768'!P71</f>
        <v>-1.6610768056058058</v>
      </c>
      <c r="T71" s="1"/>
      <c r="U71" s="27">
        <f>AVERAGE(E71:P71)</f>
        <v>-1.3249243848436401</v>
      </c>
      <c r="V71" s="27">
        <f>STDEV(E71:P71)/SQRT(COUNT(E71:P71))</f>
        <v>1.4955454775910679</v>
      </c>
      <c r="W71" s="27"/>
      <c r="X71" s="3">
        <v>-13</v>
      </c>
      <c r="Y71" s="3"/>
      <c r="Z71">
        <f>MEDIAN(E71:Q71)</f>
        <v>-1.6967562539081185</v>
      </c>
    </row>
    <row r="72" spans="1:26" x14ac:dyDescent="0.15">
      <c r="A72">
        <v>35.5</v>
      </c>
      <c r="B72">
        <v>33</v>
      </c>
      <c r="C72">
        <v>70</v>
      </c>
      <c r="E72">
        <f>'6051'!P72</f>
        <v>1.6481312012093443</v>
      </c>
      <c r="F72">
        <f>'6052'!P72</f>
        <v>-4.5551361663001959</v>
      </c>
      <c r="G72">
        <f>'6057'!P72</f>
        <v>-4.0205841909460283</v>
      </c>
      <c r="H72">
        <f>'6185'!P72</f>
        <v>1.4400035074619555</v>
      </c>
      <c r="I72">
        <f>'6216'!P72</f>
        <v>-1.008606152023874</v>
      </c>
      <c r="J72">
        <f>'6217'!P72</f>
        <v>4.4630912289290743</v>
      </c>
      <c r="K72" s="18">
        <f>'6220'!P72</f>
        <v>-3.9684327210879009</v>
      </c>
      <c r="L72">
        <f>'6223'!P72</f>
        <v>-3.5119610023135439</v>
      </c>
      <c r="M72">
        <f>'6238'!P72</f>
        <v>-2.8843462015435204</v>
      </c>
      <c r="N72">
        <f>'6239'!P72</f>
        <v>12.396010940327153</v>
      </c>
      <c r="O72">
        <f>'6761'!P72</f>
        <v>-6.4697898170876709</v>
      </c>
      <c r="P72" s="18">
        <f>'6762'!P72</f>
        <v>-9.2928013917490304</v>
      </c>
      <c r="Q72" s="18">
        <f>'6763'!P72</f>
        <v>5.6089005926828424E-2</v>
      </c>
      <c r="R72" s="18">
        <f>'6765'!P72</f>
        <v>5.7037405840070496</v>
      </c>
      <c r="S72" s="18">
        <f>'6768'!P72</f>
        <v>-1.6251716128544167</v>
      </c>
      <c r="T72" s="1"/>
      <c r="U72" s="27">
        <f>AVERAGE(E72:P72)</f>
        <v>-1.3137017304270198</v>
      </c>
      <c r="V72" s="27">
        <f>STDEV(E72:P72)/SQRT(COUNT(E72:P72))</f>
        <v>1.6519232104549904</v>
      </c>
      <c r="W72" s="27"/>
      <c r="X72" s="3">
        <v>-13</v>
      </c>
      <c r="Y72" s="3"/>
      <c r="Z72">
        <f>MEDIAN(E72:Q72)</f>
        <v>-2.8843462015435204</v>
      </c>
    </row>
    <row r="73" spans="1:26" x14ac:dyDescent="0.15">
      <c r="A73">
        <v>36</v>
      </c>
      <c r="B73">
        <v>33.5</v>
      </c>
      <c r="C73">
        <v>71</v>
      </c>
      <c r="E73">
        <f>'6051'!P73</f>
        <v>1.9038458005383883</v>
      </c>
      <c r="F73">
        <f>'6052'!P73</f>
        <v>-4.8357551852879892</v>
      </c>
      <c r="G73">
        <f>'6057'!P73</f>
        <v>-2.5214047644893878</v>
      </c>
      <c r="H73">
        <f>'6185'!P73</f>
        <v>1.1110241036296811</v>
      </c>
      <c r="I73">
        <f>'6216'!P73</f>
        <v>-1.5731088961092785</v>
      </c>
      <c r="J73">
        <f>'6217'!P73</f>
        <v>4.0259681053585581</v>
      </c>
      <c r="K73" s="18">
        <f>'6220'!P73</f>
        <v>-4.7188891800779587</v>
      </c>
      <c r="L73">
        <f>'6223'!P73</f>
        <v>-3.8972081580628504</v>
      </c>
      <c r="M73">
        <f>'6238'!P73</f>
        <v>-3.329226452789174</v>
      </c>
      <c r="N73">
        <f>'6239'!P73</f>
        <v>11.450363585405585</v>
      </c>
      <c r="O73">
        <f>'6761'!P73</f>
        <v>-6.8527610340924818</v>
      </c>
      <c r="P73" s="18">
        <f>'6762'!P73</f>
        <v>-9.7600836445907486</v>
      </c>
      <c r="Q73" s="18">
        <f>'6763'!P73</f>
        <v>0.62473481531340636</v>
      </c>
      <c r="R73" s="18">
        <f>'6765'!P73</f>
        <v>5.3282159791685419</v>
      </c>
      <c r="S73" s="18">
        <f>'6768'!P73</f>
        <v>-2.3373593568193587</v>
      </c>
      <c r="T73" s="1"/>
      <c r="U73" s="27">
        <f>AVERAGE(E73:P73)</f>
        <v>-1.5831029767139715</v>
      </c>
      <c r="V73" s="27">
        <f>STDEV(E73:P73)/SQRT(COUNT(E73:P73))</f>
        <v>1.6168614659931024</v>
      </c>
      <c r="W73" s="27"/>
      <c r="X73" s="3">
        <v>-13</v>
      </c>
      <c r="Y73" s="3"/>
      <c r="Z73">
        <f>MEDIAN(E73:Q73)</f>
        <v>-2.5214047644893878</v>
      </c>
    </row>
    <row r="74" spans="1:26" x14ac:dyDescent="0.15">
      <c r="A74">
        <v>36.5</v>
      </c>
      <c r="B74">
        <v>34</v>
      </c>
      <c r="C74">
        <v>72</v>
      </c>
      <c r="E74">
        <f>'6051'!P74</f>
        <v>1.1443405989932063</v>
      </c>
      <c r="F74">
        <f>'6052'!P74</f>
        <v>-6.2893687902337989</v>
      </c>
      <c r="G74">
        <f>'6057'!P74</f>
        <v>-3.5745618291974242</v>
      </c>
      <c r="H74">
        <f>'6185'!P74</f>
        <v>1.0490408129376028</v>
      </c>
      <c r="I74">
        <f>'6216'!P74</f>
        <v>-1.5282608716784771</v>
      </c>
      <c r="J74">
        <f>'6217'!P74</f>
        <v>4.8055996132908056</v>
      </c>
      <c r="K74" s="18">
        <f>'6220'!P74</f>
        <v>-4.8494413383122952</v>
      </c>
      <c r="L74">
        <f>'6223'!P74</f>
        <v>-4.0347251394085477</v>
      </c>
      <c r="M74">
        <f>'6238'!P74</f>
        <v>-1.8412884256497546</v>
      </c>
      <c r="N74">
        <f>'6239'!P74</f>
        <v>9.7742461567756465</v>
      </c>
      <c r="O74">
        <f>'6761'!P74</f>
        <v>-7.8042036459601523</v>
      </c>
      <c r="P74" s="18">
        <f>'6762'!P74</f>
        <v>-10.212531308588789</v>
      </c>
      <c r="Q74" s="18">
        <f>'6763'!P74</f>
        <v>-0.46252123777023607</v>
      </c>
      <c r="R74" s="18">
        <f>'6765'!P74</f>
        <v>3.6711534948316666</v>
      </c>
      <c r="S74" s="18">
        <f>'6768'!P74</f>
        <v>-1.7290690693427999</v>
      </c>
      <c r="T74" s="1"/>
      <c r="U74" s="27">
        <f>AVERAGE(E74:P74)</f>
        <v>-1.9467628472526648</v>
      </c>
      <c r="V74" s="27">
        <f>STDEV(E74:P74)/SQRT(COUNT(E74:P74))</f>
        <v>1.6016518592756384</v>
      </c>
      <c r="W74" s="27"/>
      <c r="X74" s="3">
        <v>-13</v>
      </c>
      <c r="Y74" s="3"/>
      <c r="Z74">
        <f>MEDIAN(E74:Q74)</f>
        <v>-1.8412884256497546</v>
      </c>
    </row>
    <row r="75" spans="1:26" x14ac:dyDescent="0.15">
      <c r="A75">
        <v>37</v>
      </c>
      <c r="B75">
        <v>34.5</v>
      </c>
      <c r="C75">
        <v>73</v>
      </c>
      <c r="E75">
        <f>'6051'!P75</f>
        <v>0.22320142709622168</v>
      </c>
      <c r="F75">
        <f>'6052'!P75</f>
        <v>-5.6605333283917707</v>
      </c>
      <c r="G75">
        <f>'6057'!P75</f>
        <v>-3.4513384229354278</v>
      </c>
      <c r="H75">
        <f>'6185'!P75</f>
        <v>0.59949786702824903</v>
      </c>
      <c r="I75">
        <f>'6216'!P75</f>
        <v>-1.4647900213838805</v>
      </c>
      <c r="J75">
        <f>'6217'!P75</f>
        <v>3.8827324038863922</v>
      </c>
      <c r="K75" s="18">
        <f>'6220'!P75</f>
        <v>-4.2936976503423701</v>
      </c>
      <c r="L75">
        <f>'6223'!P75</f>
        <v>-4.9575095898667048</v>
      </c>
      <c r="M75">
        <f>'6238'!P75</f>
        <v>-1.868860816425292</v>
      </c>
      <c r="N75">
        <f>'6239'!P75</f>
        <v>8.5485176166030428</v>
      </c>
      <c r="O75">
        <f>'6761'!P75</f>
        <v>-8.8370256070985391</v>
      </c>
      <c r="P75" s="18">
        <f>'6762'!P75</f>
        <v>-9.3701017554691539</v>
      </c>
      <c r="Q75" s="18">
        <f>'6763'!P75</f>
        <v>-0.96793261786567375</v>
      </c>
      <c r="R75" s="18">
        <f>'6765'!P75</f>
        <v>2.6499176463572924</v>
      </c>
      <c r="S75" s="18">
        <f>'6768'!P75</f>
        <v>-2.5986021939516757</v>
      </c>
      <c r="T75" s="1"/>
      <c r="U75" s="27">
        <f>AVERAGE(E75:P75)</f>
        <v>-2.2208256564416025</v>
      </c>
      <c r="V75" s="27">
        <f>STDEV(E75:P75)/SQRT(COUNT(E75:P75))</f>
        <v>1.4767731410568614</v>
      </c>
      <c r="W75" s="27"/>
      <c r="X75" s="3">
        <v>-13</v>
      </c>
      <c r="Y75" s="3"/>
      <c r="Z75">
        <f>MEDIAN(E75:Q75)</f>
        <v>-1.868860816425292</v>
      </c>
    </row>
    <row r="76" spans="1:26" x14ac:dyDescent="0.15">
      <c r="A76">
        <v>37.5</v>
      </c>
      <c r="B76">
        <v>35</v>
      </c>
      <c r="C76">
        <v>74</v>
      </c>
      <c r="E76">
        <f>'6051'!P76</f>
        <v>0.87948942983988609</v>
      </c>
      <c r="F76">
        <f>'6052'!P76</f>
        <v>-6.7344015087770801</v>
      </c>
      <c r="G76">
        <f>'6057'!P76</f>
        <v>-3.4511717395125303</v>
      </c>
      <c r="H76">
        <f>'6185'!P76</f>
        <v>0.38049000764223545</v>
      </c>
      <c r="I76">
        <f>'6216'!P76</f>
        <v>-1.1845814351227442</v>
      </c>
      <c r="J76">
        <f>'6217'!P76</f>
        <v>4.3550171044242836</v>
      </c>
      <c r="K76" s="18">
        <f>'6220'!P76</f>
        <v>-3.8149457057698823</v>
      </c>
      <c r="L76">
        <f>'6223'!P76</f>
        <v>-3.5729579858536331</v>
      </c>
      <c r="M76">
        <f>'6238'!P76</f>
        <v>-3.7059175689313104</v>
      </c>
      <c r="N76">
        <f>'6239'!P76</f>
        <v>9.1120575992374313</v>
      </c>
      <c r="O76">
        <f>'6761'!P76</f>
        <v>-9.0682926947097346</v>
      </c>
      <c r="P76" s="18">
        <f>'6762'!P76</f>
        <v>-10.46316783735943</v>
      </c>
      <c r="Q76" s="18">
        <f>'6763'!P76</f>
        <v>-0.12273675595074041</v>
      </c>
      <c r="R76" s="18">
        <f>'6765'!P76</f>
        <v>1.7548590989214974</v>
      </c>
      <c r="S76" s="18">
        <f>'6768'!P76</f>
        <v>-3.0948680759047407</v>
      </c>
      <c r="T76" s="1"/>
      <c r="U76" s="27">
        <f>AVERAGE(E76:P76)</f>
        <v>-2.2723651945743755</v>
      </c>
      <c r="V76" s="27">
        <f>STDEV(E76:P76)/SQRT(COUNT(E76:P76))</f>
        <v>1.5868345190740929</v>
      </c>
      <c r="W76" s="27"/>
      <c r="X76" s="3">
        <v>-13</v>
      </c>
      <c r="Y76" s="3"/>
      <c r="Z76">
        <f>MEDIAN(E76:Q76)</f>
        <v>-3.4511717395125303</v>
      </c>
    </row>
    <row r="77" spans="1:26" x14ac:dyDescent="0.15">
      <c r="A77">
        <v>38</v>
      </c>
      <c r="B77">
        <v>35.5</v>
      </c>
      <c r="C77">
        <v>75</v>
      </c>
      <c r="E77">
        <f>'6051'!P77</f>
        <v>-0.82283649466606334</v>
      </c>
      <c r="F77">
        <f>'6052'!P77</f>
        <v>-6.614914185910675</v>
      </c>
      <c r="G77">
        <f>'6057'!P77</f>
        <v>-3.3968308044267594</v>
      </c>
      <c r="H77">
        <f>'6185'!P77</f>
        <v>-8.3741805740244743E-2</v>
      </c>
      <c r="I77">
        <f>'6216'!P77</f>
        <v>-1.8997305486977065</v>
      </c>
      <c r="J77">
        <f>'6217'!P77</f>
        <v>4.5130684458436381</v>
      </c>
      <c r="K77" s="18">
        <f>'6220'!P77</f>
        <v>-4.5609617009857732</v>
      </c>
      <c r="L77">
        <f>'6223'!P77</f>
        <v>-3.6179329714694073</v>
      </c>
      <c r="M77">
        <f>'6238'!P77</f>
        <v>-2.9342183381279594</v>
      </c>
      <c r="N77">
        <f>'6239'!P77</f>
        <v>10.936938096855394</v>
      </c>
      <c r="O77">
        <f>'6761'!P77</f>
        <v>-8.3648414241425684</v>
      </c>
      <c r="P77" s="18">
        <f>'6762'!P77</f>
        <v>-10.521102747245878</v>
      </c>
      <c r="Q77" s="18">
        <f>'6763'!P77</f>
        <v>-0.34952255233390533</v>
      </c>
      <c r="R77" s="18">
        <f>'6765'!P77</f>
        <v>1.9704633438915282</v>
      </c>
      <c r="S77" s="18">
        <f>'6768'!P77</f>
        <v>-2.5522716100979941</v>
      </c>
      <c r="T77" s="1"/>
      <c r="U77" s="27">
        <f>AVERAGE(E77:P77)</f>
        <v>-2.280592039892833</v>
      </c>
      <c r="V77" s="27">
        <f>STDEV(E77:P77)/SQRT(COUNT(E77:P77))</f>
        <v>1.6521918912247782</v>
      </c>
      <c r="W77" s="27"/>
      <c r="X77" s="3">
        <v>-13</v>
      </c>
      <c r="Y77" s="3"/>
      <c r="Z77">
        <f>MEDIAN(E77:Q77)</f>
        <v>-2.9342183381279594</v>
      </c>
    </row>
    <row r="78" spans="1:26" x14ac:dyDescent="0.15">
      <c r="A78">
        <v>38.5</v>
      </c>
      <c r="B78">
        <v>36</v>
      </c>
      <c r="C78">
        <v>76</v>
      </c>
      <c r="E78">
        <f>'6051'!P78</f>
        <v>1.0014934218694322</v>
      </c>
      <c r="F78">
        <f>'6052'!P78</f>
        <v>-7.1575243473871648</v>
      </c>
      <c r="G78">
        <f>'6057'!P78</f>
        <v>-3.8530751452489507</v>
      </c>
      <c r="H78">
        <f>'6185'!P78</f>
        <v>0.64822368252208362</v>
      </c>
      <c r="I78">
        <f>'6216'!P78</f>
        <v>-1.7878579499381806</v>
      </c>
      <c r="J78">
        <f>'6217'!P78</f>
        <v>3.4613990628707016</v>
      </c>
      <c r="K78" s="18">
        <f>'6220'!P78</f>
        <v>-4.9657748241411621</v>
      </c>
      <c r="L78">
        <f>'6223'!P78</f>
        <v>-4.9370855314969697</v>
      </c>
      <c r="M78">
        <f>'6238'!P78</f>
        <v>-1.7241747270015015</v>
      </c>
      <c r="N78">
        <f>'6239'!P78</f>
        <v>10.076373627306845</v>
      </c>
      <c r="O78">
        <f>'6761'!P78</f>
        <v>-8.9930734114190898</v>
      </c>
      <c r="P78" s="18">
        <f>'6762'!P78</f>
        <v>-10.150660701954962</v>
      </c>
      <c r="Q78" s="18">
        <f>'6763'!P78</f>
        <v>-1.440215698275507</v>
      </c>
      <c r="R78" s="18">
        <f>'6765'!P78</f>
        <v>1.5519450092635727</v>
      </c>
      <c r="S78" s="18">
        <f>'6768'!P78</f>
        <v>-3.1255607180495923</v>
      </c>
      <c r="T78" s="1"/>
      <c r="U78" s="27">
        <f>AVERAGE(E78:P78)</f>
        <v>-2.3651447370015766</v>
      </c>
      <c r="V78" s="27">
        <f>STDEV(E78:P78)/SQRT(COUNT(E78:P78))</f>
        <v>1.6353144194436029</v>
      </c>
      <c r="W78" s="27"/>
      <c r="X78" s="3">
        <v>-13</v>
      </c>
      <c r="Y78" s="3"/>
      <c r="Z78">
        <f>MEDIAN(E78:Q78)</f>
        <v>-1.7878579499381806</v>
      </c>
    </row>
    <row r="79" spans="1:26" x14ac:dyDescent="0.15">
      <c r="A79">
        <v>39</v>
      </c>
      <c r="B79">
        <v>36.5</v>
      </c>
      <c r="C79">
        <v>77</v>
      </c>
      <c r="E79">
        <f>'6051'!P79</f>
        <v>0.23371651213312658</v>
      </c>
      <c r="F79">
        <f>'6052'!P79</f>
        <v>-8.2148635024902283</v>
      </c>
      <c r="G79">
        <f>'6057'!P79</f>
        <v>-4.062529298071901</v>
      </c>
      <c r="H79">
        <f>'6185'!P79</f>
        <v>0.76832003783683156</v>
      </c>
      <c r="I79">
        <f>'6216'!P79</f>
        <v>-2.7926763363033795</v>
      </c>
      <c r="J79">
        <f>'6217'!P79</f>
        <v>3.9261053299173065</v>
      </c>
      <c r="K79" s="18">
        <f>'6220'!P79</f>
        <v>-5.2399709442417794</v>
      </c>
      <c r="L79">
        <f>'6223'!P79</f>
        <v>-4.79133515717192</v>
      </c>
      <c r="M79">
        <f>'6238'!P79</f>
        <v>-2.512946979737289</v>
      </c>
      <c r="N79">
        <f>'6239'!P79</f>
        <v>8.0630987792756859</v>
      </c>
      <c r="O79">
        <f>'6761'!P79</f>
        <v>-10.085183411878891</v>
      </c>
      <c r="P79" s="18">
        <f>'6762'!P79</f>
        <v>-11.219459360553993</v>
      </c>
      <c r="Q79" s="18">
        <f>'6763'!P79</f>
        <v>-0.92974780421284564</v>
      </c>
      <c r="R79" s="18">
        <f>'6765'!P79</f>
        <v>0.77036843578899794</v>
      </c>
      <c r="S79" s="18">
        <f>'6768'!P79</f>
        <v>-2.9881078789619906</v>
      </c>
      <c r="T79" s="1"/>
      <c r="U79" s="27">
        <f>AVERAGE(E79:P79)</f>
        <v>-2.9939770276072029</v>
      </c>
      <c r="V79" s="27">
        <f>STDEV(E79:P79)/SQRT(COUNT(E79:P79))</f>
        <v>1.6274386688537912</v>
      </c>
      <c r="W79" s="27"/>
      <c r="X79" s="3">
        <v>-13</v>
      </c>
      <c r="Y79" s="3"/>
      <c r="Z79">
        <f>MEDIAN(E79:Q79)</f>
        <v>-2.7926763363033795</v>
      </c>
    </row>
    <row r="80" spans="1:26" x14ac:dyDescent="0.15">
      <c r="A80">
        <v>39.5</v>
      </c>
      <c r="B80">
        <v>37</v>
      </c>
      <c r="C80">
        <v>78</v>
      </c>
      <c r="E80">
        <f>'6051'!P80</f>
        <v>-9.005711979355395E-2</v>
      </c>
      <c r="F80">
        <f>'6052'!P80</f>
        <v>-8.2291492454255231</v>
      </c>
      <c r="G80">
        <f>'6057'!P80</f>
        <v>-3.9940482013629048</v>
      </c>
      <c r="H80">
        <f>'6185'!P80</f>
        <v>-0.17175358964906107</v>
      </c>
      <c r="I80">
        <f>'6216'!P80</f>
        <v>-3.0096755729127946</v>
      </c>
      <c r="J80">
        <f>'6217'!P80</f>
        <v>5.3129283207194931</v>
      </c>
      <c r="K80" s="18">
        <f>'6220'!P80</f>
        <v>-4.5580340605405221</v>
      </c>
      <c r="L80">
        <f>'6223'!P80</f>
        <v>-4.8411804082827352</v>
      </c>
      <c r="M80">
        <f>'6238'!P80</f>
        <v>-2.4092589020604809</v>
      </c>
      <c r="N80">
        <f>'6239'!P80</f>
        <v>8.8618858781645748</v>
      </c>
      <c r="O80">
        <f>'6761'!P80</f>
        <v>-10.928682801764522</v>
      </c>
      <c r="P80" s="18">
        <f>'6762'!P80</f>
        <v>-10.802442620659777</v>
      </c>
      <c r="Q80" s="18">
        <f>'6763'!P80</f>
        <v>-2.0638408218897415</v>
      </c>
      <c r="R80" s="18">
        <f>'6765'!P80</f>
        <v>-0.72253447074111443</v>
      </c>
      <c r="S80" s="18">
        <f>'6768'!P80</f>
        <v>-3.6829299251594962</v>
      </c>
      <c r="T80" s="1"/>
      <c r="U80" s="27">
        <f>AVERAGE(E80:P80)</f>
        <v>-2.9049556936306504</v>
      </c>
      <c r="V80" s="27">
        <f>STDEV(E80:P80)/SQRT(COUNT(E80:P80))</f>
        <v>1.706512032165262</v>
      </c>
      <c r="W80" s="27"/>
      <c r="X80" s="3">
        <v>-13</v>
      </c>
      <c r="Y80" s="3"/>
      <c r="Z80">
        <f>MEDIAN(E80:Q80)</f>
        <v>-3.0096755729127946</v>
      </c>
    </row>
    <row r="81" spans="1:26" x14ac:dyDescent="0.15">
      <c r="A81">
        <v>40</v>
      </c>
      <c r="B81">
        <v>37.5</v>
      </c>
      <c r="C81">
        <v>79</v>
      </c>
      <c r="E81">
        <f>'6051'!P81</f>
        <v>-1.4589644602050882</v>
      </c>
      <c r="F81">
        <f>'6052'!P81</f>
        <v>-8.0687278330826651</v>
      </c>
      <c r="G81">
        <f>'6057'!P81</f>
        <v>-3.8046959320668692</v>
      </c>
      <c r="H81">
        <f>'6185'!P81</f>
        <v>0.84777247770947795</v>
      </c>
      <c r="I81">
        <f>'6216'!P81</f>
        <v>-3.2268501484185217</v>
      </c>
      <c r="J81">
        <f>'6217'!P81</f>
        <v>4.3637727141634803</v>
      </c>
      <c r="K81" s="18">
        <f>'6220'!P81</f>
        <v>-5.321641785546503</v>
      </c>
      <c r="L81">
        <f>'6223'!P81</f>
        <v>-4.5592833380605873</v>
      </c>
      <c r="M81">
        <f>'6238'!P81</f>
        <v>-2.8619838249349336</v>
      </c>
      <c r="N81">
        <f>'6239'!P81</f>
        <v>9.5115316834003263</v>
      </c>
      <c r="O81">
        <f>'6761'!P81</f>
        <v>-11.848124069709003</v>
      </c>
      <c r="P81" s="18">
        <f>'6762'!P81</f>
        <v>-10.797088940496327</v>
      </c>
      <c r="Q81" s="18">
        <f>'6763'!P81</f>
        <v>-2.9613516690875294</v>
      </c>
      <c r="R81" s="18">
        <f>'6765'!P81</f>
        <v>0.20150687430104858</v>
      </c>
      <c r="S81" s="18">
        <f>'6768'!P81</f>
        <v>-3.4050565384773259</v>
      </c>
      <c r="T81" s="1"/>
      <c r="U81" s="27">
        <f>AVERAGE(E81:P81)</f>
        <v>-3.1020236214372674</v>
      </c>
      <c r="V81" s="27">
        <f>STDEV(E81:P81)/SQRT(COUNT(E81:P81))</f>
        <v>1.7432426656231079</v>
      </c>
      <c r="W81" s="27"/>
      <c r="X81" s="3">
        <v>-13</v>
      </c>
      <c r="Y81" s="3"/>
      <c r="Z81">
        <f>MEDIAN(E81:Q81)</f>
        <v>-3.2268501484185217</v>
      </c>
    </row>
    <row r="82" spans="1:26" x14ac:dyDescent="0.15">
      <c r="A82">
        <v>40.5</v>
      </c>
      <c r="B82">
        <v>38</v>
      </c>
      <c r="C82">
        <v>80</v>
      </c>
      <c r="E82">
        <f>'6051'!P82</f>
        <v>-2.3915013808855496</v>
      </c>
      <c r="F82">
        <f>'6052'!P82</f>
        <v>-6.3727546902854506</v>
      </c>
      <c r="G82">
        <f>'6057'!P82</f>
        <v>-3.8109682924502071</v>
      </c>
      <c r="H82">
        <f>'6185'!P82</f>
        <v>9.4581224887281573E-2</v>
      </c>
      <c r="I82">
        <f>'6216'!P82</f>
        <v>-4.3042263501564397</v>
      </c>
      <c r="J82">
        <f>'6217'!P82</f>
        <v>4.7336798607148811</v>
      </c>
      <c r="K82" s="18">
        <f>'6220'!P82</f>
        <v>-5.7546357874592795</v>
      </c>
      <c r="L82">
        <f>'6223'!P82</f>
        <v>-5.1809640423268295</v>
      </c>
      <c r="M82">
        <f>'6238'!P82</f>
        <v>-2.7247910574493632</v>
      </c>
      <c r="N82">
        <f>'6239'!P82</f>
        <v>8.3782339394478331</v>
      </c>
      <c r="O82">
        <f>'6761'!P82</f>
        <v>-11.934487056311156</v>
      </c>
      <c r="P82" s="18">
        <f>'6762'!P82</f>
        <v>-10.583391267417088</v>
      </c>
      <c r="Q82" s="18">
        <f>'6763'!P82</f>
        <v>-2.5202648208738632</v>
      </c>
      <c r="R82" s="18">
        <f>'6765'!P82</f>
        <v>-0.48346751156107648</v>
      </c>
      <c r="S82" s="18">
        <f>'6768'!P82</f>
        <v>-4.7559448340756436</v>
      </c>
      <c r="T82" s="1"/>
      <c r="U82" s="27">
        <f>AVERAGE(E82:P82)</f>
        <v>-3.3209354083076135</v>
      </c>
      <c r="V82" s="27">
        <f>STDEV(E82:P82)/SQRT(COUNT(E82:P82))</f>
        <v>1.6548187567066603</v>
      </c>
      <c r="W82" s="27"/>
      <c r="X82" s="3">
        <v>-13</v>
      </c>
      <c r="Y82" s="3"/>
      <c r="Z82">
        <f>MEDIAN(E82:Q82)</f>
        <v>-3.8109682924502071</v>
      </c>
    </row>
    <row r="83" spans="1:26" x14ac:dyDescent="0.15">
      <c r="A83">
        <v>41</v>
      </c>
      <c r="B83">
        <v>38.5</v>
      </c>
      <c r="C83">
        <v>81</v>
      </c>
      <c r="E83">
        <f>'6051'!P83</f>
        <v>-2.3428529685504911</v>
      </c>
      <c r="F83">
        <f>'6052'!P83</f>
        <v>-9.4033946316757575</v>
      </c>
      <c r="G83">
        <f>'6057'!P83</f>
        <v>-4.8559437685215849</v>
      </c>
      <c r="H83">
        <f>'6185'!P83</f>
        <v>-0.53460795250239312</v>
      </c>
      <c r="I83">
        <f>'6216'!P83</f>
        <v>-2.957803079106839</v>
      </c>
      <c r="J83">
        <f>'6217'!P83</f>
        <v>4.986146016552655</v>
      </c>
      <c r="K83" s="18">
        <f>'6220'!P83</f>
        <v>-5.8924697151190388</v>
      </c>
      <c r="L83">
        <f>'6223'!P83</f>
        <v>-5.3846908660357524</v>
      </c>
      <c r="M83">
        <f>'6238'!P83</f>
        <v>-1.7641921366660918</v>
      </c>
      <c r="N83">
        <f>'6239'!P83</f>
        <v>8.2740320398866594</v>
      </c>
      <c r="O83">
        <f>'6761'!P83</f>
        <v>-12.949720285223524</v>
      </c>
      <c r="P83" s="18">
        <f>'6762'!P83</f>
        <v>-10.084741898207113</v>
      </c>
      <c r="Q83" s="18">
        <f>'6763'!P83</f>
        <v>-2.9004314806872209</v>
      </c>
      <c r="R83" s="18">
        <f>'6765'!P83</f>
        <v>-1.7204744744096303</v>
      </c>
      <c r="S83" s="18">
        <f>'6768'!P83</f>
        <v>-4.5868396926269686</v>
      </c>
      <c r="T83" s="1"/>
      <c r="U83" s="27">
        <f>AVERAGE(E83:P83)</f>
        <v>-3.5758532704307719</v>
      </c>
      <c r="V83" s="27">
        <f>STDEV(E83:P83)/SQRT(COUNT(E83:P83))</f>
        <v>1.746497941266695</v>
      </c>
      <c r="W83" s="27"/>
      <c r="X83" s="3">
        <v>-13</v>
      </c>
      <c r="Y83" s="3"/>
      <c r="Z83">
        <f>MEDIAN(E83:Q83)</f>
        <v>-2.957803079106839</v>
      </c>
    </row>
    <row r="84" spans="1:26" x14ac:dyDescent="0.15">
      <c r="A84">
        <v>41.5</v>
      </c>
      <c r="B84">
        <v>39</v>
      </c>
      <c r="C84">
        <v>82</v>
      </c>
      <c r="E84">
        <f>'6051'!P84</f>
        <v>-2.1814506416083712</v>
      </c>
      <c r="F84">
        <f>'6052'!P84</f>
        <v>-10.203146684590983</v>
      </c>
      <c r="G84">
        <f>'6057'!P84</f>
        <v>-3.7710033521757342</v>
      </c>
      <c r="H84">
        <f>'6185'!P84</f>
        <v>-0.41763924491332377</v>
      </c>
      <c r="I84">
        <f>'6216'!P84</f>
        <v>-3.5169405035296926</v>
      </c>
      <c r="J84">
        <f>'6217'!P84</f>
        <v>4.2000972792709161</v>
      </c>
      <c r="K84" s="18">
        <f>'6220'!P84</f>
        <v>-6.2430526721879307</v>
      </c>
      <c r="L84">
        <f>'6223'!P84</f>
        <v>-6.0630819608629478</v>
      </c>
      <c r="M84">
        <f>'6238'!P84</f>
        <v>-3.0280833503363564</v>
      </c>
      <c r="N84">
        <f>'6239'!P84</f>
        <v>7.4598871121295751</v>
      </c>
      <c r="O84">
        <f>'6761'!P84</f>
        <v>-12.937017034099258</v>
      </c>
      <c r="P84" s="18">
        <f>'6762'!P84</f>
        <v>-10.420098785849028</v>
      </c>
      <c r="Q84" s="18">
        <f>'6763'!P84</f>
        <v>-2.9938874602713841</v>
      </c>
      <c r="R84" s="18">
        <f>'6765'!P84</f>
        <v>-1.6476610148149913</v>
      </c>
      <c r="S84" s="18">
        <f>'6768'!P84</f>
        <v>-4.3862612492353463</v>
      </c>
      <c r="T84" s="1"/>
      <c r="U84" s="27">
        <f>AVERAGE(E84:P84)</f>
        <v>-3.9267941532294279</v>
      </c>
      <c r="V84" s="27">
        <f>STDEV(E84:P84)/SQRT(COUNT(E84:P84))</f>
        <v>1.7072299472996948</v>
      </c>
      <c r="W84" s="27"/>
      <c r="X84" s="3">
        <v>-13</v>
      </c>
      <c r="Y84" s="3"/>
      <c r="Z84">
        <f>MEDIAN(E84:Q84)</f>
        <v>-3.5169405035296926</v>
      </c>
    </row>
    <row r="85" spans="1:26" x14ac:dyDescent="0.15">
      <c r="A85">
        <v>42</v>
      </c>
      <c r="B85">
        <v>39.5</v>
      </c>
      <c r="C85">
        <v>83</v>
      </c>
      <c r="E85">
        <f>'6051'!P85</f>
        <v>-3.6484799297506525</v>
      </c>
      <c r="F85">
        <f>'6052'!P85</f>
        <v>-11.150046131332907</v>
      </c>
      <c r="G85">
        <f>'6057'!P85</f>
        <v>-4.4131719388245525</v>
      </c>
      <c r="H85">
        <f>'6185'!P85</f>
        <v>-3.1298149347990072</v>
      </c>
      <c r="I85">
        <f>'6216'!P85</f>
        <v>-4.4288696953009303</v>
      </c>
      <c r="J85">
        <f>'6217'!P85</f>
        <v>5.303375476057667</v>
      </c>
      <c r="K85" s="18">
        <f>'6220'!P85</f>
        <v>-6.2665588134798336</v>
      </c>
      <c r="L85">
        <f>'6223'!P85</f>
        <v>-6.1451581180880748</v>
      </c>
      <c r="M85">
        <f>'6238'!P85</f>
        <v>-3.9157120790945243</v>
      </c>
      <c r="N85">
        <f>'6239'!P85</f>
        <v>7.3283272415570773</v>
      </c>
      <c r="O85">
        <f>'6761'!P85</f>
        <v>-13.551568635385935</v>
      </c>
      <c r="P85" s="18">
        <f>'6762'!P85</f>
        <v>-10.558473697931078</v>
      </c>
      <c r="Q85" s="18">
        <f>'6763'!P85</f>
        <v>-3.664023726890127</v>
      </c>
      <c r="R85" s="18">
        <f>'6765'!P85</f>
        <v>-2.8950973674670104</v>
      </c>
      <c r="S85" s="18">
        <f>'6768'!P85</f>
        <v>-4.4229420077434458</v>
      </c>
      <c r="T85" s="1"/>
      <c r="U85" s="27">
        <f>AVERAGE(E85:P85)</f>
        <v>-4.5480126046977292</v>
      </c>
      <c r="V85" s="27">
        <f>STDEV(E85:P85)/SQRT(COUNT(E85:P85))</f>
        <v>1.7573023084184138</v>
      </c>
      <c r="W85" s="27"/>
      <c r="X85" s="3">
        <v>-13</v>
      </c>
      <c r="Y85" s="3"/>
      <c r="Z85">
        <f>MEDIAN(E85:Q85)</f>
        <v>-4.4131719388245525</v>
      </c>
    </row>
    <row r="86" spans="1:26" x14ac:dyDescent="0.15">
      <c r="A86">
        <v>42.5</v>
      </c>
      <c r="B86">
        <v>40</v>
      </c>
      <c r="C86">
        <v>84</v>
      </c>
      <c r="E86">
        <f>'6051'!P86</f>
        <v>-2.4981244011549015</v>
      </c>
      <c r="F86">
        <f>'6052'!P86</f>
        <v>-10.058951860084834</v>
      </c>
      <c r="G86">
        <f>'6057'!P86</f>
        <v>-4.4032850031215247</v>
      </c>
      <c r="H86">
        <f>'6185'!P86</f>
        <v>0.49620841276291133</v>
      </c>
      <c r="I86">
        <f>'6216'!P86</f>
        <v>-3.4981889972165456</v>
      </c>
      <c r="J86">
        <f>'6217'!P86</f>
        <v>5.306704814539529</v>
      </c>
      <c r="K86" s="18">
        <f>'6220'!P86</f>
        <v>-6.375198852890267</v>
      </c>
      <c r="L86">
        <f>'6223'!P86</f>
        <v>-5.8992526614069476</v>
      </c>
      <c r="M86">
        <f>'6238'!P86</f>
        <v>-1.8969147178029289</v>
      </c>
      <c r="N86">
        <f>'6239'!P86</f>
        <v>9.02564006582055</v>
      </c>
      <c r="O86">
        <f>'6761'!P86</f>
        <v>-13.558542715226507</v>
      </c>
      <c r="P86" s="18">
        <f>'6762'!P86</f>
        <v>-10.145450076562442</v>
      </c>
      <c r="Q86" s="18">
        <f>'6763'!P86</f>
        <v>-2.8681569632540129</v>
      </c>
      <c r="R86" s="18">
        <f>'6765'!P86</f>
        <v>-2.6695806596932532</v>
      </c>
      <c r="S86" s="18">
        <f>'6768'!P86</f>
        <v>-4.7151014174105343</v>
      </c>
      <c r="T86" s="1"/>
      <c r="U86" s="27">
        <f>AVERAGE(E86:P86)</f>
        <v>-3.6254463326953257</v>
      </c>
      <c r="V86" s="27">
        <f>STDEV(E86:P86)/SQRT(COUNT(E86:P86))</f>
        <v>1.8606764670951705</v>
      </c>
      <c r="W86" s="27"/>
      <c r="X86" s="3">
        <v>-13</v>
      </c>
      <c r="Y86" s="3"/>
      <c r="Z86">
        <f>MEDIAN(E86:Q86)</f>
        <v>-3.4981889972165456</v>
      </c>
    </row>
    <row r="87" spans="1:26" ht="15" x14ac:dyDescent="0.2">
      <c r="A87" s="25">
        <v>43</v>
      </c>
      <c r="B87" s="25">
        <v>40.5</v>
      </c>
      <c r="C87" s="25">
        <v>85</v>
      </c>
      <c r="D87" s="24" t="s">
        <v>30</v>
      </c>
      <c r="E87" s="25">
        <f>'6051'!P87</f>
        <v>-4.1414659327222925</v>
      </c>
      <c r="F87" s="25">
        <f>'6052'!P87</f>
        <v>-9.5342394006221376</v>
      </c>
      <c r="G87" s="25">
        <f>'6057'!P87</f>
        <v>-4.1053604126505894</v>
      </c>
      <c r="H87" s="25">
        <f>'6185'!P87</f>
        <v>-0.95738098798083482</v>
      </c>
      <c r="I87" s="25">
        <f>'6216'!P87</f>
        <v>-5.319118639852678</v>
      </c>
      <c r="J87" s="25">
        <f>'6217'!P87</f>
        <v>4.7072174424447093</v>
      </c>
      <c r="K87" s="26">
        <f>'6220'!P87</f>
        <v>-6.6692410410463046</v>
      </c>
      <c r="L87" s="25">
        <f>'6223'!P87</f>
        <v>-6.2134146816800087</v>
      </c>
      <c r="M87" s="25">
        <f>'6238'!P87</f>
        <v>-3.4052956287998204</v>
      </c>
      <c r="N87" s="25">
        <f>'6239'!P87</f>
        <v>7.8148652967611598</v>
      </c>
      <c r="O87" s="25">
        <f>'6761'!P87</f>
        <v>-13.554390626273555</v>
      </c>
      <c r="P87" s="26">
        <f>'6762'!P87</f>
        <v>-9.2937751380693872</v>
      </c>
      <c r="Q87" s="26">
        <f>'6763'!P87</f>
        <v>-1.6301484563727531</v>
      </c>
      <c r="R87" s="26">
        <f>'6765'!P87</f>
        <v>-3.5535775876778648</v>
      </c>
      <c r="S87" s="26">
        <f>'6768'!P87</f>
        <v>-4.8178851391342707</v>
      </c>
      <c r="T87" s="1"/>
      <c r="U87" s="28">
        <f>AVERAGE(E87:P87)</f>
        <v>-4.2226333125409781</v>
      </c>
      <c r="V87" s="28">
        <f>STDEV(E87:P87)/SQRT(COUNT(E87:P87))</f>
        <v>1.7148119764101588</v>
      </c>
      <c r="W87" s="27"/>
      <c r="X87" s="25"/>
      <c r="Y87" s="25"/>
      <c r="Z87" s="25">
        <f>MEDIAN(E87:Q87)</f>
        <v>-4.1414659327222925</v>
      </c>
    </row>
    <row r="88" spans="1:26" x14ac:dyDescent="0.15">
      <c r="A88">
        <v>43.5</v>
      </c>
      <c r="B88">
        <v>41</v>
      </c>
      <c r="C88">
        <v>86</v>
      </c>
      <c r="E88">
        <f>'6051'!P88</f>
        <v>-3.8054350661547534</v>
      </c>
      <c r="F88">
        <f>'6052'!P88</f>
        <v>-9.7782376537499207</v>
      </c>
      <c r="G88">
        <f>'6057'!P88</f>
        <v>-5.0855524783653188</v>
      </c>
      <c r="H88">
        <f>'6185'!P88</f>
        <v>-0.59990622110366654</v>
      </c>
      <c r="I88">
        <f>'6216'!P88</f>
        <v>-6.7575704599276785</v>
      </c>
      <c r="J88">
        <f>'6217'!P88</f>
        <v>4.2465626485626586</v>
      </c>
      <c r="K88" s="18">
        <f>'6220'!P88</f>
        <v>-6.446932063530415</v>
      </c>
      <c r="L88">
        <f>'6223'!P88</f>
        <v>-6.8836978541193288</v>
      </c>
      <c r="M88">
        <f>'6238'!P88</f>
        <v>-4.0375864208337546</v>
      </c>
      <c r="N88">
        <f>'6239'!P88</f>
        <v>9.2737894746067973</v>
      </c>
      <c r="O88">
        <f>'6761'!P88</f>
        <v>-13.490817364149665</v>
      </c>
      <c r="P88" s="18">
        <f>'6762'!P88</f>
        <v>-9.7372453769480352</v>
      </c>
      <c r="Q88" s="18">
        <f>'6763'!P88</f>
        <v>-0.85435928315548348</v>
      </c>
      <c r="R88" s="18">
        <f>'6765'!P88</f>
        <v>-3.5978724143466896</v>
      </c>
      <c r="S88" s="18">
        <f>'6768'!P88</f>
        <v>-5.0725702105561385</v>
      </c>
      <c r="T88" s="1"/>
      <c r="U88" s="27">
        <f>AVERAGE(E88:P88)</f>
        <v>-4.4252190696427567</v>
      </c>
      <c r="V88" s="27">
        <f>STDEV(E88:P88)/SQRT(COUNT(E88:P88))</f>
        <v>1.8113591318623441</v>
      </c>
      <c r="W88" s="27"/>
      <c r="X88" s="3"/>
      <c r="Y88" s="3"/>
      <c r="Z88">
        <f>MEDIAN(E88:Q88)</f>
        <v>-5.0855524783653188</v>
      </c>
    </row>
    <row r="89" spans="1:26" x14ac:dyDescent="0.15">
      <c r="A89">
        <v>44</v>
      </c>
      <c r="B89">
        <v>41.5</v>
      </c>
      <c r="C89">
        <v>87</v>
      </c>
      <c r="E89">
        <f>'6051'!P89</f>
        <v>-4.7995519943102751</v>
      </c>
      <c r="F89">
        <f>'6052'!P89</f>
        <v>-11.735856800129449</v>
      </c>
      <c r="G89">
        <f>'6057'!P89</f>
        <v>-4.3857336065829822</v>
      </c>
      <c r="H89">
        <f>'6185'!P89</f>
        <v>0.55365917727774827</v>
      </c>
      <c r="I89">
        <f>'6216'!P89</f>
        <v>-6.754522985733308</v>
      </c>
      <c r="J89">
        <f>'6217'!P89</f>
        <v>4.8787027727134777</v>
      </c>
      <c r="K89" s="18">
        <f>'6220'!P89</f>
        <v>-6.2382532199856193</v>
      </c>
      <c r="L89">
        <f>'6223'!P89</f>
        <v>-6.1526097903203887</v>
      </c>
      <c r="M89">
        <f>'6238'!P89</f>
        <v>-1.0984930607673022</v>
      </c>
      <c r="N89">
        <f>'6239'!P89</f>
        <v>9.0960590693322736</v>
      </c>
      <c r="O89">
        <f>'6761'!P89</f>
        <v>-13.399418117796197</v>
      </c>
      <c r="P89" s="18">
        <f>'6762'!P89</f>
        <v>-9.0072270542871369</v>
      </c>
      <c r="Q89" s="18">
        <f>'6763'!P89</f>
        <v>-1.2571813945444528</v>
      </c>
      <c r="R89" s="18">
        <f>'6765'!P89</f>
        <v>-3.2384510978180243</v>
      </c>
      <c r="S89" s="18">
        <f>'6768'!P89</f>
        <v>-4.457166667848016</v>
      </c>
      <c r="T89" s="1"/>
      <c r="U89" s="27">
        <f>AVERAGE(E89:P89)</f>
        <v>-4.0869371342157637</v>
      </c>
      <c r="V89" s="27">
        <f>STDEV(E89:P89)/SQRT(COUNT(E89:P89))</f>
        <v>1.8883330490416326</v>
      </c>
      <c r="W89" s="27"/>
      <c r="X89" s="3"/>
      <c r="Y89" s="3"/>
      <c r="Z89">
        <f>MEDIAN(E89:Q89)</f>
        <v>-4.7995519943102751</v>
      </c>
    </row>
    <row r="90" spans="1:26" x14ac:dyDescent="0.15">
      <c r="A90">
        <v>44.5</v>
      </c>
      <c r="B90">
        <v>42</v>
      </c>
      <c r="C90">
        <v>88</v>
      </c>
      <c r="E90">
        <f>'6051'!P90</f>
        <v>-4.3088831217113723</v>
      </c>
      <c r="F90">
        <f>'6052'!P90</f>
        <v>-11.728293653336936</v>
      </c>
      <c r="G90">
        <f>'6057'!P90</f>
        <v>-4.7723759947543938</v>
      </c>
      <c r="H90">
        <f>'6185'!P90</f>
        <v>0.76838909095239083</v>
      </c>
      <c r="I90">
        <f>'6216'!P90</f>
        <v>-6.7994757077420269</v>
      </c>
      <c r="J90">
        <f>'6217'!P90</f>
        <v>4.4622965797616478</v>
      </c>
      <c r="K90" s="18">
        <f>'6220'!P90</f>
        <v>-5.5225116740824634</v>
      </c>
      <c r="L90">
        <f>'6223'!P90</f>
        <v>-5.5117125794717268</v>
      </c>
      <c r="M90">
        <f>'6238'!P90</f>
        <v>-1.4486407760223059</v>
      </c>
      <c r="N90">
        <f>'6239'!P90</f>
        <v>10.289191621166292</v>
      </c>
      <c r="O90">
        <f>'6761'!P90</f>
        <v>-13.868344648742701</v>
      </c>
      <c r="P90" s="18">
        <f>'6762'!P90</f>
        <v>-8.7423684251220148</v>
      </c>
      <c r="Q90" s="18">
        <f>'6763'!P90</f>
        <v>-1.1574313514409795</v>
      </c>
      <c r="R90" s="18">
        <f>'6765'!P90</f>
        <v>-3.7348410530213636</v>
      </c>
      <c r="S90" s="18">
        <f>'6768'!P90</f>
        <v>-4.9831565484962423</v>
      </c>
      <c r="T90" s="1"/>
      <c r="U90" s="27">
        <f>AVERAGE(E90:P90)</f>
        <v>-3.9318941074254679</v>
      </c>
      <c r="V90" s="27">
        <f>STDEV(E90:P90)/SQRT(COUNT(E90:P90))</f>
        <v>1.9417969061185238</v>
      </c>
      <c r="W90" s="27"/>
      <c r="X90" s="3"/>
      <c r="Y90" s="3"/>
      <c r="Z90">
        <f>MEDIAN(E90:Q90)</f>
        <v>-4.7723759947543938</v>
      </c>
    </row>
    <row r="91" spans="1:26" x14ac:dyDescent="0.15">
      <c r="A91">
        <v>45</v>
      </c>
      <c r="B91">
        <v>42.5</v>
      </c>
      <c r="C91">
        <v>89</v>
      </c>
      <c r="E91">
        <f>'6051'!P91</f>
        <v>-5.4234541789671082</v>
      </c>
      <c r="F91">
        <f>'6052'!P91</f>
        <v>-12.437604939706214</v>
      </c>
      <c r="G91">
        <f>'6057'!P91</f>
        <v>-4.9035509619628614</v>
      </c>
      <c r="H91">
        <f>'6185'!P91</f>
        <v>-9.0576344132587989E-3</v>
      </c>
      <c r="I91">
        <f>'6216'!P91</f>
        <v>-5.4983637648340853</v>
      </c>
      <c r="J91">
        <f>'6217'!P91</f>
        <v>3.7567407292377495</v>
      </c>
      <c r="K91" s="18">
        <f>'6220'!P91</f>
        <v>-6.5231128863867118</v>
      </c>
      <c r="L91">
        <f>'6223'!P91</f>
        <v>-6.2469695065566242</v>
      </c>
      <c r="M91">
        <f>'6238'!P91</f>
        <v>-3.2073802754427891</v>
      </c>
      <c r="N91">
        <f>'6239'!P91</f>
        <v>11.288674178533201</v>
      </c>
      <c r="O91">
        <f>'6761'!P91</f>
        <v>-14.253216618284867</v>
      </c>
      <c r="P91" s="18">
        <f>'6762'!P91</f>
        <v>-8.7548787657930163</v>
      </c>
      <c r="Q91" s="18">
        <f>'6763'!P91</f>
        <v>8.4816757033609799E-3</v>
      </c>
      <c r="R91" s="18">
        <f>'6765'!P91</f>
        <v>-2.8588203493193567</v>
      </c>
      <c r="S91" s="18">
        <f>'6768'!P91</f>
        <v>-4.6226188404893289</v>
      </c>
      <c r="T91" s="1"/>
      <c r="U91" s="27">
        <f>AVERAGE(E91:P91)</f>
        <v>-4.3510145520480483</v>
      </c>
      <c r="V91" s="27">
        <f>STDEV(E91:P91)/SQRT(COUNT(E91:P91))</f>
        <v>1.9932102707515233</v>
      </c>
      <c r="W91" s="27"/>
      <c r="Z91">
        <f>MEDIAN(E91:Q91)</f>
        <v>-5.4234541789671082</v>
      </c>
    </row>
    <row r="92" spans="1:26" x14ac:dyDescent="0.15">
      <c r="A92">
        <v>45.5</v>
      </c>
      <c r="B92">
        <v>43</v>
      </c>
      <c r="C92">
        <v>90</v>
      </c>
      <c r="E92">
        <f>'6051'!P92</f>
        <v>-4.3735214714549695</v>
      </c>
      <c r="F92">
        <f>'6052'!P92</f>
        <v>-11.39146218378656</v>
      </c>
      <c r="G92">
        <f>'6057'!P92</f>
        <v>-5.2772780945750624</v>
      </c>
      <c r="H92">
        <f>'6185'!P92</f>
        <v>0.61699752031810839</v>
      </c>
      <c r="I92">
        <f>'6216'!P92</f>
        <v>-5.130346590094037</v>
      </c>
      <c r="J92">
        <f>'6217'!P92</f>
        <v>4.2169245005277904</v>
      </c>
      <c r="K92" s="18">
        <f>'6220'!P92</f>
        <v>-6.2620806230307382</v>
      </c>
      <c r="L92">
        <f>'6223'!P92</f>
        <v>-6.6070860640566709</v>
      </c>
      <c r="M92">
        <f>'6238'!P92</f>
        <v>-2.4887538644223004</v>
      </c>
      <c r="N92">
        <f>'6239'!P92</f>
        <v>10.654101925447327</v>
      </c>
      <c r="O92">
        <f>'6761'!P92</f>
        <v>-14.197689974651853</v>
      </c>
      <c r="P92" s="18">
        <f>'6762'!P92</f>
        <v>-9.1468435728511484</v>
      </c>
      <c r="Q92" s="18">
        <f>'6763'!P92</f>
        <v>-1.7141557703670232</v>
      </c>
      <c r="R92" s="18">
        <f>'6765'!P92</f>
        <v>-4.372242205147705</v>
      </c>
      <c r="S92" s="18">
        <f>'6768'!P92</f>
        <v>-5.2472065317783283</v>
      </c>
      <c r="T92" s="1"/>
      <c r="U92" s="27">
        <f>AVERAGE(E92:P92)</f>
        <v>-4.115586541052509</v>
      </c>
      <c r="V92" s="27">
        <f>STDEV(E92:P92)/SQRT(COUNT(E92:P92))</f>
        <v>1.9574641523356264</v>
      </c>
      <c r="W92" s="27"/>
      <c r="Z92">
        <f>MEDIAN(E92:Q92)</f>
        <v>-5.130346590094037</v>
      </c>
    </row>
    <row r="93" spans="1:26" x14ac:dyDescent="0.15">
      <c r="A93">
        <v>46</v>
      </c>
      <c r="B93">
        <v>43.5</v>
      </c>
      <c r="C93">
        <v>91</v>
      </c>
      <c r="E93">
        <f>'6051'!P93</f>
        <v>-4.9985284337631537</v>
      </c>
      <c r="F93">
        <f>'6052'!P93</f>
        <v>-10.212011849168913</v>
      </c>
      <c r="G93">
        <f>'6057'!P93</f>
        <v>-5.358490862286776</v>
      </c>
      <c r="H93">
        <f>'6185'!P93</f>
        <v>-0.28845547876473804</v>
      </c>
      <c r="I93">
        <f>'6216'!P93</f>
        <v>-5.3453902005919529</v>
      </c>
      <c r="J93">
        <f>'6217'!P93</f>
        <v>3.6826668467676313</v>
      </c>
      <c r="K93" s="18">
        <f>'6220'!P93</f>
        <v>-6.425043574918039</v>
      </c>
      <c r="L93">
        <f>'6223'!P93</f>
        <v>-6.5273442089828935</v>
      </c>
      <c r="M93">
        <f>'6238'!P93</f>
        <v>-1.9838233525213929</v>
      </c>
      <c r="N93">
        <f>'6239'!P93</f>
        <v>11.91637738042334</v>
      </c>
      <c r="O93">
        <f>'6761'!P93</f>
        <v>-14.409050151358551</v>
      </c>
      <c r="P93" s="18">
        <f>'6762'!P93</f>
        <v>-9.2010653171060675</v>
      </c>
      <c r="Q93" s="18">
        <f>'6763'!P93</f>
        <v>-2.2619224903882422</v>
      </c>
      <c r="R93" s="18">
        <f>'6765'!P93</f>
        <v>-3.3984443124152262</v>
      </c>
      <c r="S93" s="18">
        <f>'6768'!P93</f>
        <v>-5.0694860253161096</v>
      </c>
      <c r="T93" s="1"/>
      <c r="U93" s="27">
        <f>AVERAGE(E93:P93)</f>
        <v>-4.0958466001892928</v>
      </c>
      <c r="V93" s="27">
        <f>STDEV(E93:P93)/SQRT(COUNT(E93:P93))</f>
        <v>1.9866870626205206</v>
      </c>
      <c r="W93" s="27"/>
      <c r="Z93">
        <f>MEDIAN(E93:Q93)</f>
        <v>-5.3453902005919529</v>
      </c>
    </row>
    <row r="94" spans="1:26" x14ac:dyDescent="0.15">
      <c r="A94">
        <v>46.5</v>
      </c>
      <c r="B94">
        <v>44</v>
      </c>
      <c r="C94">
        <v>92</v>
      </c>
      <c r="E94">
        <f>'6051'!P94</f>
        <v>-6.1307735251324473</v>
      </c>
      <c r="F94">
        <f>'6052'!P94</f>
        <v>-6.198253099625143</v>
      </c>
      <c r="G94">
        <f>'6057'!P94</f>
        <v>-5.1917267168217238</v>
      </c>
      <c r="H94">
        <f>'6185'!P94</f>
        <v>-6.3349926418865041E-2</v>
      </c>
      <c r="I94">
        <f>'6216'!P94</f>
        <v>-6.1906488934398878</v>
      </c>
      <c r="J94">
        <f>'6217'!P94</f>
        <v>4.8096767475316158</v>
      </c>
      <c r="K94" s="18">
        <f>'6220'!P94</f>
        <v>-4.6287949412933518</v>
      </c>
      <c r="L94">
        <f>'6223'!P94</f>
        <v>-6.3559729735354704</v>
      </c>
      <c r="M94">
        <f>'6238'!P94</f>
        <v>-2.7036556789481434</v>
      </c>
      <c r="N94">
        <f>'6239'!P94</f>
        <v>12.907198012586413</v>
      </c>
      <c r="O94">
        <f>'6761'!P94</f>
        <v>-14.071817562640771</v>
      </c>
      <c r="P94" s="18">
        <f>'6762'!P94</f>
        <v>-9.1477102191553055</v>
      </c>
      <c r="Q94" s="18">
        <f>'6763'!P94</f>
        <v>-1.2670827148752462</v>
      </c>
      <c r="R94" s="18">
        <f>'6765'!P94</f>
        <v>-2.4304975565715172</v>
      </c>
      <c r="S94" s="18">
        <f>'6768'!P94</f>
        <v>-4.0023872532237919</v>
      </c>
      <c r="T94" s="1"/>
      <c r="U94" s="27">
        <f>AVERAGE(E94:P94)</f>
        <v>-3.5804857314077569</v>
      </c>
      <c r="V94" s="27">
        <f>STDEV(E94:P94)/SQRT(COUNT(E94:P94))</f>
        <v>2.0000144955304222</v>
      </c>
      <c r="W94" s="27"/>
      <c r="Z94">
        <f>MEDIAN(E94:Q94)</f>
        <v>-5.1917267168217238</v>
      </c>
    </row>
    <row r="95" spans="1:26" x14ac:dyDescent="0.15">
      <c r="A95">
        <v>47</v>
      </c>
      <c r="B95">
        <v>44.5</v>
      </c>
      <c r="C95">
        <v>93</v>
      </c>
      <c r="E95">
        <f>'6051'!P95</f>
        <v>-4.1132967719753397</v>
      </c>
      <c r="F95">
        <f>'6052'!P95</f>
        <v>-4.7708536777086943</v>
      </c>
      <c r="G95">
        <f>'6057'!P95</f>
        <v>-4.9260597668649089</v>
      </c>
      <c r="H95">
        <f>'6185'!P95</f>
        <v>-5.4504978063672996E-3</v>
      </c>
      <c r="I95">
        <f>'6216'!P95</f>
        <v>-5.67978390586019</v>
      </c>
      <c r="J95">
        <f>'6217'!P95</f>
        <v>5.3883415872900855</v>
      </c>
      <c r="K95" s="18">
        <f>'6220'!P95</f>
        <v>-4.2576656062584508</v>
      </c>
      <c r="L95">
        <f>'6223'!P95</f>
        <v>-6.176547802845481</v>
      </c>
      <c r="M95">
        <f>'6238'!P95</f>
        <v>-3.0172002029360399</v>
      </c>
      <c r="N95">
        <f>'6239'!P95</f>
        <v>12.764397343590456</v>
      </c>
      <c r="O95">
        <f>'6761'!P95</f>
        <v>-13.741270554754307</v>
      </c>
      <c r="P95" s="18">
        <f>'6762'!P95</f>
        <v>-8.7604972541762063</v>
      </c>
      <c r="Q95" s="18">
        <f>'6763'!P95</f>
        <v>-0.6510255662991129</v>
      </c>
      <c r="R95" s="18">
        <f>'6765'!P95</f>
        <v>-1.9072735658461337</v>
      </c>
      <c r="S95" s="18">
        <f>'6768'!P95</f>
        <v>-4.8533516633156086</v>
      </c>
      <c r="T95" s="1"/>
      <c r="U95" s="27">
        <f>AVERAGE(E95:P95)</f>
        <v>-3.1079905925254536</v>
      </c>
      <c r="V95" s="27">
        <f>STDEV(E95:P95)/SQRT(COUNT(E95:P95))</f>
        <v>1.9524748825986231</v>
      </c>
      <c r="W95" s="27"/>
      <c r="Z95">
        <f>MEDIAN(E95:Q95)</f>
        <v>-4.2576656062584508</v>
      </c>
    </row>
    <row r="96" spans="1:26" x14ac:dyDescent="0.15">
      <c r="A96">
        <v>47.5</v>
      </c>
      <c r="B96">
        <v>45</v>
      </c>
      <c r="C96">
        <v>94</v>
      </c>
      <c r="E96">
        <f>'6051'!P96</f>
        <v>-4.4687572898555956</v>
      </c>
      <c r="F96">
        <f>'6052'!P96</f>
        <v>-4.1379616948832378</v>
      </c>
      <c r="G96">
        <f>'6057'!P96</f>
        <v>-5.4742071392047453</v>
      </c>
      <c r="H96">
        <f>'6185'!P96</f>
        <v>-2.1989574928193149E-2</v>
      </c>
      <c r="I96">
        <f>'6216'!P96</f>
        <v>-5.3715848221027747</v>
      </c>
      <c r="J96">
        <f>'6217'!P96</f>
        <v>4.9895093176744201</v>
      </c>
      <c r="K96" s="18">
        <f>'6220'!P96</f>
        <v>-4.1825207782917637</v>
      </c>
      <c r="L96">
        <f>'6223'!P96</f>
        <v>-7.0345606158268863</v>
      </c>
      <c r="M96">
        <f>'6238'!P96</f>
        <v>-3.2541323832931601</v>
      </c>
      <c r="N96">
        <f>'6239'!P96</f>
        <v>12.636026420687294</v>
      </c>
      <c r="O96">
        <f>'6761'!P96</f>
        <v>-13.117133836138938</v>
      </c>
      <c r="P96" s="18">
        <f>'6762'!P96</f>
        <v>-9.5819614082996338</v>
      </c>
      <c r="Q96" s="18">
        <f>'6763'!P96</f>
        <v>-1.3142004705894277</v>
      </c>
      <c r="R96" s="18">
        <f>'6765'!P96</f>
        <v>-0.69922217469817649</v>
      </c>
      <c r="S96" s="18">
        <f>'6768'!P96</f>
        <v>-4.6410491134239544</v>
      </c>
      <c r="T96" s="1"/>
      <c r="U96" s="27">
        <f>AVERAGE(E96:P96)</f>
        <v>-3.2516061503719347</v>
      </c>
      <c r="V96" s="27">
        <f>STDEV(E96:P96)/SQRT(COUNT(E96:P96))</f>
        <v>1.9365777589859308</v>
      </c>
      <c r="W96" s="27"/>
      <c r="Z96">
        <f>MEDIAN(E96:Q96)</f>
        <v>-4.1825207782917637</v>
      </c>
    </row>
    <row r="97" spans="1:26" x14ac:dyDescent="0.15">
      <c r="A97">
        <v>48</v>
      </c>
      <c r="B97">
        <v>45.5</v>
      </c>
      <c r="C97">
        <v>95</v>
      </c>
      <c r="E97">
        <f>'6051'!P97</f>
        <v>-4.0980011471429663</v>
      </c>
      <c r="F97">
        <f>'6052'!P97</f>
        <v>-3.6399968968755534</v>
      </c>
      <c r="G97">
        <f>'6057'!P97</f>
        <v>-5.0140613418137185</v>
      </c>
      <c r="H97">
        <f>'6185'!P97</f>
        <v>-1.0174165547452705</v>
      </c>
      <c r="I97">
        <f>'6216'!P97</f>
        <v>-5.8540056949596462</v>
      </c>
      <c r="J97">
        <f>'6217'!P97</f>
        <v>4.1154150352011838</v>
      </c>
      <c r="K97" s="18">
        <f>'6220'!P97</f>
        <v>-2.4211493881502988</v>
      </c>
      <c r="L97">
        <f>'6223'!P97</f>
        <v>-6.6920027106095601</v>
      </c>
      <c r="M97">
        <f>'6238'!P97</f>
        <v>-2.0057543973081216</v>
      </c>
      <c r="N97">
        <f>'6239'!P97</f>
        <v>10.033646549783477</v>
      </c>
      <c r="O97">
        <f>'6761'!P97</f>
        <v>-12.065859167809959</v>
      </c>
      <c r="P97" s="18">
        <f>'6762'!P97</f>
        <v>-10.35931374477744</v>
      </c>
      <c r="Q97" s="18">
        <f>'6763'!P97</f>
        <v>-0.4077624922176718</v>
      </c>
      <c r="R97" s="18">
        <f>'6765'!P97</f>
        <v>-1.0666326865729934</v>
      </c>
      <c r="S97" s="18">
        <f>'6768'!P97</f>
        <v>-5.2097933852992977</v>
      </c>
      <c r="T97" s="1"/>
      <c r="U97" s="27">
        <f>AVERAGE(E97:P97)</f>
        <v>-3.2515416216006554</v>
      </c>
      <c r="V97" s="27">
        <f>STDEV(E97:P97)/SQRT(COUNT(E97:P97))</f>
        <v>1.7162264898920743</v>
      </c>
      <c r="W97" s="27"/>
      <c r="Z97">
        <f>MEDIAN(E97:Q97)</f>
        <v>-3.6399968968755534</v>
      </c>
    </row>
    <row r="98" spans="1:26" x14ac:dyDescent="0.15">
      <c r="A98">
        <v>48.5</v>
      </c>
      <c r="B98">
        <v>46</v>
      </c>
      <c r="C98">
        <v>96</v>
      </c>
      <c r="E98">
        <f>'6051'!P98</f>
        <v>-4.5096795973740846</v>
      </c>
      <c r="F98">
        <f>'6052'!P98</f>
        <v>-4.0286169409030252</v>
      </c>
      <c r="G98">
        <f>'6057'!P98</f>
        <v>-4.4670833138036032</v>
      </c>
      <c r="H98">
        <f>'6185'!P98</f>
        <v>-0.16661465482618909</v>
      </c>
      <c r="I98">
        <f>'6216'!P98</f>
        <v>-6.4179216060198305</v>
      </c>
      <c r="J98">
        <f>'6217'!P98</f>
        <v>4.1833606819642686</v>
      </c>
      <c r="K98" s="18">
        <f>'6220'!P98</f>
        <v>-4.2148874365898514</v>
      </c>
      <c r="L98">
        <f>'6223'!P98</f>
        <v>-6.4845231897122879</v>
      </c>
      <c r="M98">
        <f>'6238'!P98</f>
        <v>-2.4974250790983192</v>
      </c>
      <c r="N98">
        <f>'6239'!P98</f>
        <v>11.611494781168485</v>
      </c>
      <c r="O98">
        <f>'6761'!P98</f>
        <v>-11.851673372527657</v>
      </c>
      <c r="P98" s="18">
        <f>'6762'!P98</f>
        <v>-9.6134963650208647</v>
      </c>
      <c r="Q98" s="18">
        <f>'6763'!P98</f>
        <v>-1.048467145950279</v>
      </c>
      <c r="R98" s="18">
        <f>'6765'!P98</f>
        <v>-0.95007654045935697</v>
      </c>
      <c r="S98" s="18">
        <f>'6768'!P98</f>
        <v>-4.4634996959537254</v>
      </c>
      <c r="T98" s="1"/>
      <c r="U98" s="27">
        <f>AVERAGE(E98:P98)</f>
        <v>-3.2047555077285796</v>
      </c>
      <c r="V98" s="27">
        <f>STDEV(E98:P98)/SQRT(COUNT(E98:P98))</f>
        <v>1.7959424438561145</v>
      </c>
      <c r="W98" s="27"/>
      <c r="Z98">
        <f>MEDIAN(E98:Q98)</f>
        <v>-4.2148874365898514</v>
      </c>
    </row>
    <row r="99" spans="1:26" x14ac:dyDescent="0.15">
      <c r="A99">
        <v>49</v>
      </c>
      <c r="B99">
        <v>46.5</v>
      </c>
      <c r="C99">
        <v>97</v>
      </c>
      <c r="E99">
        <f>'6051'!P99</f>
        <v>-4.5026714598262272</v>
      </c>
      <c r="F99">
        <f>'6052'!P99</f>
        <v>-5.3751760103299819</v>
      </c>
      <c r="G99">
        <f>'6057'!P99</f>
        <v>-4.9523524308305733</v>
      </c>
      <c r="H99">
        <f>'6185'!P99</f>
        <v>-0.18638282382459503</v>
      </c>
      <c r="I99">
        <f>'6216'!P99</f>
        <v>-5.2862783183807895</v>
      </c>
      <c r="J99">
        <f>'6217'!P99</f>
        <v>3.493763223164613</v>
      </c>
      <c r="K99" s="18">
        <f>'6220'!P99</f>
        <v>-4.9738799352181307</v>
      </c>
      <c r="L99">
        <f>'6223'!P99</f>
        <v>-7.3612762269415208</v>
      </c>
      <c r="M99">
        <f>'6238'!P99</f>
        <v>-1.6645045575784181</v>
      </c>
      <c r="N99">
        <f>'6239'!P99</f>
        <v>9.2413319150329638</v>
      </c>
      <c r="O99">
        <f>'6761'!P99</f>
        <v>-13.031253872644799</v>
      </c>
      <c r="P99" s="18">
        <f>'6762'!P99</f>
        <v>-10.97984499803157</v>
      </c>
      <c r="Q99" s="18">
        <f>'6763'!P99</f>
        <v>-1.8846672426041642</v>
      </c>
      <c r="R99" s="18">
        <f>'6765'!P99</f>
        <v>-0.99674728194764084</v>
      </c>
      <c r="S99" s="18">
        <f>'6768'!P99</f>
        <v>-4.4385573246188601</v>
      </c>
      <c r="T99" s="1"/>
      <c r="U99" s="27">
        <f>AVERAGE(E99:P99)</f>
        <v>-3.7982104579507521</v>
      </c>
      <c r="V99" s="27">
        <f>STDEV(E99:P99)/SQRT(COUNT(E99:P99))</f>
        <v>1.7369265398909555</v>
      </c>
      <c r="W99" s="27"/>
      <c r="Z99">
        <f>MEDIAN(E99:Q99)</f>
        <v>-4.9523524308305733</v>
      </c>
    </row>
    <row r="100" spans="1:26" x14ac:dyDescent="0.15">
      <c r="A100">
        <v>49.5</v>
      </c>
      <c r="B100">
        <v>47</v>
      </c>
      <c r="C100">
        <v>98</v>
      </c>
      <c r="E100">
        <f>'6051'!P100</f>
        <v>-5.1112647775993603</v>
      </c>
      <c r="F100">
        <f>'6052'!P100</f>
        <v>-4.8698970126562884</v>
      </c>
      <c r="G100">
        <f>'6057'!P100</f>
        <v>-4.5293413220853216</v>
      </c>
      <c r="H100">
        <f>'6185'!P100</f>
        <v>-0.89629773535179702</v>
      </c>
      <c r="I100">
        <f>'6216'!P100</f>
        <v>-3.9027520937779228</v>
      </c>
      <c r="J100">
        <f>'6217'!P100</f>
        <v>3.0609025534947043</v>
      </c>
      <c r="K100" s="18">
        <f>'6220'!P100</f>
        <v>-3.6514816977908566</v>
      </c>
      <c r="L100">
        <f>'6223'!P100</f>
        <v>-7.7124890849473049</v>
      </c>
      <c r="M100">
        <f>'6238'!P100</f>
        <v>-1.2572359951559942</v>
      </c>
      <c r="N100">
        <f>'6239'!P100</f>
        <v>9.2203641450463749</v>
      </c>
      <c r="O100">
        <f>'6761'!P100</f>
        <v>-13.1695350511848</v>
      </c>
      <c r="P100" s="18">
        <f>'6762'!P100</f>
        <v>-10.226921146738006</v>
      </c>
      <c r="Q100" s="18">
        <f>'6763'!P100</f>
        <v>-2.1673361708092491</v>
      </c>
      <c r="R100" s="18">
        <f>'6765'!P100</f>
        <v>-2.0480946364222574</v>
      </c>
      <c r="S100" s="18">
        <f>'6768'!P100</f>
        <v>-4.4406746209778483</v>
      </c>
      <c r="T100" s="1"/>
      <c r="U100" s="27">
        <f>AVERAGE(E100:P100)</f>
        <v>-3.5871624348955482</v>
      </c>
      <c r="V100" s="27">
        <f>STDEV(E100:P100)/SQRT(COUNT(E100:P100))</f>
        <v>1.6939847382098674</v>
      </c>
      <c r="W100" s="27"/>
      <c r="Z100">
        <f>MEDIAN(E100:Q100)</f>
        <v>-3.9027520937779228</v>
      </c>
    </row>
    <row r="101" spans="1:26" x14ac:dyDescent="0.15">
      <c r="A101">
        <v>50</v>
      </c>
      <c r="B101">
        <v>47.5</v>
      </c>
      <c r="C101">
        <v>99</v>
      </c>
      <c r="E101">
        <f>'6051'!P101</f>
        <v>-5.3723286387061426</v>
      </c>
      <c r="F101">
        <f>'6052'!P101</f>
        <v>-5.8997428304430413</v>
      </c>
      <c r="G101">
        <f>'6057'!P101</f>
        <v>-4.2288471877085891</v>
      </c>
      <c r="H101">
        <f>'6185'!P101</f>
        <v>-0.45397825764005567</v>
      </c>
      <c r="I101">
        <f>'6216'!P101</f>
        <v>-2.9631343663436325</v>
      </c>
      <c r="J101">
        <f>'6217'!P101</f>
        <v>2.4703237585210047</v>
      </c>
      <c r="K101" s="18">
        <f>'6220'!P101</f>
        <v>-3.1775512500437961</v>
      </c>
      <c r="L101">
        <f>'6223'!P101</f>
        <v>-6.769936285972511</v>
      </c>
      <c r="M101">
        <f>'6238'!P101</f>
        <v>-0.71410733690107742</v>
      </c>
      <c r="N101">
        <f>'6239'!P101</f>
        <v>7.3381792503156298</v>
      </c>
      <c r="O101">
        <f>'6761'!P101</f>
        <v>-13.052224847261563</v>
      </c>
      <c r="P101" s="18">
        <f>'6762'!P101</f>
        <v>-10.446082346357137</v>
      </c>
      <c r="Q101" s="18">
        <f>'6763'!P101</f>
        <v>-3.5962797269172961</v>
      </c>
      <c r="R101" s="18">
        <f>'6765'!P101</f>
        <v>-1.8622303001651415</v>
      </c>
      <c r="S101" s="18">
        <f>'6768'!P101</f>
        <v>-4.2846437164750544</v>
      </c>
      <c r="T101" s="1"/>
      <c r="U101" s="27">
        <f>AVERAGE(E101:P101)</f>
        <v>-3.6057858615450757</v>
      </c>
      <c r="V101" s="27">
        <f>STDEV(E101:P101)/SQRT(COUNT(E101:P101))</f>
        <v>1.5820714101217117</v>
      </c>
      <c r="W101" s="27"/>
      <c r="Z101">
        <f>MEDIAN(E101:Q101)</f>
        <v>-3.5962797269172961</v>
      </c>
    </row>
    <row r="102" spans="1:26" x14ac:dyDescent="0.15">
      <c r="A102">
        <v>50.5</v>
      </c>
      <c r="B102">
        <v>48</v>
      </c>
      <c r="C102">
        <v>100</v>
      </c>
      <c r="E102">
        <f>'6051'!P102</f>
        <v>-4.2450286631594869</v>
      </c>
      <c r="F102">
        <f>'6052'!P102</f>
        <v>-4.9392278389421511</v>
      </c>
      <c r="G102">
        <f>'6057'!P102</f>
        <v>-4.1547728542167111</v>
      </c>
      <c r="H102">
        <f>'6185'!P102</f>
        <v>-1.536142398723876</v>
      </c>
      <c r="I102">
        <f>'6216'!P102</f>
        <v>-1.9452311878264466</v>
      </c>
      <c r="J102">
        <f>'6217'!P102</f>
        <v>2.3008979737063928</v>
      </c>
      <c r="K102" s="18">
        <f>'6220'!P102</f>
        <v>-3.8407430519974963</v>
      </c>
      <c r="L102">
        <f>'6223'!P102</f>
        <v>-6.5538918652424671</v>
      </c>
      <c r="M102">
        <f>'6238'!P102</f>
        <v>-1.971676580716478</v>
      </c>
      <c r="N102">
        <f>'6239'!P102</f>
        <v>5.4437725305464966</v>
      </c>
      <c r="O102">
        <f>'6761'!P102</f>
        <v>-13.374465753528748</v>
      </c>
      <c r="P102" s="18">
        <f>'6762'!P102</f>
        <v>-10.554713325204105</v>
      </c>
      <c r="Q102" s="18">
        <f>'6763'!P102</f>
        <v>-4.6026877662753964</v>
      </c>
      <c r="R102" s="18">
        <f>'6765'!P102</f>
        <v>-2.7785897611505499</v>
      </c>
      <c r="S102" s="18">
        <f>'6768'!P102</f>
        <v>-3.9139760987647882</v>
      </c>
      <c r="T102" s="1"/>
      <c r="U102" s="27">
        <f>AVERAGE(E102:P102)</f>
        <v>-3.7809352512754231</v>
      </c>
      <c r="V102" s="27">
        <f>STDEV(E102:P102)/SQRT(COUNT(E102:P102))</f>
        <v>1.4592333799583186</v>
      </c>
      <c r="W102" s="27"/>
      <c r="Z102">
        <f>MEDIAN(E102:Q102)</f>
        <v>-4.1547728542167111</v>
      </c>
    </row>
    <row r="103" spans="1:26" x14ac:dyDescent="0.15">
      <c r="A103">
        <v>51</v>
      </c>
      <c r="B103">
        <v>48.5</v>
      </c>
      <c r="C103">
        <v>101</v>
      </c>
      <c r="E103">
        <f>'6051'!P103</f>
        <v>-4.665958442870469</v>
      </c>
      <c r="F103">
        <f>'6052'!P103</f>
        <v>-4.5628771044989307</v>
      </c>
      <c r="G103">
        <f>'6057'!P103</f>
        <v>-3.3251237341861013</v>
      </c>
      <c r="H103">
        <f>'6185'!P103</f>
        <v>-1.1370007986873383</v>
      </c>
      <c r="I103">
        <f>'6216'!P103</f>
        <v>-1.9209902401536718</v>
      </c>
      <c r="J103">
        <f>'6217'!P103</f>
        <v>2.1787465211854014</v>
      </c>
      <c r="K103" s="18">
        <f>'6220'!P103</f>
        <v>-3.3634772185292552</v>
      </c>
      <c r="L103">
        <f>'6223'!P103</f>
        <v>-6.4364202229288319</v>
      </c>
      <c r="M103">
        <f>'6238'!P103</f>
        <v>-2.023823552002789</v>
      </c>
      <c r="N103">
        <f>'6239'!P103</f>
        <v>3.7515499549693936</v>
      </c>
      <c r="O103">
        <f>'6761'!P103</f>
        <v>-12.968697003321001</v>
      </c>
      <c r="P103" s="18">
        <f>'6762'!P103</f>
        <v>-10.538118101500119</v>
      </c>
      <c r="Q103" s="18">
        <f>'6763'!P103</f>
        <v>-5.2636400331548368</v>
      </c>
      <c r="R103" s="18">
        <f>'6765'!P103</f>
        <v>-2.4513191960815166</v>
      </c>
      <c r="S103" s="18">
        <f>'6768'!P103</f>
        <v>-4.5693148603719296</v>
      </c>
      <c r="T103" s="1"/>
      <c r="U103" s="27">
        <f>AVERAGE(E103:P103)</f>
        <v>-3.7510158285436428</v>
      </c>
      <c r="V103" s="27">
        <f>STDEV(E103:P103)/SQRT(COUNT(E103:P103))</f>
        <v>1.3614982986802546</v>
      </c>
      <c r="W103" s="27"/>
      <c r="Z103">
        <f>MEDIAN(E103:Q103)</f>
        <v>-3.3634772185292552</v>
      </c>
    </row>
    <row r="104" spans="1:26" x14ac:dyDescent="0.15">
      <c r="A104">
        <v>51.5</v>
      </c>
      <c r="B104">
        <v>49</v>
      </c>
      <c r="C104">
        <v>102</v>
      </c>
      <c r="E104">
        <f>'6051'!P104</f>
        <v>-4.1505571749514774</v>
      </c>
      <c r="F104">
        <f>'6052'!P104</f>
        <v>-4.8021584964583051</v>
      </c>
      <c r="G104">
        <f>'6057'!P104</f>
        <v>-4.2148100050783652</v>
      </c>
      <c r="H104">
        <f>'6185'!P104</f>
        <v>-1.1202997967720811</v>
      </c>
      <c r="I104">
        <f>'6216'!P104</f>
        <v>-3.4552584328698663</v>
      </c>
      <c r="J104">
        <f>'6217'!P104</f>
        <v>1.5205265427183974</v>
      </c>
      <c r="K104" s="18">
        <f>'6220'!P104</f>
        <v>-3.9636632568361607</v>
      </c>
      <c r="L104">
        <f>'6223'!P104</f>
        <v>-5.8178866186796911</v>
      </c>
      <c r="M104">
        <f>'6238'!P104</f>
        <v>-1.4473642493075902</v>
      </c>
      <c r="N104">
        <f>'6239'!P104</f>
        <v>4.5576433102893592</v>
      </c>
      <c r="O104">
        <f>'6761'!P104</f>
        <v>-12.762910296111787</v>
      </c>
      <c r="P104" s="18">
        <f>'6762'!P104</f>
        <v>-10.301112554788876</v>
      </c>
      <c r="Q104" s="18">
        <f>'6763'!P104</f>
        <v>-3.931065897164074</v>
      </c>
      <c r="R104" s="18">
        <f>'6765'!P104</f>
        <v>-2.7859599929473675</v>
      </c>
      <c r="S104" s="18">
        <f>'6768'!P104</f>
        <v>-3.7808074326798717</v>
      </c>
      <c r="T104" s="1"/>
      <c r="U104" s="27">
        <f>AVERAGE(E104:P104)</f>
        <v>-3.8298209190705363</v>
      </c>
      <c r="V104" s="27">
        <f>STDEV(E104:P104)/SQRT(COUNT(E104:P104))</f>
        <v>1.3455263267495774</v>
      </c>
      <c r="W104" s="27"/>
      <c r="Z104">
        <f>MEDIAN(E104:Q104)</f>
        <v>-3.9636632568361607</v>
      </c>
    </row>
    <row r="105" spans="1:26" x14ac:dyDescent="0.15">
      <c r="A105">
        <v>52</v>
      </c>
      <c r="B105">
        <v>49.5</v>
      </c>
      <c r="C105">
        <v>103</v>
      </c>
      <c r="E105">
        <f>'6051'!P105</f>
        <v>-4.1145655198049473</v>
      </c>
      <c r="F105">
        <f>'6052'!P105</f>
        <v>-4.559357414520222</v>
      </c>
      <c r="G105">
        <f>'6057'!P105</f>
        <v>-3.8062044827753208</v>
      </c>
      <c r="H105">
        <f>'6185'!P105</f>
        <v>-1.1641932068341616</v>
      </c>
      <c r="I105">
        <f>'6216'!P105</f>
        <v>-3.2899164395872238</v>
      </c>
      <c r="J105">
        <f>'6217'!P105</f>
        <v>1.1698924715347085</v>
      </c>
      <c r="K105" s="18">
        <f>'6220'!P105</f>
        <v>-4.1414347948682773</v>
      </c>
      <c r="L105">
        <f>'6223'!P105</f>
        <v>-5.6126159063074148</v>
      </c>
      <c r="M105">
        <f>'6238'!P105</f>
        <v>-1.3541789406794178</v>
      </c>
      <c r="N105">
        <f>'6239'!P105</f>
        <v>4.530204934752514</v>
      </c>
      <c r="O105">
        <f>'6761'!P105</f>
        <v>-12.253103616944475</v>
      </c>
      <c r="P105" s="18">
        <f>'6762'!P105</f>
        <v>-10.730365797691965</v>
      </c>
      <c r="Q105" s="18">
        <f>'6763'!P105</f>
        <v>-4.5951840771250767</v>
      </c>
      <c r="R105" s="18">
        <f>'6765'!P105</f>
        <v>-3.9281824573748403</v>
      </c>
      <c r="S105" s="18">
        <f>'6768'!P105</f>
        <v>-4.6496832292594181</v>
      </c>
      <c r="T105" s="1"/>
      <c r="U105" s="27">
        <f>AVERAGE(E105:P105)</f>
        <v>-3.7771532261438505</v>
      </c>
      <c r="V105" s="27">
        <f>STDEV(E105:P105)/SQRT(COUNT(E105:P105))</f>
        <v>1.3224125213458175</v>
      </c>
      <c r="W105" s="27"/>
      <c r="Z105">
        <f>MEDIAN(E105:Q105)</f>
        <v>-4.1145655198049473</v>
      </c>
    </row>
    <row r="106" spans="1:26" x14ac:dyDescent="0.15">
      <c r="A106">
        <v>52.5</v>
      </c>
      <c r="B106">
        <v>50</v>
      </c>
      <c r="C106">
        <v>104</v>
      </c>
      <c r="E106">
        <f>'6051'!P106</f>
        <v>-3.8833961384475755</v>
      </c>
      <c r="F106">
        <f>'6052'!P106</f>
        <v>-4.6239649825827476</v>
      </c>
      <c r="G106">
        <f>'6057'!P106</f>
        <v>-3.9599707105858029</v>
      </c>
      <c r="H106">
        <f>'6185'!P106</f>
        <v>-1.9322860431070625</v>
      </c>
      <c r="I106">
        <f>'6216'!P106</f>
        <v>-3.499963478637623</v>
      </c>
      <c r="J106">
        <f>'6217'!P106</f>
        <v>0.20486305889794929</v>
      </c>
      <c r="K106" s="18">
        <f>'6220'!P106</f>
        <v>-2.7845781856762617</v>
      </c>
      <c r="L106">
        <f>'6223'!P106</f>
        <v>-5.4906723112892424</v>
      </c>
      <c r="M106">
        <f>'6238'!P106</f>
        <v>-1.9422658078348336</v>
      </c>
      <c r="N106">
        <f>'6239'!P106</f>
        <v>2.5848808465357309</v>
      </c>
      <c r="O106">
        <f>'6761'!P106</f>
        <v>-9.6786917623981896</v>
      </c>
      <c r="P106" s="18">
        <f>'6762'!P106</f>
        <v>-10.966386866158324</v>
      </c>
      <c r="Q106" s="18">
        <f>'6763'!P106</f>
        <v>-3.6813307173854297</v>
      </c>
      <c r="R106" s="18">
        <f>'6765'!P106</f>
        <v>-4.8727298937616137</v>
      </c>
      <c r="S106" s="18">
        <f>'6768'!P106</f>
        <v>-4.373071473250203</v>
      </c>
      <c r="T106" s="1"/>
      <c r="U106" s="27">
        <f>AVERAGE(E106:P106)</f>
        <v>-3.8310360317736643</v>
      </c>
      <c r="V106" s="27">
        <f>STDEV(E106:P106)/SQRT(COUNT(E106:P106))</f>
        <v>1.0813174557833833</v>
      </c>
      <c r="W106" s="27"/>
      <c r="Z106">
        <f>MEDIAN(E106:Q106)</f>
        <v>-3.6813307173854297</v>
      </c>
    </row>
    <row r="107" spans="1:26" x14ac:dyDescent="0.15">
      <c r="A107" s="51">
        <v>53</v>
      </c>
      <c r="B107" s="51">
        <v>50.5</v>
      </c>
      <c r="C107" s="51">
        <v>105</v>
      </c>
      <c r="D107" s="51"/>
      <c r="E107" s="51">
        <f>'6051'!P107</f>
        <v>-3.6587423553522047</v>
      </c>
      <c r="F107" s="51">
        <f>'6052'!P107</f>
        <v>-4.3403451601154339</v>
      </c>
      <c r="G107" s="51">
        <f>'6057'!P107</f>
        <v>-3.3285070327443753</v>
      </c>
      <c r="H107" s="51">
        <f>'6185'!P107</f>
        <v>-1.3389368971887929</v>
      </c>
      <c r="I107" s="51">
        <f>'6216'!P107</f>
        <v>-4.1474507582303621</v>
      </c>
      <c r="J107" s="51">
        <f>'6217'!P107</f>
        <v>-0.37282934016755959</v>
      </c>
      <c r="K107" s="52">
        <f>'6220'!P107</f>
        <v>-3.0119641088443321</v>
      </c>
      <c r="L107" s="51">
        <f>'6223'!P107</f>
        <v>-5.3749286492726212</v>
      </c>
      <c r="M107" s="51">
        <f>'6238'!P107</f>
        <v>-1.7301795874708339</v>
      </c>
      <c r="N107" s="51">
        <f>'6239'!P107</f>
        <v>3.5869780491979157</v>
      </c>
      <c r="O107" s="51">
        <f>'6761'!P107</f>
        <v>-7.9697573291437802</v>
      </c>
      <c r="P107" s="52">
        <f>'6762'!P107</f>
        <v>-10.67639714411267</v>
      </c>
      <c r="Q107" s="52">
        <f>'6763'!P107</f>
        <v>-4.3559686464937357</v>
      </c>
      <c r="R107" s="52">
        <f>'6765'!P107</f>
        <v>-2.7010861569604683</v>
      </c>
      <c r="S107" s="52">
        <f>'6768'!P107</f>
        <v>-3.6723506335060212</v>
      </c>
      <c r="T107" s="53"/>
      <c r="U107" s="54">
        <f>AVERAGE(E107:P107)</f>
        <v>-3.5302550261204204</v>
      </c>
      <c r="V107" s="54">
        <f>STDEV(E107:P107)/SQRT(COUNT(E107:P107))</f>
        <v>1.0452230887769707</v>
      </c>
      <c r="W107" s="54"/>
      <c r="X107" s="51" t="s">
        <v>43</v>
      </c>
      <c r="Y107" s="51"/>
      <c r="Z107" s="51">
        <f>MEDIAN(E107:Q107)</f>
        <v>-3.6587423553522047</v>
      </c>
    </row>
    <row r="108" spans="1:26" x14ac:dyDescent="0.15">
      <c r="A108">
        <v>53.5</v>
      </c>
      <c r="B108">
        <v>51</v>
      </c>
      <c r="C108">
        <v>106</v>
      </c>
      <c r="E108">
        <f>'6051'!P108</f>
        <v>-3.7945789508572068</v>
      </c>
      <c r="F108">
        <f>'6052'!P108</f>
        <v>-4.3579329882600533</v>
      </c>
      <c r="G108">
        <f>'6057'!P108</f>
        <v>-3.6494909622044971</v>
      </c>
      <c r="H108">
        <f>'6185'!P108</f>
        <v>-1.8231821059029505</v>
      </c>
      <c r="I108">
        <f>'6216'!P108</f>
        <v>-4.8702917246184958</v>
      </c>
      <c r="J108">
        <f>'6217'!P108</f>
        <v>-6.1720968825586711E-2</v>
      </c>
      <c r="K108" s="18">
        <f>'6220'!P108</f>
        <v>-1.5319399531565761</v>
      </c>
      <c r="L108">
        <f>'6223'!P108</f>
        <v>-4.8472641426384291</v>
      </c>
      <c r="M108">
        <f>'6238'!P108</f>
        <v>-1.5253647724702371</v>
      </c>
      <c r="N108">
        <f>'6239'!P108</f>
        <v>1.9213724552348579</v>
      </c>
      <c r="O108">
        <f>'6761'!P108</f>
        <v>-7.5182295960445469</v>
      </c>
      <c r="P108" s="18">
        <f>'6762'!P108</f>
        <v>-10.815252584865412</v>
      </c>
      <c r="Q108" s="18">
        <f>'6763'!P108</f>
        <v>-4.6041072027354408</v>
      </c>
      <c r="R108" s="18">
        <f>'6765'!P108</f>
        <v>-3.2774004186822516</v>
      </c>
      <c r="S108" s="18">
        <f>'6768'!P108</f>
        <v>-4.6150611821447409</v>
      </c>
      <c r="T108" s="1"/>
      <c r="U108" s="27">
        <f>AVERAGE(E108:P108)</f>
        <v>-3.5728230245507611</v>
      </c>
      <c r="V108" s="27">
        <f>STDEV(E108:P108)/SQRT(COUNT(E108:P108))</f>
        <v>0.97673951051678309</v>
      </c>
      <c r="W108" s="27"/>
      <c r="Z108">
        <f>MEDIAN(E108:Q108)</f>
        <v>-3.7945789508572068</v>
      </c>
    </row>
    <row r="109" spans="1:26" x14ac:dyDescent="0.15">
      <c r="A109">
        <v>54</v>
      </c>
      <c r="B109">
        <v>51.5</v>
      </c>
      <c r="C109">
        <v>107</v>
      </c>
      <c r="E109">
        <f>'6051'!P109</f>
        <v>-3.4178098125532084</v>
      </c>
      <c r="F109">
        <f>'6052'!P109</f>
        <v>-2.8570606456565191</v>
      </c>
      <c r="G109">
        <f>'6057'!P109</f>
        <v>-3.2933633112586702</v>
      </c>
      <c r="H109">
        <f>'6185'!P109</f>
        <v>-1.6694223556121415</v>
      </c>
      <c r="I109">
        <f>'6216'!P109</f>
        <v>-4.1938740291315817</v>
      </c>
      <c r="J109">
        <f>'6217'!P109</f>
        <v>-0.3398328506058157</v>
      </c>
      <c r="K109" s="18">
        <f>'6220'!P109</f>
        <v>-2.6647671592642266</v>
      </c>
      <c r="L109">
        <f>'6223'!P109</f>
        <v>-4.8298106102469962</v>
      </c>
      <c r="M109">
        <f>'6238'!P109</f>
        <v>-1.1932408643420789</v>
      </c>
      <c r="N109">
        <f>'6239'!P109</f>
        <v>2.4936423471490818</v>
      </c>
      <c r="O109">
        <f>'6761'!P109</f>
        <v>-7.1392297314680189</v>
      </c>
      <c r="P109" s="18">
        <f>'6762'!P109</f>
        <v>-11.057164162772626</v>
      </c>
      <c r="Q109" s="18">
        <f>'6763'!P109</f>
        <v>-5.2576149265577534</v>
      </c>
      <c r="R109" s="18">
        <f>'6765'!P109</f>
        <v>-3.3801198708734077</v>
      </c>
      <c r="S109" s="18">
        <f>'6768'!P109</f>
        <v>-4.0690518201317545</v>
      </c>
      <c r="T109" s="1"/>
      <c r="U109" s="27">
        <f>AVERAGE(E109:P109)</f>
        <v>-3.3468277654802336</v>
      </c>
      <c r="V109" s="27">
        <f>STDEV(E109:P109)/SQRT(COUNT(E109:P109))</f>
        <v>0.98498590947915665</v>
      </c>
      <c r="W109" s="27"/>
      <c r="Z109">
        <f>MEDIAN(E109:Q109)</f>
        <v>-3.2933633112586702</v>
      </c>
    </row>
    <row r="110" spans="1:26" x14ac:dyDescent="0.15">
      <c r="A110">
        <v>54.5</v>
      </c>
      <c r="B110">
        <v>52</v>
      </c>
      <c r="C110">
        <v>108</v>
      </c>
      <c r="E110">
        <f>'6051'!P110</f>
        <v>-3.2354869859948807</v>
      </c>
      <c r="F110">
        <f>'6052'!P110</f>
        <v>-3.7123369733416398</v>
      </c>
      <c r="G110">
        <f>'6057'!P110</f>
        <v>-2.9913232714469893</v>
      </c>
      <c r="H110">
        <f>'6185'!P110</f>
        <v>-1.3540000245983965</v>
      </c>
      <c r="I110">
        <f>'6216'!P110</f>
        <v>-4.7174461256703344</v>
      </c>
      <c r="J110">
        <f>'6217'!P110</f>
        <v>-1.2667563348025626</v>
      </c>
      <c r="K110" s="18">
        <f>'6220'!P110</f>
        <v>-1.4887786828155192</v>
      </c>
      <c r="L110">
        <f>'6223'!P110</f>
        <v>-4.6682456722288741</v>
      </c>
      <c r="M110">
        <f>'6238'!P110</f>
        <v>-1.5644040770234642</v>
      </c>
      <c r="N110">
        <f>'6239'!P110</f>
        <v>0.79072944899581488</v>
      </c>
      <c r="O110">
        <f>'6761'!P110</f>
        <v>-7.5334665016763251</v>
      </c>
      <c r="P110" s="18">
        <f>'6762'!P110</f>
        <v>-11.136575948885547</v>
      </c>
      <c r="Q110" s="18">
        <f>'6763'!P110</f>
        <v>-3.864264841394407</v>
      </c>
      <c r="R110" s="18">
        <f>'6765'!P110</f>
        <v>-1.7007998409034633</v>
      </c>
      <c r="S110" s="18">
        <f>'6768'!P110</f>
        <v>-4.4054382333452251</v>
      </c>
      <c r="T110" s="1"/>
      <c r="U110" s="27">
        <f>AVERAGE(E110:P110)</f>
        <v>-3.573174262457393</v>
      </c>
      <c r="V110" s="27">
        <f>STDEV(E110:P110)/SQRT(COUNT(E110:P110))</f>
        <v>0.92743236648116767</v>
      </c>
      <c r="W110" s="27"/>
      <c r="Z110">
        <f>MEDIAN(E110:Q110)</f>
        <v>-3.2354869859948807</v>
      </c>
    </row>
    <row r="111" spans="1:26" x14ac:dyDescent="0.15">
      <c r="A111">
        <v>55</v>
      </c>
      <c r="B111">
        <v>52.5</v>
      </c>
      <c r="C111">
        <v>109</v>
      </c>
      <c r="E111">
        <f>'6051'!P111</f>
        <v>-3.6531156792783586</v>
      </c>
      <c r="F111">
        <f>'6052'!P111</f>
        <v>-3.2568096507288464</v>
      </c>
      <c r="G111">
        <f>'6057'!P111</f>
        <v>-2.8730064073400476</v>
      </c>
      <c r="H111">
        <f>'6185'!P111</f>
        <v>-1.3669741004687523</v>
      </c>
      <c r="I111">
        <f>'6216'!P111</f>
        <v>-4.0389759969118897</v>
      </c>
      <c r="J111">
        <f>'6217'!P111</f>
        <v>-1.4385391440729647</v>
      </c>
      <c r="K111" s="18">
        <f>'6220'!P111</f>
        <v>-0.67166502478883561</v>
      </c>
      <c r="L111">
        <f>'6223'!P111</f>
        <v>-4.6503240146170688</v>
      </c>
      <c r="M111">
        <f>'6238'!P111</f>
        <v>0.36170982253906908</v>
      </c>
      <c r="N111">
        <f>'6239'!P111</f>
        <v>2.2208276250419403</v>
      </c>
      <c r="O111">
        <f>'6761'!P111</f>
        <v>-7.9823950886659363</v>
      </c>
      <c r="P111" s="18">
        <f>'6762'!P111</f>
        <v>-10.951726127611341</v>
      </c>
      <c r="Q111" s="18">
        <f>'6763'!P111</f>
        <v>-2.9523467455347707</v>
      </c>
      <c r="R111" s="18">
        <f>'6765'!P111</f>
        <v>-4.8246870014412409</v>
      </c>
      <c r="S111" s="18">
        <f>'6768'!P111</f>
        <v>-3.7963931137455944</v>
      </c>
      <c r="T111" s="1"/>
      <c r="U111" s="27">
        <f>AVERAGE(E111:P111)</f>
        <v>-3.1917494822419195</v>
      </c>
      <c r="V111" s="27">
        <f>STDEV(E111:P111)/SQRT(COUNT(E111:P111))</f>
        <v>1.0335613825846677</v>
      </c>
      <c r="W111" s="27"/>
      <c r="Z111">
        <f>MEDIAN(E111:Q111)</f>
        <v>-2.9523467455347707</v>
      </c>
    </row>
    <row r="112" spans="1:26" x14ac:dyDescent="0.15">
      <c r="A112">
        <v>55.5</v>
      </c>
      <c r="B112">
        <v>53</v>
      </c>
      <c r="C112">
        <v>110</v>
      </c>
      <c r="E112">
        <f>'6051'!P112</f>
        <v>-3.9191416162954038</v>
      </c>
      <c r="F112">
        <f>'6052'!P112</f>
        <v>-5.0533334624038835</v>
      </c>
      <c r="G112">
        <f>'6057'!P112</f>
        <v>-3.3272458963006937</v>
      </c>
      <c r="H112">
        <f>'6185'!P112</f>
        <v>-1.587842597652235</v>
      </c>
      <c r="I112">
        <f>'6216'!P112</f>
        <v>-4.0990881300427651</v>
      </c>
      <c r="J112">
        <f>'6217'!P112</f>
        <v>-1.9877329383251998</v>
      </c>
      <c r="K112" s="18">
        <f>'6220'!P112</f>
        <v>-2.1496151914957533</v>
      </c>
      <c r="L112">
        <f>'6223'!P112</f>
        <v>-4.7846980805887425</v>
      </c>
      <c r="M112">
        <f>'6238'!P112</f>
        <v>0.74960722280993353</v>
      </c>
      <c r="N112">
        <f>'6239'!P112</f>
        <v>1.1549893729552712</v>
      </c>
      <c r="O112">
        <f>'6761'!P112</f>
        <v>-8.0380550205769516</v>
      </c>
      <c r="P112" s="18">
        <f>'6762'!P112</f>
        <v>-10.812696014637352</v>
      </c>
      <c r="Q112" s="18">
        <f>'6763'!P112</f>
        <v>-2.3983673149510838</v>
      </c>
      <c r="R112" s="18">
        <f>'6765'!P112</f>
        <v>-5.1780022192562161</v>
      </c>
      <c r="S112" s="18">
        <f>'6768'!P112</f>
        <v>-3.7443500677649615</v>
      </c>
      <c r="T112" s="1"/>
      <c r="U112" s="27">
        <f>AVERAGE(E112:P112)</f>
        <v>-3.6545710293794813</v>
      </c>
      <c r="V112" s="27">
        <f>STDEV(E112:P112)/SQRT(COUNT(E112:P112))</f>
        <v>0.97664161931220506</v>
      </c>
      <c r="W112" s="27"/>
      <c r="Z112">
        <f>MEDIAN(E112:Q112)</f>
        <v>-3.3272458963006937</v>
      </c>
    </row>
    <row r="113" spans="1:26" x14ac:dyDescent="0.15">
      <c r="A113">
        <v>56</v>
      </c>
      <c r="B113">
        <v>53.5</v>
      </c>
      <c r="C113">
        <v>111</v>
      </c>
      <c r="E113">
        <f>'6051'!P113</f>
        <v>-4.5968615705009723</v>
      </c>
      <c r="F113">
        <f>'6052'!P113</f>
        <v>-4.9160680331257351</v>
      </c>
      <c r="G113">
        <f>'6057'!P113</f>
        <v>-2.8900472306055565</v>
      </c>
      <c r="H113">
        <f>'6185'!P113</f>
        <v>-1.2701637851964798</v>
      </c>
      <c r="I113">
        <f>'6216'!P113</f>
        <v>-4.3933751648582691</v>
      </c>
      <c r="J113">
        <f>'6217'!P113</f>
        <v>-1.7272803915381687</v>
      </c>
      <c r="K113" s="18">
        <f>'6220'!P113</f>
        <v>-2.4488597902617619</v>
      </c>
      <c r="L113">
        <f>'6223'!P113</f>
        <v>-4.5327906014316692</v>
      </c>
      <c r="M113">
        <f>'6238'!P113</f>
        <v>0.95685687524190588</v>
      </c>
      <c r="N113">
        <f>'6239'!P113</f>
        <v>1.3193046595061229</v>
      </c>
      <c r="O113">
        <f>'6761'!P113</f>
        <v>-7.8589821255627772</v>
      </c>
      <c r="P113" s="18">
        <f>'6762'!P113</f>
        <v>-10.452800807267819</v>
      </c>
      <c r="Q113" s="18">
        <f>'6763'!P113</f>
        <v>-2.9776110995731306</v>
      </c>
      <c r="R113" s="18">
        <f>'6765'!P113</f>
        <v>-5.2515762813854403</v>
      </c>
      <c r="S113" s="18">
        <f>'6768'!P113</f>
        <v>-3.7040118196464022</v>
      </c>
      <c r="T113" s="1"/>
      <c r="U113" s="27">
        <f>AVERAGE(E113:P113)</f>
        <v>-3.567588997133432</v>
      </c>
      <c r="V113" s="27">
        <f>STDEV(E113:P113)/SQRT(COUNT(E113:P113))</f>
        <v>0.97328476804307207</v>
      </c>
      <c r="W113" s="27"/>
      <c r="Z113">
        <f>MEDIAN(E113:Q113)</f>
        <v>-2.9776110995731306</v>
      </c>
    </row>
    <row r="114" spans="1:26" x14ac:dyDescent="0.15">
      <c r="A114">
        <v>56.5</v>
      </c>
      <c r="B114">
        <v>54</v>
      </c>
      <c r="C114">
        <v>112</v>
      </c>
      <c r="E114">
        <f>'6051'!P114</f>
        <v>-4.4820628450823197</v>
      </c>
      <c r="F114">
        <f>'6052'!P114</f>
        <v>-3.9236810015860684</v>
      </c>
      <c r="G114">
        <f>'6057'!P114</f>
        <v>-2.947405396380709</v>
      </c>
      <c r="H114">
        <f>'6185'!P114</f>
        <v>-1.7138062046417726</v>
      </c>
      <c r="I114">
        <f>'6216'!P114</f>
        <v>-4.0869492094718263</v>
      </c>
      <c r="J114">
        <f>'6217'!P114</f>
        <v>-2.9336864017094779</v>
      </c>
      <c r="K114" s="18">
        <f>'6220'!P114</f>
        <v>-2.2942649347096302</v>
      </c>
      <c r="L114">
        <f>'6223'!P114</f>
        <v>-4.2514142327765381</v>
      </c>
      <c r="M114">
        <f>'6238'!P114</f>
        <v>1.6303215046536219</v>
      </c>
      <c r="N114">
        <f>'6239'!P114</f>
        <v>0.2617502785837138</v>
      </c>
      <c r="O114">
        <f>'6761'!P114</f>
        <v>-7.7546446941113887</v>
      </c>
      <c r="P114" s="18">
        <f>'6762'!P114</f>
        <v>-9.5606496914889156</v>
      </c>
      <c r="Q114" s="18">
        <f>'6763'!P114</f>
        <v>-0.86706393095117418</v>
      </c>
      <c r="R114" s="18">
        <f>'6765'!P114</f>
        <v>-5.8996419162262503</v>
      </c>
      <c r="S114" s="18">
        <f>'6768'!P114</f>
        <v>-3.3984451381200169</v>
      </c>
      <c r="T114" s="1"/>
      <c r="U114" s="27">
        <f>AVERAGE(E114:P114)</f>
        <v>-3.5047077357267753</v>
      </c>
      <c r="V114" s="27">
        <f>STDEV(E114:P114)/SQRT(COUNT(E114:P114))</f>
        <v>0.88174936768551682</v>
      </c>
      <c r="W114" s="27"/>
      <c r="Z114">
        <f>MEDIAN(E114:Q114)</f>
        <v>-2.947405396380709</v>
      </c>
    </row>
    <row r="115" spans="1:26" x14ac:dyDescent="0.15">
      <c r="A115">
        <v>57</v>
      </c>
      <c r="B115">
        <v>54.5</v>
      </c>
      <c r="C115">
        <v>113</v>
      </c>
      <c r="E115">
        <f>'6051'!P115</f>
        <v>-5.0989954370329889</v>
      </c>
      <c r="F115">
        <f>'6052'!P115</f>
        <v>-4.4005195729913344</v>
      </c>
      <c r="G115">
        <f>'6057'!P115</f>
        <v>-3.0333019967291484</v>
      </c>
      <c r="H115">
        <f>'6185'!P115</f>
        <v>-1.1483664391662549</v>
      </c>
      <c r="I115">
        <f>'6216'!P115</f>
        <v>-4.3089159122988825</v>
      </c>
      <c r="J115">
        <f>'6217'!P115</f>
        <v>-1.9196402800310493</v>
      </c>
      <c r="K115" s="18">
        <f>'6220'!P115</f>
        <v>-2.2778070387168277</v>
      </c>
      <c r="L115">
        <f>'6223'!P115</f>
        <v>-4.5859094614762572</v>
      </c>
      <c r="M115">
        <f>'6238'!P115</f>
        <v>-0.67624569347096131</v>
      </c>
      <c r="N115">
        <f>'6239'!P115</f>
        <v>0.99895237503361756</v>
      </c>
      <c r="O115">
        <f>'6761'!P115</f>
        <v>-7.2933049544178674</v>
      </c>
      <c r="P115" s="18">
        <f>'6762'!P115</f>
        <v>-9.4992399297680468</v>
      </c>
      <c r="Q115" s="18">
        <f>'6763'!P115</f>
        <v>-1.7657159094704229</v>
      </c>
      <c r="R115" s="18">
        <f>'6765'!P115</f>
        <v>-6.0937606639968633</v>
      </c>
      <c r="S115" s="18">
        <f>'6768'!P115</f>
        <v>-3.3095619476867877</v>
      </c>
      <c r="T115" s="1"/>
      <c r="U115" s="27">
        <f>AVERAGE(E115:P115)</f>
        <v>-3.6036078617554996</v>
      </c>
      <c r="V115" s="27">
        <f>STDEV(E115:P115)/SQRT(COUNT(E115:P115))</f>
        <v>0.84120194549984562</v>
      </c>
      <c r="W115" s="27"/>
      <c r="Z115">
        <f>MEDIAN(E115:Q115)</f>
        <v>-3.0333019967291484</v>
      </c>
    </row>
    <row r="116" spans="1:26" x14ac:dyDescent="0.15">
      <c r="A116">
        <v>57.5</v>
      </c>
      <c r="B116">
        <v>55</v>
      </c>
      <c r="C116">
        <v>114</v>
      </c>
      <c r="E116">
        <f>'6051'!P116</f>
        <v>-4.220462156609587</v>
      </c>
      <c r="F116">
        <f>'6052'!P116</f>
        <v>-5.5761935950012216</v>
      </c>
      <c r="G116">
        <f>'6057'!P116</f>
        <v>-2.954247215376046</v>
      </c>
      <c r="H116">
        <f>'6185'!P116</f>
        <v>-1.4466197557348484</v>
      </c>
      <c r="I116">
        <f>'6216'!P116</f>
        <v>-4.0139059553170844</v>
      </c>
      <c r="J116">
        <f>'6217'!P116</f>
        <v>-2.6647773895253382</v>
      </c>
      <c r="K116" s="18">
        <f>'6220'!P116</f>
        <v>-2.5960455482489184</v>
      </c>
      <c r="L116">
        <f>'6223'!P116</f>
        <v>-5.4980241273113126</v>
      </c>
      <c r="M116">
        <f>'6238'!P116</f>
        <v>-2.1082317931438213</v>
      </c>
      <c r="N116">
        <f>'6239'!P116</f>
        <v>0.69187178283267614</v>
      </c>
      <c r="O116">
        <f>'6761'!P116</f>
        <v>-7.068926938606646</v>
      </c>
      <c r="P116" s="18">
        <f>'6762'!P116</f>
        <v>-9.2085668442378505</v>
      </c>
      <c r="Q116" s="18">
        <f>'6763'!P116</f>
        <v>-2.1061419976085101</v>
      </c>
      <c r="R116" s="18">
        <f>'6765'!P116</f>
        <v>-5.0603348863662845</v>
      </c>
      <c r="S116" s="18">
        <f>'6768'!P116</f>
        <v>-4.1205881549158354</v>
      </c>
      <c r="T116" s="1"/>
      <c r="U116" s="27">
        <f>AVERAGE(E116:P116)</f>
        <v>-3.8886774613566661</v>
      </c>
      <c r="V116" s="27">
        <f>STDEV(E116:P116)/SQRT(COUNT(E116:P116))</f>
        <v>0.76937466226061313</v>
      </c>
      <c r="W116" s="27"/>
      <c r="Z116">
        <f>MEDIAN(E116:Q116)</f>
        <v>-2.954247215376046</v>
      </c>
    </row>
    <row r="117" spans="1:26" x14ac:dyDescent="0.15">
      <c r="A117">
        <v>58</v>
      </c>
      <c r="B117">
        <v>55.5</v>
      </c>
      <c r="C117">
        <v>115</v>
      </c>
      <c r="E117">
        <f>'6051'!P117</f>
        <v>-4.6283996682343966</v>
      </c>
      <c r="F117">
        <f>'6052'!P117</f>
        <v>-4.5404572727913441</v>
      </c>
      <c r="G117">
        <f>'6057'!P117</f>
        <v>-2.9194157575368442</v>
      </c>
      <c r="H117">
        <f>'6185'!P117</f>
        <v>-1.5209188507695532</v>
      </c>
      <c r="I117">
        <f>'6216'!P117</f>
        <v>-4.5692830492819931</v>
      </c>
      <c r="J117">
        <f>'6217'!P117</f>
        <v>-2.9779624264106377</v>
      </c>
      <c r="K117" s="18">
        <f>'6220'!P117</f>
        <v>-1.6450280893097757</v>
      </c>
      <c r="L117">
        <f>'6223'!P117</f>
        <v>-6.7712011827679923</v>
      </c>
      <c r="M117">
        <f>'6238'!P117</f>
        <v>-2.9386666045198617</v>
      </c>
      <c r="N117">
        <f>'6239'!P117</f>
        <v>0.12434439289304722</v>
      </c>
      <c r="O117">
        <f>'6761'!P117</f>
        <v>-4.4894316493078357</v>
      </c>
      <c r="P117" s="18">
        <f>'6762'!P117</f>
        <v>-9.1665762053547457</v>
      </c>
      <c r="Q117" s="18">
        <f>'6763'!P117</f>
        <v>-2.6656676018788907</v>
      </c>
      <c r="R117" s="18">
        <f>'6765'!P117</f>
        <v>-4.8113529287043404</v>
      </c>
      <c r="S117" s="18">
        <f>'6768'!P117</f>
        <v>-4.0211907957965707</v>
      </c>
      <c r="T117" s="1"/>
      <c r="U117" s="27">
        <f>AVERAGE(E117:P117)</f>
        <v>-3.8369163636159933</v>
      </c>
      <c r="V117" s="27">
        <f>STDEV(E117:P117)/SQRT(COUNT(E117:P117))</f>
        <v>0.71427607740274013</v>
      </c>
      <c r="W117" s="27"/>
      <c r="Z117">
        <f>MEDIAN(E117:Q117)</f>
        <v>-2.9779624264106377</v>
      </c>
    </row>
    <row r="118" spans="1:26" x14ac:dyDescent="0.15">
      <c r="A118">
        <v>58.5</v>
      </c>
      <c r="B118">
        <v>56</v>
      </c>
      <c r="C118">
        <v>116</v>
      </c>
      <c r="E118">
        <f>'6051'!P118</f>
        <v>-4.1572995452756247</v>
      </c>
      <c r="F118">
        <f>'6052'!P118</f>
        <v>-4.6456252595493179</v>
      </c>
      <c r="G118">
        <f>'6057'!P118</f>
        <v>-2.3673867622612979</v>
      </c>
      <c r="H118">
        <f>'6185'!P118</f>
        <v>-1.6998965739785807</v>
      </c>
      <c r="I118">
        <f>'6216'!P118</f>
        <v>-4.1905663673534921</v>
      </c>
      <c r="J118">
        <f>'6217'!P118</f>
        <v>-2.140821347025796</v>
      </c>
      <c r="K118" s="18">
        <f>'6220'!P118</f>
        <v>-1.4989368747594456</v>
      </c>
      <c r="L118">
        <f>'6223'!P118</f>
        <v>-6.3790274073638615</v>
      </c>
      <c r="M118">
        <f>'6238'!P118</f>
        <v>-1.9496759228748475</v>
      </c>
      <c r="N118">
        <f>'6239'!P118</f>
        <v>0.21245065531610227</v>
      </c>
      <c r="O118">
        <f>'6761'!P118</f>
        <v>-3.6807714450635456</v>
      </c>
      <c r="P118" s="18">
        <f>'6762'!P118</f>
        <v>-9.2429745756763673</v>
      </c>
      <c r="Q118" s="18">
        <f>'6763'!P118</f>
        <v>-2.1870331714622626</v>
      </c>
      <c r="R118" s="18">
        <f>'6765'!P118</f>
        <v>-3.4801340936908463</v>
      </c>
      <c r="S118" s="18">
        <f>'6768'!P118</f>
        <v>-4.0993832262323417</v>
      </c>
      <c r="T118" s="1"/>
      <c r="U118" s="27">
        <f>AVERAGE(E118:P118)</f>
        <v>-3.4783776188221722</v>
      </c>
      <c r="V118" s="27">
        <f>STDEV(E118:P118)/SQRT(COUNT(E118:P118))</f>
        <v>0.72863303706248683</v>
      </c>
      <c r="W118" s="27"/>
      <c r="Z118">
        <f>MEDIAN(E118:Q118)</f>
        <v>-2.3673867622612979</v>
      </c>
    </row>
    <row r="119" spans="1:26" x14ac:dyDescent="0.15">
      <c r="A119">
        <v>59</v>
      </c>
      <c r="B119">
        <v>56.5</v>
      </c>
      <c r="C119">
        <v>117</v>
      </c>
      <c r="E119">
        <f>'6051'!P119</f>
        <v>-3.1898316866199594</v>
      </c>
      <c r="F119">
        <f>'6052'!P119</f>
        <v>-4.7212832785857906</v>
      </c>
      <c r="G119">
        <f>'6057'!P119</f>
        <v>-2.8912009905573521</v>
      </c>
      <c r="H119">
        <f>'6185'!P119</f>
        <v>-1.7626338360505363</v>
      </c>
      <c r="I119">
        <f>'6216'!P119</f>
        <v>-4.3726875491642501</v>
      </c>
      <c r="J119">
        <f>'6217'!P119</f>
        <v>-2.5595545940282443</v>
      </c>
      <c r="K119" s="18">
        <f>'6220'!P119</f>
        <v>-1.2241070121562956</v>
      </c>
      <c r="L119">
        <f>'6223'!P119</f>
        <v>-5.8810528225728111</v>
      </c>
      <c r="M119">
        <f>'6238'!P119</f>
        <v>9.244581413813148E-2</v>
      </c>
      <c r="N119">
        <f>'6239'!P119</f>
        <v>0.98186188106966166</v>
      </c>
      <c r="O119">
        <f>'6761'!P119</f>
        <v>-3.2554699693191282</v>
      </c>
      <c r="P119" s="18">
        <f>'6762'!P119</f>
        <v>-9.1425067893088094</v>
      </c>
      <c r="Q119" s="18">
        <f>'6763'!P119</f>
        <v>-1.4490903679101879</v>
      </c>
      <c r="R119" s="18">
        <f>'6765'!P119</f>
        <v>-4.9822923410371072</v>
      </c>
      <c r="S119" s="18">
        <f>'6768'!P119</f>
        <v>-3.9148490763799169</v>
      </c>
      <c r="T119" s="1"/>
      <c r="U119" s="27">
        <f>AVERAGE(E119:P119)</f>
        <v>-3.1605017360962826</v>
      </c>
      <c r="V119" s="27">
        <f>STDEV(E119:P119)/SQRT(COUNT(E119:P119))</f>
        <v>0.78324915249290084</v>
      </c>
      <c r="W119" s="27"/>
      <c r="Z119">
        <f>MEDIAN(E119:Q119)</f>
        <v>-2.8912009905573521</v>
      </c>
    </row>
    <row r="120" spans="1:26" x14ac:dyDescent="0.15">
      <c r="A120">
        <v>59.5</v>
      </c>
      <c r="B120">
        <v>57</v>
      </c>
      <c r="C120">
        <v>118</v>
      </c>
      <c r="E120">
        <f>'6051'!P120</f>
        <v>-3.8233550726154446</v>
      </c>
      <c r="F120">
        <f>'6052'!P120</f>
        <v>-3.2223606095734691</v>
      </c>
      <c r="G120">
        <f>'6057'!P120</f>
        <v>-2.4093602086084966</v>
      </c>
      <c r="H120">
        <f>'6185'!P120</f>
        <v>-1.9324773448601809</v>
      </c>
      <c r="I120">
        <f>'6216'!P120</f>
        <v>-3.5374929834480593</v>
      </c>
      <c r="J120">
        <f>'6217'!P120</f>
        <v>-2.0864296169009515</v>
      </c>
      <c r="K120" s="18">
        <f>'6220'!P120</f>
        <v>-1.3571906424511091</v>
      </c>
      <c r="L120">
        <f>'6223'!P120</f>
        <v>-6.3626297562127414</v>
      </c>
      <c r="M120">
        <f>'6238'!P120</f>
        <v>-1.4211618479339199</v>
      </c>
      <c r="N120">
        <f>'6239'!P120</f>
        <v>0.47513691166756422</v>
      </c>
      <c r="O120">
        <f>'6761'!P120</f>
        <v>-3.0422721884278707</v>
      </c>
      <c r="P120" s="18">
        <f>'6762'!P120</f>
        <v>-9.0813393041295072</v>
      </c>
      <c r="Q120" s="18">
        <f>'6763'!P120</f>
        <v>-1.2352416301450069</v>
      </c>
      <c r="R120" s="18">
        <f>'6765'!P120</f>
        <v>-5.2808781776211893</v>
      </c>
      <c r="S120" s="18">
        <f>'6768'!P120</f>
        <v>-4.5987169855586627</v>
      </c>
      <c r="T120" s="1"/>
      <c r="U120" s="27">
        <f>AVERAGE(E120:P120)</f>
        <v>-3.1500777219578482</v>
      </c>
      <c r="V120" s="27">
        <f>STDEV(E120:P120)/SQRT(COUNT(E120:P120))</f>
        <v>0.72105210418334598</v>
      </c>
      <c r="W120" s="27"/>
      <c r="Z120">
        <f>MEDIAN(E120:Q120)</f>
        <v>-2.4093602086084966</v>
      </c>
    </row>
    <row r="121" spans="1:26" x14ac:dyDescent="0.15">
      <c r="A121">
        <v>60</v>
      </c>
      <c r="B121">
        <v>57.5</v>
      </c>
      <c r="C121">
        <v>119</v>
      </c>
      <c r="E121">
        <f>'6051'!P121</f>
        <v>-4.1998933394554028</v>
      </c>
      <c r="F121">
        <f>'6052'!P121</f>
        <v>-4.9142157437934628</v>
      </c>
      <c r="G121">
        <f>'6057'!P121</f>
        <v>-2.5237021744780321</v>
      </c>
      <c r="H121">
        <f>'6185'!P121</f>
        <v>-2.4479207177350415</v>
      </c>
      <c r="I121">
        <f>'6216'!P121</f>
        <v>-3.4040256768284456</v>
      </c>
      <c r="J121">
        <f>'6217'!P121</f>
        <v>-2.1767472032673951</v>
      </c>
      <c r="K121" s="18">
        <f>'6220'!P121</f>
        <v>0.14348387681230129</v>
      </c>
      <c r="L121">
        <f>'6223'!P121</f>
        <v>-4.8917364399630259</v>
      </c>
      <c r="M121">
        <f>'6238'!P121</f>
        <v>-1.7639539175662748</v>
      </c>
      <c r="N121">
        <f>'6239'!P121</f>
        <v>-9.3745259940906517E-2</v>
      </c>
      <c r="O121">
        <f>'6761'!P121</f>
        <v>-3.1308048041465857</v>
      </c>
      <c r="P121" s="18">
        <f>'6762'!P121</f>
        <v>-8.9565316815105067</v>
      </c>
      <c r="Q121" s="18">
        <f>'6763'!P121</f>
        <v>-0.98519198938356678</v>
      </c>
      <c r="R121" s="18">
        <f>'6765'!P121</f>
        <v>-6.1497863690701138</v>
      </c>
      <c r="S121" s="18">
        <f>'6768'!P121</f>
        <v>-4.0201323387429513</v>
      </c>
      <c r="T121" s="1"/>
      <c r="U121" s="27">
        <f>AVERAGE(E121:P121)</f>
        <v>-3.1966494234893985</v>
      </c>
      <c r="V121" s="27">
        <f>STDEV(E121:P121)/SQRT(COUNT(E121:P121))</f>
        <v>0.70142825505073403</v>
      </c>
      <c r="W121" s="27"/>
      <c r="Z121">
        <f>MEDIAN(E121:Q121)</f>
        <v>-2.5237021744780321</v>
      </c>
    </row>
    <row r="122" spans="1:26" x14ac:dyDescent="0.15">
      <c r="A122">
        <v>60.5</v>
      </c>
      <c r="B122">
        <v>58</v>
      </c>
      <c r="C122">
        <v>120</v>
      </c>
      <c r="E122">
        <f>'6051'!P122</f>
        <v>-2.8508483532410427</v>
      </c>
      <c r="F122">
        <f>'6052'!P122</f>
        <v>-5.7418877057230695</v>
      </c>
      <c r="G122">
        <f>'6057'!P122</f>
        <v>-2.1928265809776981</v>
      </c>
      <c r="H122">
        <f>'6185'!P122</f>
        <v>-1.815792250439191</v>
      </c>
      <c r="I122">
        <f>'6216'!P122</f>
        <v>-2.9507457432566939</v>
      </c>
      <c r="J122">
        <f>'6217'!P122</f>
        <v>-1.8728836708234295</v>
      </c>
      <c r="K122" s="18">
        <f>'6220'!P122</f>
        <v>-0.68245449707059302</v>
      </c>
      <c r="L122">
        <f>'6223'!P122</f>
        <v>-3.5485067351541941</v>
      </c>
      <c r="M122">
        <f>'6238'!P122</f>
        <v>-0.98452155267243924</v>
      </c>
      <c r="N122">
        <f>'6239'!P122</f>
        <v>-0.25452374238466768</v>
      </c>
      <c r="O122">
        <f>'6761'!P122</f>
        <v>-1.9348427737018503</v>
      </c>
      <c r="P122" s="18">
        <f>'6762'!P122</f>
        <v>-9.3514719615134823</v>
      </c>
      <c r="Q122" s="18">
        <f>'6763'!P122</f>
        <v>9.3031986303498797E-4</v>
      </c>
      <c r="R122" s="18">
        <f>'6765'!P122</f>
        <v>-4.9964935243062847</v>
      </c>
      <c r="S122" s="18">
        <f>'6768'!P122</f>
        <v>-3.6629136046659636</v>
      </c>
      <c r="T122" s="1"/>
      <c r="U122" s="27">
        <f>AVERAGE(E122:P122)</f>
        <v>-2.8484421305798633</v>
      </c>
      <c r="V122" s="27">
        <f>STDEV(E122:P122)/SQRT(COUNT(E122:P122))</f>
        <v>0.72477100416418005</v>
      </c>
      <c r="W122" s="27"/>
      <c r="Z122">
        <f>MEDIAN(E122:Q122)</f>
        <v>-1.9348427737018503</v>
      </c>
    </row>
    <row r="123" spans="1:26" x14ac:dyDescent="0.15">
      <c r="A123">
        <v>61</v>
      </c>
      <c r="B123">
        <v>58.5</v>
      </c>
      <c r="C123">
        <v>121</v>
      </c>
      <c r="E123">
        <f>'6051'!P123</f>
        <v>-2.3994578971251812</v>
      </c>
      <c r="F123">
        <f>'6052'!P123</f>
        <v>-5.6070210664877145</v>
      </c>
      <c r="G123">
        <f>'6057'!P123</f>
        <v>-1.8707812127536485</v>
      </c>
      <c r="H123">
        <f>'6185'!P123</f>
        <v>-1.6546999238668307</v>
      </c>
      <c r="I123">
        <f>'6216'!P123</f>
        <v>-2.5216623270853655</v>
      </c>
      <c r="J123">
        <f>'6217'!P123</f>
        <v>-2.0287528456947124</v>
      </c>
      <c r="K123" s="18">
        <f>'6220'!P123</f>
        <v>0.34346012453805858</v>
      </c>
      <c r="L123">
        <f>'6223'!P123</f>
        <v>-3.2058254260875074</v>
      </c>
      <c r="M123">
        <f>'6238'!P123</f>
        <v>-1.2541506384851242</v>
      </c>
      <c r="N123">
        <f>'6239'!P123</f>
        <v>0.24319012926169972</v>
      </c>
      <c r="O123">
        <f>'6761'!P123</f>
        <v>-1.2011764814503825</v>
      </c>
      <c r="P123" s="18">
        <f>'6762'!P123</f>
        <v>-8.9850024344701804</v>
      </c>
      <c r="Q123" s="18">
        <f>'6763'!P123</f>
        <v>0.39492862343167995</v>
      </c>
      <c r="R123" s="18">
        <f>'6765'!P123</f>
        <v>-1.1085870451366768</v>
      </c>
      <c r="S123" s="18">
        <f>'6768'!P123</f>
        <v>-4.1660831316858786</v>
      </c>
      <c r="T123" s="1"/>
      <c r="U123" s="27">
        <f>AVERAGE(E123:P123)</f>
        <v>-2.5118233333089077</v>
      </c>
      <c r="V123" s="27">
        <f>STDEV(E123:P123)/SQRT(COUNT(E123:P123))</f>
        <v>0.74058683529873925</v>
      </c>
      <c r="W123" s="27"/>
      <c r="Z123">
        <f>MEDIAN(E123:Q123)</f>
        <v>-1.8707812127536485</v>
      </c>
    </row>
    <row r="124" spans="1:26" x14ac:dyDescent="0.15">
      <c r="A124">
        <v>61.5</v>
      </c>
      <c r="B124">
        <v>59</v>
      </c>
      <c r="C124">
        <v>122</v>
      </c>
      <c r="E124">
        <f>'6051'!P124</f>
        <v>-3.2906600989165224</v>
      </c>
      <c r="F124">
        <f>'6052'!P124</f>
        <v>-4.4886321184923901</v>
      </c>
      <c r="G124">
        <f>'6057'!P124</f>
        <v>-1.5622567375031089</v>
      </c>
      <c r="H124">
        <f>'6185'!P124</f>
        <v>-1.4625942318648766</v>
      </c>
      <c r="I124">
        <f>'6216'!P124</f>
        <v>-2.5860798921189461</v>
      </c>
      <c r="J124">
        <f>'6217'!P124</f>
        <v>-1.7511121166026493</v>
      </c>
      <c r="K124" s="18">
        <f>'6220'!P124</f>
        <v>1.619199401362039</v>
      </c>
      <c r="L124">
        <f>'6223'!P124</f>
        <v>-2.8510185747850789</v>
      </c>
      <c r="M124">
        <f>'6238'!P124</f>
        <v>-0.38056378487525205</v>
      </c>
      <c r="N124">
        <f>'6239'!P124</f>
        <v>0.25662768850005896</v>
      </c>
      <c r="O124">
        <f>'6761'!P124</f>
        <v>-0.25109173238327981</v>
      </c>
      <c r="P124" s="18">
        <f>'6762'!P124</f>
        <v>-9.1109667656717832</v>
      </c>
      <c r="Q124" s="18">
        <f>'6763'!P124</f>
        <v>0.86079368386165578</v>
      </c>
      <c r="R124" s="18">
        <f>'6765'!P124</f>
        <v>-1.2919219420632233</v>
      </c>
      <c r="S124" s="18">
        <f>'6768'!P124</f>
        <v>-3.7716143722517796</v>
      </c>
      <c r="T124" s="1"/>
      <c r="U124" s="27">
        <f>AVERAGE(E124:P124)</f>
        <v>-2.1549290802793157</v>
      </c>
      <c r="V124" s="27">
        <f>STDEV(E124:P124)/SQRT(COUNT(E124:P124))</f>
        <v>0.79591391906880515</v>
      </c>
      <c r="W124" s="27"/>
      <c r="Z124">
        <f>MEDIAN(E124:Q124)</f>
        <v>-1.5622567375031089</v>
      </c>
    </row>
    <row r="125" spans="1:26" x14ac:dyDescent="0.15">
      <c r="A125">
        <v>62</v>
      </c>
      <c r="B125">
        <v>59.5</v>
      </c>
      <c r="C125">
        <v>123</v>
      </c>
      <c r="E125">
        <f>'6051'!P125</f>
        <v>-4.151515757854785</v>
      </c>
      <c r="F125">
        <f>'6052'!P125</f>
        <v>-2.8334013623555929</v>
      </c>
      <c r="G125">
        <f>'6057'!P125</f>
        <v>-2.1055320192666729</v>
      </c>
      <c r="H125">
        <f>'6185'!P125</f>
        <v>-0.7748263290010019</v>
      </c>
      <c r="I125">
        <f>'6216'!P125</f>
        <v>-2.2502016318882951</v>
      </c>
      <c r="J125">
        <f>'6217'!P125</f>
        <v>-1.2908193376088979</v>
      </c>
      <c r="K125" s="18">
        <f>'6220'!P125</f>
        <v>-0.45486593548336962</v>
      </c>
      <c r="L125">
        <f>'6223'!P125</f>
        <v>-3.0658832489152372</v>
      </c>
      <c r="M125">
        <f>'6238'!P125</f>
        <v>2.0242699877477297</v>
      </c>
      <c r="N125">
        <f>'6239'!P125</f>
        <v>0.35211685236044854</v>
      </c>
      <c r="O125">
        <f>'6761'!P125</f>
        <v>0.1278935394229746</v>
      </c>
      <c r="P125" s="18">
        <f>'6762'!P125</f>
        <v>-8.7958020760595925</v>
      </c>
      <c r="Q125" s="18">
        <f>'6763'!P125</f>
        <v>0.25282496277896038</v>
      </c>
      <c r="R125" s="18">
        <f>'6765'!P125</f>
        <v>-1.2802219355024178</v>
      </c>
      <c r="S125" s="18">
        <f>'6768'!P125</f>
        <v>-3.3512147039692461</v>
      </c>
      <c r="T125" s="1"/>
      <c r="U125" s="27">
        <f>AVERAGE(E125:P125)</f>
        <v>-1.9348806099085245</v>
      </c>
      <c r="V125" s="27">
        <f>STDEV(E125:P125)/SQRT(COUNT(E125:P125))</f>
        <v>0.79445055741029869</v>
      </c>
      <c r="W125" s="27"/>
      <c r="Z125">
        <f>MEDIAN(E125:Q125)</f>
        <v>-1.2908193376088979</v>
      </c>
    </row>
    <row r="126" spans="1:26" x14ac:dyDescent="0.15">
      <c r="A126">
        <v>62.5</v>
      </c>
      <c r="B126">
        <v>60</v>
      </c>
      <c r="C126">
        <v>124</v>
      </c>
      <c r="E126">
        <f>'6051'!P126</f>
        <v>-3.6091527576114482</v>
      </c>
      <c r="F126">
        <f>'6052'!P126</f>
        <v>-3.5554311594472163</v>
      </c>
      <c r="G126">
        <f>'6057'!P126</f>
        <v>-1.632613502479505</v>
      </c>
      <c r="H126">
        <f>'6185'!P126</f>
        <v>-1.8000468974423749</v>
      </c>
      <c r="I126">
        <f>'6216'!P126</f>
        <v>-2.7313883530117957</v>
      </c>
      <c r="J126">
        <f>'6217'!P126</f>
        <v>-1.266758608491233</v>
      </c>
      <c r="K126" s="18">
        <f>'6220'!P126</f>
        <v>0.16422523569110448</v>
      </c>
      <c r="L126">
        <f>'6223'!P126</f>
        <v>-2.8345917375784211</v>
      </c>
      <c r="M126">
        <f>'6238'!P126</f>
        <v>3.6938024944373975</v>
      </c>
      <c r="N126">
        <f>'6239'!P126</f>
        <v>-0.95939668189143212</v>
      </c>
      <c r="O126">
        <f>'6761'!P126</f>
        <v>0.95607236858757128</v>
      </c>
      <c r="P126" s="18">
        <f>'6762'!P126</f>
        <v>-7.8897188522380217</v>
      </c>
      <c r="Q126" s="18">
        <f>'6763'!P126</f>
        <v>-0.58438076151565288</v>
      </c>
      <c r="R126" s="18">
        <f>'6765'!P126</f>
        <v>-0.67859241217684019</v>
      </c>
      <c r="S126" s="18">
        <f>'6768'!P126</f>
        <v>-3.6709959500552376</v>
      </c>
      <c r="T126" s="1"/>
      <c r="U126" s="27">
        <f>AVERAGE(E126:P126)</f>
        <v>-1.7887498709562812</v>
      </c>
      <c r="V126" s="27">
        <f>STDEV(E126:P126)/SQRT(COUNT(E126:P126))</f>
        <v>0.81663831236371198</v>
      </c>
      <c r="W126" s="27"/>
      <c r="Z126">
        <f>MEDIAN(E126:Q126)</f>
        <v>-1.632613502479505</v>
      </c>
    </row>
    <row r="127" spans="1:26" x14ac:dyDescent="0.15">
      <c r="A127">
        <v>63</v>
      </c>
      <c r="B127">
        <v>60.5</v>
      </c>
      <c r="C127">
        <v>125</v>
      </c>
      <c r="E127">
        <f>'6051'!P127</f>
        <v>-2.9067117244215965</v>
      </c>
      <c r="F127">
        <f>'6052'!P127</f>
        <v>-3.4052767333437615</v>
      </c>
      <c r="G127">
        <f>'6057'!P127</f>
        <v>-1.8141135322753577</v>
      </c>
      <c r="H127">
        <f>'6185'!P127</f>
        <v>-1.0465044289083052</v>
      </c>
      <c r="I127">
        <f>'6216'!P127</f>
        <v>-2.6207902090988995</v>
      </c>
      <c r="J127">
        <f>'6217'!P127</f>
        <v>-0.8254022138057765</v>
      </c>
      <c r="K127" s="18">
        <f>'6220'!P127</f>
        <v>0.93166403014820542</v>
      </c>
      <c r="L127">
        <f>'6223'!P127</f>
        <v>-2.43659541822558</v>
      </c>
      <c r="M127">
        <f>'6238'!P127</f>
        <v>4.1396858723051517</v>
      </c>
      <c r="N127">
        <f>'6239'!P127</f>
        <v>-1.2439086275045463</v>
      </c>
      <c r="O127">
        <f>'6761'!P127</f>
        <v>0.43036683932841996</v>
      </c>
      <c r="P127" s="18">
        <f>'6762'!P127</f>
        <v>-7.5914584643600085</v>
      </c>
      <c r="Q127" s="18">
        <f>'6763'!P127</f>
        <v>-0.31027962287062266</v>
      </c>
      <c r="R127" s="18">
        <f>'6765'!P127</f>
        <v>-2.1388208891295921</v>
      </c>
      <c r="S127" s="18">
        <f>'6768'!P127</f>
        <v>-3.3752724824445752</v>
      </c>
      <c r="T127" s="1"/>
      <c r="U127" s="27">
        <f>AVERAGE(E127:P127)</f>
        <v>-1.5324203841801711</v>
      </c>
      <c r="V127" s="27">
        <f>STDEV(E127:P127)/SQRT(COUNT(E127:P127))</f>
        <v>0.81233812168451713</v>
      </c>
      <c r="W127" s="27"/>
      <c r="Z127">
        <f>MEDIAN(E127:Q127)</f>
        <v>-1.2439086275045463</v>
      </c>
    </row>
    <row r="128" spans="1:26" x14ac:dyDescent="0.15">
      <c r="A128">
        <v>63.5</v>
      </c>
      <c r="B128">
        <v>61</v>
      </c>
      <c r="C128">
        <v>126</v>
      </c>
      <c r="E128">
        <f>'6051'!P128</f>
        <v>-2.9412426976372039</v>
      </c>
      <c r="F128">
        <f>'6052'!P128</f>
        <v>-3.2126409850739113</v>
      </c>
      <c r="G128">
        <f>'6057'!P128</f>
        <v>-1.3363368054599221</v>
      </c>
      <c r="H128">
        <f>'6185'!P128</f>
        <v>-0.37715835564491418</v>
      </c>
      <c r="I128">
        <f>'6216'!P128</f>
        <v>-2.3214528199251347</v>
      </c>
      <c r="J128">
        <f>'6217'!P128</f>
        <v>-0.69991178267307208</v>
      </c>
      <c r="K128" s="18">
        <f>'6220'!P128</f>
        <v>0.13975787476526388</v>
      </c>
      <c r="L128">
        <f>'6223'!P128</f>
        <v>-2.2504029210713101</v>
      </c>
      <c r="M128">
        <f>'6238'!P128</f>
        <v>3.3829784166109538</v>
      </c>
      <c r="N128">
        <f>'6239'!P128</f>
        <v>-0.36508836549349793</v>
      </c>
      <c r="O128">
        <f>'6761'!P128</f>
        <v>-0.2131615700068048</v>
      </c>
      <c r="P128" s="18">
        <f>'6762'!P128</f>
        <v>-6.7439567114053816</v>
      </c>
      <c r="Q128" s="18">
        <f>'6763'!P128</f>
        <v>-0.5364642884108084</v>
      </c>
      <c r="R128" s="18">
        <f>'6765'!P128</f>
        <v>-3.064005696803858</v>
      </c>
      <c r="S128" s="18">
        <f>'6768'!P128</f>
        <v>-2.4417875875369646</v>
      </c>
      <c r="T128" s="1"/>
      <c r="U128" s="27">
        <f>AVERAGE(E128:P128)</f>
        <v>-1.4115513935845778</v>
      </c>
      <c r="V128" s="27">
        <f>STDEV(E128:P128)/SQRT(COUNT(E128:P128))</f>
        <v>0.70203910190122931</v>
      </c>
      <c r="W128" s="27"/>
      <c r="Z128">
        <f>MEDIAN(E128:Q128)</f>
        <v>-0.69991178267307208</v>
      </c>
    </row>
    <row r="129" spans="1:26" x14ac:dyDescent="0.15">
      <c r="A129">
        <v>64</v>
      </c>
      <c r="B129">
        <v>61.5</v>
      </c>
      <c r="C129">
        <v>127</v>
      </c>
      <c r="E129">
        <f>'6051'!P129</f>
        <v>-3.9313317767876339</v>
      </c>
      <c r="F129">
        <f>'6052'!P129</f>
        <v>-2.4877786599503668</v>
      </c>
      <c r="G129">
        <f>'6057'!P129</f>
        <v>-1.4213257425983279</v>
      </c>
      <c r="H129">
        <f>'6185'!P129</f>
        <v>-0.5866836303096743</v>
      </c>
      <c r="I129">
        <f>'6216'!P129</f>
        <v>-2.4688344081071349</v>
      </c>
      <c r="J129">
        <f>'6217'!P129</f>
        <v>-0.60256454163547779</v>
      </c>
      <c r="K129" s="18">
        <f>'6220'!P129</f>
        <v>-0.26756018987342228</v>
      </c>
      <c r="L129">
        <f>'6223'!P129</f>
        <v>-2.2468486619267569</v>
      </c>
      <c r="M129">
        <f>'6238'!P129</f>
        <v>2.3767194593133616</v>
      </c>
      <c r="N129">
        <f>'6239'!P129</f>
        <v>0.28349799962719502</v>
      </c>
      <c r="O129">
        <f>'6761'!P129</f>
        <v>0.30635308715522919</v>
      </c>
      <c r="P129" s="18">
        <f>'6762'!P129</f>
        <v>-6.8181793629567711</v>
      </c>
      <c r="Q129" s="18">
        <f>'6763'!P129</f>
        <v>-1.6262201450091642</v>
      </c>
      <c r="R129" s="18">
        <f>'6765'!P129</f>
        <v>-2.0815563414787035</v>
      </c>
      <c r="S129" s="18">
        <f>'6768'!P129</f>
        <v>-2.7032184667516113</v>
      </c>
      <c r="T129" s="1"/>
      <c r="U129" s="27">
        <f>AVERAGE(E129:P129)</f>
        <v>-1.4887113690041482</v>
      </c>
      <c r="V129" s="27">
        <f>STDEV(E129:P129)/SQRT(COUNT(E129:P129))</f>
        <v>0.68147773666992073</v>
      </c>
      <c r="W129" s="27"/>
      <c r="Z129">
        <f>MEDIAN(E129:Q129)</f>
        <v>-1.4213257425983279</v>
      </c>
    </row>
    <row r="130" spans="1:26" x14ac:dyDescent="0.15">
      <c r="A130">
        <v>64.5</v>
      </c>
      <c r="B130">
        <v>62</v>
      </c>
      <c r="C130">
        <v>128</v>
      </c>
      <c r="E130">
        <f>'6051'!P130</f>
        <v>-3.579187949214623</v>
      </c>
      <c r="F130">
        <f>'6052'!P130</f>
        <v>-1.7964110760379366</v>
      </c>
      <c r="G130">
        <f>'6057'!P130</f>
        <v>-0.95369553287369524</v>
      </c>
      <c r="H130">
        <f>'6185'!P130</f>
        <v>0.30413615510585057</v>
      </c>
      <c r="I130">
        <f>'6216'!P130</f>
        <v>-2.0154323329521153</v>
      </c>
      <c r="J130">
        <f>'6217'!P130</f>
        <v>4.5878165931767093E-2</v>
      </c>
      <c r="K130" s="18">
        <f>'6220'!P130</f>
        <v>-0.31312344664638198</v>
      </c>
      <c r="L130">
        <f>'6223'!P130</f>
        <v>-1.7241488512190581</v>
      </c>
      <c r="M130">
        <f>'6238'!P130</f>
        <v>0.75039170363028873</v>
      </c>
      <c r="N130">
        <f>'6239'!P130</f>
        <v>-0.11322709695036717</v>
      </c>
      <c r="O130">
        <f>'6761'!P130</f>
        <v>0.18069908300190102</v>
      </c>
      <c r="P130" s="18">
        <f>'6762'!P130</f>
        <v>-6.5918229239619599</v>
      </c>
      <c r="Q130" s="18">
        <f>'6763'!P130</f>
        <v>-1.1167717919940197</v>
      </c>
      <c r="R130" s="18">
        <f>'6765'!P130</f>
        <v>-1.4685707856478014</v>
      </c>
      <c r="S130" s="18">
        <f>'6768'!P130</f>
        <v>-1.6401864772482764</v>
      </c>
      <c r="T130" s="1"/>
      <c r="U130" s="27">
        <f>AVERAGE(E130:P130)</f>
        <v>-1.3171620085155273</v>
      </c>
      <c r="V130" s="27">
        <f>STDEV(E130:P130)/SQRT(COUNT(E130:P130))</f>
        <v>0.59934447506691879</v>
      </c>
      <c r="W130" s="27"/>
      <c r="Z130">
        <f>MEDIAN(E130:Q130)</f>
        <v>-0.95369553287369524</v>
      </c>
    </row>
    <row r="131" spans="1:26" x14ac:dyDescent="0.15">
      <c r="A131">
        <v>65</v>
      </c>
      <c r="B131">
        <v>62.5</v>
      </c>
      <c r="C131">
        <v>129</v>
      </c>
      <c r="E131">
        <f>'6051'!P131</f>
        <v>-2.2569749368770857</v>
      </c>
      <c r="F131">
        <f>'6052'!P131</f>
        <v>-3.4644325016947328</v>
      </c>
      <c r="G131">
        <f>'6057'!P131</f>
        <v>-1.1819880620165262</v>
      </c>
      <c r="H131">
        <f>'6185'!P131</f>
        <v>0.22915810664674813</v>
      </c>
      <c r="I131">
        <f>'6216'!P131</f>
        <v>-2.0733285722546269</v>
      </c>
      <c r="J131">
        <f>'6217'!P131</f>
        <v>6.0381150518460769E-2</v>
      </c>
      <c r="K131" s="18">
        <f>'6220'!P131</f>
        <v>-0.38517401651794192</v>
      </c>
      <c r="L131">
        <f>'6223'!P131</f>
        <v>-2.341237737776765</v>
      </c>
      <c r="M131">
        <f>'6238'!P131</f>
        <v>0.74554378414187006</v>
      </c>
      <c r="N131">
        <f>'6239'!P131</f>
        <v>-0.74250279762195759</v>
      </c>
      <c r="O131">
        <f>'6761'!P131</f>
        <v>-3.1446800931644238E-2</v>
      </c>
      <c r="P131" s="18">
        <f>'6762'!P131</f>
        <v>-7.2624898792221835</v>
      </c>
      <c r="Q131" s="18">
        <f>'6763'!P131</f>
        <v>-2.0038054877263636</v>
      </c>
      <c r="R131" s="18">
        <f>'6765'!P131</f>
        <v>-0.9420953934149876</v>
      </c>
      <c r="S131" s="18">
        <f>'6768'!P131</f>
        <v>-2.5970140190507385</v>
      </c>
      <c r="T131" s="1"/>
      <c r="U131" s="27">
        <f>AVERAGE(E131:P131)</f>
        <v>-1.5587076886338653</v>
      </c>
      <c r="V131" s="27">
        <f>STDEV(E131:P131)/SQRT(COUNT(E131:P131))</f>
        <v>0.63469741205711683</v>
      </c>
      <c r="W131" s="27"/>
      <c r="Z131">
        <f>MEDIAN(E131:Q131)</f>
        <v>-1.1819880620165262</v>
      </c>
    </row>
    <row r="132" spans="1:26" x14ac:dyDescent="0.15">
      <c r="A132">
        <v>65.5</v>
      </c>
      <c r="B132">
        <v>63</v>
      </c>
      <c r="C132">
        <v>130</v>
      </c>
      <c r="E132">
        <f>'6051'!P132</f>
        <v>-1.6730075350645783</v>
      </c>
      <c r="F132">
        <f>'6052'!P132</f>
        <v>-3.2236227569489726</v>
      </c>
      <c r="G132">
        <f>'6057'!P132</f>
        <v>-1.1511832134147435</v>
      </c>
      <c r="H132">
        <f>'6185'!P132</f>
        <v>-0.1064578903686515</v>
      </c>
      <c r="I132">
        <f>'6216'!P132</f>
        <v>-0.32053203686715481</v>
      </c>
      <c r="J132">
        <f>'6217'!P132</f>
        <v>0.46363339009557897</v>
      </c>
      <c r="K132" s="18">
        <f>'6220'!P132</f>
        <v>-1.2011574232667146</v>
      </c>
      <c r="L132">
        <f>'6223'!P132</f>
        <v>-2.3278807385417957</v>
      </c>
      <c r="M132">
        <f>'6238'!P132</f>
        <v>-0.31348405065912904</v>
      </c>
      <c r="N132">
        <f>'6239'!P132</f>
        <v>0.28360489742267686</v>
      </c>
      <c r="O132">
        <f>'6761'!P132</f>
        <v>-0.89844781894448211</v>
      </c>
      <c r="P132" s="18">
        <f>'6762'!P132</f>
        <v>-6.5288764558956505</v>
      </c>
      <c r="Q132" s="18">
        <f>'6763'!P132</f>
        <v>-2.2893885830612901</v>
      </c>
      <c r="R132" s="18">
        <f>'6765'!P132</f>
        <v>-0.32053457227169307</v>
      </c>
      <c r="S132" s="18">
        <f>'6768'!P132</f>
        <v>-0.73033628814492013</v>
      </c>
      <c r="T132" s="1"/>
      <c r="U132" s="27">
        <f>AVERAGE(E132:P132)</f>
        <v>-1.4164509693711349</v>
      </c>
      <c r="V132" s="27">
        <f>STDEV(E132:P132)/SQRT(COUNT(E132:P132))</f>
        <v>0.55896887363989545</v>
      </c>
      <c r="W132" s="27"/>
      <c r="Z132">
        <f>MEDIAN(E132:Q132)</f>
        <v>-1.1511832134147435</v>
      </c>
    </row>
    <row r="133" spans="1:26" x14ac:dyDescent="0.15">
      <c r="A133">
        <v>66</v>
      </c>
      <c r="B133">
        <v>63.5</v>
      </c>
      <c r="C133">
        <v>131</v>
      </c>
      <c r="E133">
        <f>'6051'!P133</f>
        <v>-3.9153476144427177</v>
      </c>
      <c r="F133">
        <f>'6052'!P133</f>
        <v>-2.5558896280592385</v>
      </c>
      <c r="G133">
        <f>'6057'!P133</f>
        <v>-0.20706546972323955</v>
      </c>
      <c r="H133">
        <f>'6185'!P133</f>
        <v>0.13268674454717264</v>
      </c>
      <c r="I133">
        <f>'6216'!P133</f>
        <v>0.36111939784767894</v>
      </c>
      <c r="J133">
        <f>'6217'!P133</f>
        <v>0.70441017891784752</v>
      </c>
      <c r="K133" s="18">
        <f>'6220'!P133</f>
        <v>-0.61546081857799262</v>
      </c>
      <c r="L133">
        <f>'6223'!P133</f>
        <v>-1.6324001563941999</v>
      </c>
      <c r="M133">
        <f>'6238'!P133</f>
        <v>0.88065414371677131</v>
      </c>
      <c r="N133">
        <f>'6239'!P133</f>
        <v>-0.88770406847937522</v>
      </c>
      <c r="O133">
        <f>'6761'!P133</f>
        <v>-1.6154934576945417</v>
      </c>
      <c r="P133" s="18">
        <f>'6762'!P133</f>
        <v>-6.5985387982728154</v>
      </c>
      <c r="Q133" s="18">
        <f>'6763'!P133</f>
        <v>-2.15773215829753</v>
      </c>
      <c r="R133" s="18">
        <f>'6765'!P133</f>
        <v>0.24640728153869493</v>
      </c>
      <c r="S133" s="18">
        <f>'6768'!P133</f>
        <v>-1.1012480862699385</v>
      </c>
      <c r="T133" s="1"/>
      <c r="U133" s="27">
        <f>AVERAGE(E133:P133)</f>
        <v>-1.3290857955512207</v>
      </c>
      <c r="V133" s="27">
        <f>STDEV(E133:P133)/SQRT(COUNT(E133:P133))</f>
        <v>0.62830700140616191</v>
      </c>
      <c r="W133" s="27"/>
      <c r="Z133">
        <f>MEDIAN(E133:Q133)</f>
        <v>-0.88770406847937522</v>
      </c>
    </row>
    <row r="134" spans="1:26" x14ac:dyDescent="0.15">
      <c r="A134">
        <v>66.5</v>
      </c>
      <c r="B134">
        <v>64</v>
      </c>
      <c r="C134">
        <v>132</v>
      </c>
      <c r="E134">
        <f>'6051'!P134</f>
        <v>-1.8926980982123225</v>
      </c>
      <c r="F134">
        <f>'6052'!P134</f>
        <v>-0.67488497306800987</v>
      </c>
      <c r="G134">
        <f>'6057'!P134</f>
        <v>-0.51537927025542773</v>
      </c>
      <c r="H134">
        <f>'6185'!P134</f>
        <v>-0.42022764695446368</v>
      </c>
      <c r="I134">
        <f>'6216'!P134</f>
        <v>-0.16017365668889799</v>
      </c>
      <c r="J134">
        <f>'6217'!P134</f>
        <v>8.7771675524451698E-2</v>
      </c>
      <c r="K134" s="18">
        <f>'6220'!P134</f>
        <v>0.31215006195999545</v>
      </c>
      <c r="L134">
        <f>'6223'!P134</f>
        <v>-0.86445074703589597</v>
      </c>
      <c r="M134">
        <f>'6238'!P134</f>
        <v>0.14502825820350798</v>
      </c>
      <c r="N134">
        <f>'6239'!P134</f>
        <v>-0.68771536534857325</v>
      </c>
      <c r="O134">
        <f>'6761'!P134</f>
        <v>-2.3720769764136591</v>
      </c>
      <c r="P134" s="18">
        <f>'6762'!P134</f>
        <v>-6.3559721025420002</v>
      </c>
      <c r="Q134" s="18">
        <f>'6763'!P134</f>
        <v>-1.8690474099052865</v>
      </c>
      <c r="R134" s="18">
        <f>'6765'!P134</f>
        <v>-0.18270872988592246</v>
      </c>
      <c r="S134" s="18">
        <f>'6768'!P134</f>
        <v>-0.88934794515895688</v>
      </c>
      <c r="T134" s="1"/>
      <c r="U134" s="27">
        <f>AVERAGE(E134:P134)</f>
        <v>-1.116552403402608</v>
      </c>
      <c r="V134" s="27">
        <f>STDEV(E134:P134)/SQRT(COUNT(E134:P134))</f>
        <v>0.52884164470557005</v>
      </c>
      <c r="W134" s="27"/>
      <c r="Z134">
        <f>MEDIAN(E134:Q134)</f>
        <v>-0.67488497306800987</v>
      </c>
    </row>
    <row r="135" spans="1:26" x14ac:dyDescent="0.15">
      <c r="A135">
        <v>67</v>
      </c>
      <c r="B135">
        <v>64.5</v>
      </c>
      <c r="C135">
        <v>133</v>
      </c>
      <c r="E135">
        <f>'6051'!P135</f>
        <v>-1.427873240801409</v>
      </c>
      <c r="F135">
        <f>'6052'!P135</f>
        <v>-2.2864804560478418</v>
      </c>
      <c r="G135">
        <f>'6057'!P135</f>
        <v>-0.59382867973673137</v>
      </c>
      <c r="H135">
        <f>'6185'!P135</f>
        <v>7.5771459889086484E-2</v>
      </c>
      <c r="I135">
        <f>'6216'!P135</f>
        <v>1.3486980008331132E-2</v>
      </c>
      <c r="J135">
        <f>'6217'!P135</f>
        <v>0.66576724316296854</v>
      </c>
      <c r="K135" s="18">
        <f>'6220'!P135</f>
        <v>-0.13987949697381419</v>
      </c>
      <c r="L135">
        <f>'6223'!P135</f>
        <v>-0.35235647699049838</v>
      </c>
      <c r="M135">
        <f>'6238'!P135</f>
        <v>-1.8694041202433458</v>
      </c>
      <c r="N135">
        <f>'6239'!P135</f>
        <v>0.35615557547575905</v>
      </c>
      <c r="O135">
        <f>'6761'!P135</f>
        <v>-2.9854068083744965</v>
      </c>
      <c r="P135" s="18">
        <f>'6762'!P135</f>
        <v>-6.609328983808398</v>
      </c>
      <c r="Q135" s="18">
        <f>'6763'!P135</f>
        <v>-1.9101856336408158</v>
      </c>
      <c r="R135" s="18">
        <f>'6765'!P135</f>
        <v>-0.45151677423364478</v>
      </c>
      <c r="S135" s="18">
        <f>'6768'!P135</f>
        <v>-0.9945381732187728</v>
      </c>
      <c r="T135" s="1"/>
      <c r="U135" s="27">
        <f>AVERAGE(E135:P135)</f>
        <v>-1.2627814170366993</v>
      </c>
      <c r="V135" s="27">
        <f>STDEV(E135:P135)/SQRT(COUNT(E135:P135))</f>
        <v>0.58578060496237705</v>
      </c>
      <c r="W135" s="27"/>
      <c r="Z135">
        <f t="shared" ref="Z135:Z152" si="0">MEDIAN(E135:Q135)</f>
        <v>-0.59382867973673137</v>
      </c>
    </row>
    <row r="136" spans="1:26" x14ac:dyDescent="0.15">
      <c r="A136">
        <v>67.5</v>
      </c>
      <c r="B136">
        <v>65</v>
      </c>
      <c r="C136">
        <v>134</v>
      </c>
      <c r="E136">
        <f>'6051'!P136</f>
        <v>-1.3476756093604396</v>
      </c>
      <c r="F136">
        <f>'6052'!P136</f>
        <v>-2.7935318713768633</v>
      </c>
      <c r="G136">
        <f>'6057'!P136</f>
        <v>-0.11141118546344202</v>
      </c>
      <c r="H136">
        <f>'6185'!P136</f>
        <v>-7.1365064471826695E-2</v>
      </c>
      <c r="I136">
        <f>'6216'!P136</f>
        <v>-0.24065870215730945</v>
      </c>
      <c r="J136">
        <f>'6217'!P136</f>
        <v>0.93700817738469333</v>
      </c>
      <c r="K136" s="18">
        <f>'6220'!P136</f>
        <v>-0.50385811036288852</v>
      </c>
      <c r="L136">
        <f>'6223'!P136</f>
        <v>-0.77195587995721615</v>
      </c>
      <c r="M136">
        <f>'6238'!P136</f>
        <v>-1.737149724072663</v>
      </c>
      <c r="N136">
        <f>'6239'!P136</f>
        <v>-0.30783581965590967</v>
      </c>
      <c r="O136">
        <f>'6761'!P136</f>
        <v>-3.1583733359646078</v>
      </c>
      <c r="P136" s="18">
        <f>'6762'!P136</f>
        <v>-5.9996886543149781</v>
      </c>
      <c r="Q136" s="18">
        <f>'6763'!P136</f>
        <v>-1.2277906770400411</v>
      </c>
      <c r="R136" s="18">
        <f>'6765'!P136</f>
        <v>-0.73810187957282913</v>
      </c>
      <c r="S136" s="18">
        <f>'6768'!P136</f>
        <v>-1.6413423264086187</v>
      </c>
      <c r="T136" s="1"/>
      <c r="U136" s="27">
        <f>AVERAGE(E136:P136)</f>
        <v>-1.3422079816477879</v>
      </c>
      <c r="V136" s="27">
        <f>STDEV(E136:P136)/SQRT(COUNT(E136:P136))</f>
        <v>0.54278334342181955</v>
      </c>
      <c r="W136" s="27"/>
      <c r="Z136">
        <f t="shared" si="0"/>
        <v>-0.77195587995721615</v>
      </c>
    </row>
    <row r="137" spans="1:26" x14ac:dyDescent="0.15">
      <c r="A137">
        <v>68</v>
      </c>
      <c r="B137">
        <v>65.5</v>
      </c>
      <c r="C137">
        <v>135</v>
      </c>
      <c r="E137">
        <f>'6051'!P137</f>
        <v>-0.94224495281812082</v>
      </c>
      <c r="F137">
        <f>'6052'!P137</f>
        <v>-2.908297357114451</v>
      </c>
      <c r="G137">
        <f>'6057'!P137</f>
        <v>-2.8800330515198865E-2</v>
      </c>
      <c r="H137">
        <f>'6185'!P137</f>
        <v>9.025203187063234E-2</v>
      </c>
      <c r="I137">
        <f>'6216'!P137</f>
        <v>-0.18677211698791335</v>
      </c>
      <c r="J137">
        <f>'6217'!P137</f>
        <v>0.28299204902774594</v>
      </c>
      <c r="K137" s="18">
        <f>'6220'!P137</f>
        <v>-0.25964564130573953</v>
      </c>
      <c r="L137">
        <f>'6223'!P137</f>
        <v>-1.1642737958589797</v>
      </c>
      <c r="M137">
        <f>'6238'!P137</f>
        <v>-0.84056906958748134</v>
      </c>
      <c r="N137">
        <f>'6239'!P137</f>
        <v>0.51900089042597086</v>
      </c>
      <c r="O137">
        <f>'6761'!P137</f>
        <v>-2.5868433455622357</v>
      </c>
      <c r="P137" s="18">
        <f>'6762'!P137</f>
        <v>-6.3571778802453505</v>
      </c>
      <c r="Q137" s="18">
        <f>'6763'!P137</f>
        <v>-1.4513747767426728</v>
      </c>
      <c r="R137" s="18">
        <f>'6765'!P137</f>
        <v>-1.8273120060073675</v>
      </c>
      <c r="S137" s="18">
        <f>'6768'!P137</f>
        <v>-1.5964758931323768</v>
      </c>
      <c r="T137" s="1"/>
      <c r="U137" s="27">
        <f>AVERAGE(E137:P137)</f>
        <v>-1.1985316265559267</v>
      </c>
      <c r="V137" s="27">
        <f>STDEV(E137:P137)/SQRT(COUNT(E137:P137))</f>
        <v>0.56230425734534017</v>
      </c>
      <c r="W137" s="27"/>
      <c r="Z137">
        <f t="shared" si="0"/>
        <v>-0.84056906958748134</v>
      </c>
    </row>
    <row r="138" spans="1:26" x14ac:dyDescent="0.15">
      <c r="A138">
        <v>68.5</v>
      </c>
      <c r="B138">
        <v>66</v>
      </c>
      <c r="C138">
        <v>136</v>
      </c>
      <c r="E138">
        <f>'6051'!P138</f>
        <v>-1.466443141458488</v>
      </c>
      <c r="F138">
        <f>'6052'!P138</f>
        <v>-2.9191019773187539</v>
      </c>
      <c r="G138">
        <f>'6057'!P138</f>
        <v>-0.16708891448716245</v>
      </c>
      <c r="H138">
        <f>'6185'!P138</f>
        <v>-0.72096987734729379</v>
      </c>
      <c r="I138">
        <f>'6216'!P138</f>
        <v>0.448594771231487</v>
      </c>
      <c r="J138">
        <f>'6217'!P138</f>
        <v>0.57602521987511701</v>
      </c>
      <c r="K138" s="18">
        <f>'6220'!P138</f>
        <v>0.32969942536832453</v>
      </c>
      <c r="L138">
        <f>'6223'!P138</f>
        <v>0.34502175860935119</v>
      </c>
      <c r="M138">
        <f>'6238'!P138</f>
        <v>1.2476903958810464</v>
      </c>
      <c r="N138">
        <f>'6239'!P138</f>
        <v>-1.1589333458700237</v>
      </c>
      <c r="O138">
        <f>'6761'!P138</f>
        <v>-2.1631404909476326</v>
      </c>
      <c r="P138" s="18">
        <f>'6762'!P138</f>
        <v>-6.1398534937157123</v>
      </c>
      <c r="Q138" s="18">
        <f>'6763'!P138</f>
        <v>-0.17959074662262497</v>
      </c>
      <c r="R138" s="18">
        <f>'6765'!P138</f>
        <v>-1.0828745574907805</v>
      </c>
      <c r="S138" s="18">
        <f>'6768'!P138</f>
        <v>-1.585857747241002</v>
      </c>
      <c r="T138" s="1"/>
      <c r="U138" s="27">
        <f>AVERAGE(E138:P138)</f>
        <v>-0.98237497251497841</v>
      </c>
      <c r="V138" s="27">
        <f>STDEV(E138:P138)/SQRT(COUNT(E138:P138))</f>
        <v>0.58824482541441248</v>
      </c>
      <c r="W138" s="27"/>
      <c r="Z138">
        <f t="shared" si="0"/>
        <v>-0.17959074662262497</v>
      </c>
    </row>
    <row r="139" spans="1:26" x14ac:dyDescent="0.15">
      <c r="A139">
        <v>69</v>
      </c>
      <c r="B139">
        <v>66.5</v>
      </c>
      <c r="C139">
        <v>137</v>
      </c>
      <c r="E139">
        <f>'6051'!P139</f>
        <v>-1.557444475565523</v>
      </c>
      <c r="F139">
        <f>'6052'!P139</f>
        <v>-1.8442656995645839</v>
      </c>
      <c r="G139">
        <f>'6057'!P139</f>
        <v>0.19102891170229455</v>
      </c>
      <c r="H139">
        <f>'6185'!P139</f>
        <v>5.1635307648084262E-3</v>
      </c>
      <c r="I139">
        <f>'6216'!P139</f>
        <v>0.64986779907873793</v>
      </c>
      <c r="J139">
        <f>'6217'!P139</f>
        <v>0.90915031258549051</v>
      </c>
      <c r="K139" s="18">
        <f>'6220'!P139</f>
        <v>9.5074458164548903E-2</v>
      </c>
      <c r="L139">
        <f>'6223'!P139</f>
        <v>4.6432306986019405E-2</v>
      </c>
      <c r="M139">
        <f>'6238'!P139</f>
        <v>2.7859134809083694</v>
      </c>
      <c r="N139">
        <f>'6239'!P139</f>
        <v>-0.49311126631495028</v>
      </c>
      <c r="O139">
        <f>'6761'!P139</f>
        <v>-1.7829869534436611</v>
      </c>
      <c r="P139" s="18">
        <f>'6762'!P139</f>
        <v>-5.5511692718364332</v>
      </c>
      <c r="Q139" s="18">
        <f>'6763'!P139</f>
        <v>2.9256291196363877</v>
      </c>
      <c r="R139" s="18">
        <f>'6765'!P139</f>
        <v>0.45584832998435931</v>
      </c>
      <c r="S139" s="18">
        <f>'6768'!P139</f>
        <v>-0.66874210916311638</v>
      </c>
      <c r="T139" s="1"/>
      <c r="U139" s="27">
        <f>AVERAGE(E139:P139)</f>
        <v>-0.54552890554457345</v>
      </c>
      <c r="V139" s="27">
        <f>STDEV(E139:P139)/SQRT(COUNT(E139:P139))</f>
        <v>0.58744000012436048</v>
      </c>
      <c r="W139" s="27"/>
      <c r="Z139">
        <f t="shared" si="0"/>
        <v>4.6432306986019405E-2</v>
      </c>
    </row>
    <row r="140" spans="1:26" x14ac:dyDescent="0.15">
      <c r="A140">
        <v>69.5</v>
      </c>
      <c r="B140">
        <v>67</v>
      </c>
      <c r="C140">
        <v>138</v>
      </c>
      <c r="E140">
        <f>'6051'!P140</f>
        <v>-0.6962835850883683</v>
      </c>
      <c r="F140">
        <f>'6052'!P140</f>
        <v>-1.4844452768724872</v>
      </c>
      <c r="G140">
        <f>'6057'!P140</f>
        <v>0.4331349138362634</v>
      </c>
      <c r="H140">
        <f>'6185'!P140</f>
        <v>0.54611815157191845</v>
      </c>
      <c r="I140">
        <f>'6216'!P140</f>
        <v>0.28024526615930312</v>
      </c>
      <c r="J140">
        <f>'6217'!P140</f>
        <v>0.83574838401364848</v>
      </c>
      <c r="K140" s="18">
        <f>'6220'!P140</f>
        <v>-1.7808647721663913E-2</v>
      </c>
      <c r="L140">
        <f>'6223'!P140</f>
        <v>0.51566378239110933</v>
      </c>
      <c r="M140">
        <f>'6238'!P140</f>
        <v>4.5376373947259259</v>
      </c>
      <c r="N140">
        <f>'6239'!P140</f>
        <v>-6.9500956240519551E-2</v>
      </c>
      <c r="O140">
        <f>'6761'!P140</f>
        <v>-1.5510702579055329</v>
      </c>
      <c r="P140" s="18">
        <f>'6762'!P140</f>
        <v>-5.6130880786543056</v>
      </c>
      <c r="Q140" s="18">
        <f>'6763'!P140</f>
        <v>2.5704501660130537</v>
      </c>
      <c r="R140" s="18">
        <f>'6765'!P140</f>
        <v>1.0829746876573829</v>
      </c>
      <c r="S140" s="18">
        <f>'6768'!P140</f>
        <v>-0.94906793298092829</v>
      </c>
      <c r="T140" s="1"/>
      <c r="U140" s="27">
        <f>AVERAGE(E140:P140)</f>
        <v>-0.19030407581539235</v>
      </c>
      <c r="V140" s="27">
        <f>STDEV(E140:P140)/SQRT(COUNT(E140:P140))</f>
        <v>0.66452564018015081</v>
      </c>
      <c r="W140" s="27"/>
      <c r="Z140">
        <f t="shared" si="0"/>
        <v>0.28024526615930312</v>
      </c>
    </row>
    <row r="141" spans="1:26" x14ac:dyDescent="0.15">
      <c r="A141" s="3">
        <v>70</v>
      </c>
      <c r="B141" s="3">
        <v>67.5</v>
      </c>
      <c r="C141" s="3">
        <v>139</v>
      </c>
      <c r="D141" s="3"/>
      <c r="E141">
        <f>'6051'!P141</f>
        <v>-0.13543850598883364</v>
      </c>
      <c r="F141">
        <f>'6052'!P141</f>
        <v>1.4119514523715211</v>
      </c>
      <c r="G141">
        <f>'6057'!P141</f>
        <v>0.36838528170566293</v>
      </c>
      <c r="H141">
        <f>'6185'!P141</f>
        <v>-0.47468490531261154</v>
      </c>
      <c r="I141">
        <f>'6216'!P141</f>
        <v>-0.40251792876643977</v>
      </c>
      <c r="J141">
        <f>'6217'!P141</f>
        <v>0.87348207213852891</v>
      </c>
      <c r="K141" s="18">
        <f>'6220'!P141</f>
        <v>0.32242210267266547</v>
      </c>
      <c r="L141">
        <f>'6223'!P141</f>
        <v>0.41213556445010524</v>
      </c>
      <c r="M141">
        <f>'6238'!P141</f>
        <v>4.2979302755765811</v>
      </c>
      <c r="N141">
        <f>'6239'!P141</f>
        <v>-9.8717984926410449E-4</v>
      </c>
      <c r="O141">
        <f>'6761'!P141</f>
        <v>-1.2210110916064307</v>
      </c>
      <c r="P141" s="18">
        <f>'6762'!P141</f>
        <v>-5.4841716973226564</v>
      </c>
      <c r="Q141" s="18">
        <f>'6763'!P141</f>
        <v>2.8144137753342355</v>
      </c>
      <c r="R141" s="18">
        <f>'6765'!P141</f>
        <v>1.7279429295296078</v>
      </c>
      <c r="S141" s="18">
        <f>'6768'!P141</f>
        <v>-0.88578610356674725</v>
      </c>
      <c r="T141" s="39"/>
      <c r="U141" s="30">
        <f>AVERAGE(E141:P141)</f>
        <v>-2.7087133275975894E-3</v>
      </c>
      <c r="V141" s="30">
        <f>STDEV(E141:P141)/SQRT(COUNT(E141:P141))</f>
        <v>0.63729371107511523</v>
      </c>
      <c r="W141" s="27"/>
      <c r="Z141">
        <f t="shared" si="0"/>
        <v>0.32242210267266547</v>
      </c>
    </row>
    <row r="142" spans="1:26" x14ac:dyDescent="0.15">
      <c r="A142">
        <v>70.5</v>
      </c>
      <c r="B142">
        <v>68</v>
      </c>
      <c r="C142">
        <v>140</v>
      </c>
      <c r="E142">
        <f>'6051'!P142</f>
        <v>-0.89063411195743136</v>
      </c>
      <c r="F142">
        <f>'6052'!P142</f>
        <v>1.9305025208647404</v>
      </c>
      <c r="G142">
        <f>'6057'!P142</f>
        <v>1.0169925591785958</v>
      </c>
      <c r="H142">
        <f>'6185'!P142</f>
        <v>9.5923325417909926E-3</v>
      </c>
      <c r="I142">
        <f>'6216'!P142</f>
        <v>-1.7877490618896568</v>
      </c>
      <c r="J142">
        <f>'6217'!P142</f>
        <v>0.95345273812172271</v>
      </c>
      <c r="K142" s="18">
        <f>'6220'!P142</f>
        <v>0.35305389831448636</v>
      </c>
      <c r="L142">
        <f>'6223'!P142</f>
        <v>0.55612807048884205</v>
      </c>
      <c r="M142">
        <f>'6238'!P142</f>
        <v>4.9498799404363707</v>
      </c>
      <c r="N142">
        <f>'6239'!P142</f>
        <v>0.66796736845546922</v>
      </c>
      <c r="O142">
        <f>'6761'!P142</f>
        <v>-0.84438297216489</v>
      </c>
      <c r="P142" s="18">
        <f>'6762'!P142</f>
        <v>-5.3927365244770211</v>
      </c>
      <c r="Q142" s="18">
        <f>'6763'!P142</f>
        <v>1.7708139627665562</v>
      </c>
      <c r="R142" s="18">
        <f>'6765'!P142</f>
        <v>2.4303565270344869</v>
      </c>
      <c r="S142" s="18">
        <f>'6768'!P142</f>
        <v>4.9648003560593658E-2</v>
      </c>
      <c r="U142" s="27">
        <f>AVERAGE(E142:P142)</f>
        <v>0.12683889649275168</v>
      </c>
      <c r="V142" s="27">
        <f>STDEV(E142:P142)/SQRT(COUNT(E142:P142))</f>
        <v>0.69979706846872491</v>
      </c>
      <c r="W142" s="27"/>
      <c r="Z142">
        <f t="shared" si="0"/>
        <v>0.55612807048884205</v>
      </c>
    </row>
    <row r="143" spans="1:26" x14ac:dyDescent="0.15">
      <c r="A143">
        <v>71</v>
      </c>
      <c r="B143">
        <v>68.5</v>
      </c>
      <c r="C143">
        <v>141</v>
      </c>
      <c r="E143">
        <f>'6051'!P143</f>
        <v>-0.43219020877797631</v>
      </c>
      <c r="F143">
        <f>'6052'!P143</f>
        <v>-0.67845721355531541</v>
      </c>
      <c r="G143">
        <f>'6057'!P143</f>
        <v>0.62966369406628675</v>
      </c>
      <c r="H143">
        <f>'6185'!P143</f>
        <v>-9.3476060142733408E-2</v>
      </c>
      <c r="I143">
        <f>'6216'!P143</f>
        <v>0.79064333596920933</v>
      </c>
      <c r="J143">
        <f>'6217'!P143</f>
        <v>1.3868392534748943</v>
      </c>
      <c r="K143" s="18">
        <f>'6220'!P143</f>
        <v>0.25979869327661137</v>
      </c>
      <c r="L143">
        <f>'6223'!P143</f>
        <v>1.2467436609258138</v>
      </c>
      <c r="M143">
        <f>'6238'!P143</f>
        <v>6.0871933662720057</v>
      </c>
      <c r="N143">
        <f>'6239'!P143</f>
        <v>-0.53317206581062171</v>
      </c>
      <c r="O143">
        <f>'6761'!P143</f>
        <v>-2.9740834557853472E-2</v>
      </c>
      <c r="P143" s="18">
        <f>'6762'!P143</f>
        <v>-4.7614563909952974</v>
      </c>
      <c r="Q143" s="18">
        <f>'6763'!P143</f>
        <v>2.236775011946333</v>
      </c>
      <c r="R143" s="18">
        <f>'6765'!P143</f>
        <v>2.05655995504977</v>
      </c>
      <c r="S143" s="18">
        <f>'6768'!P143</f>
        <v>-2.4630417331805075E-2</v>
      </c>
      <c r="U143" s="27">
        <f>AVERAGE(E143:P143)</f>
        <v>0.32269910251208528</v>
      </c>
      <c r="V143" s="27">
        <f>STDEV(E143:P143)/SQRT(COUNT(E143:P143))</f>
        <v>0.69622108942209471</v>
      </c>
      <c r="W143" s="27"/>
      <c r="Z143">
        <f t="shared" si="0"/>
        <v>0.25979869327661137</v>
      </c>
    </row>
    <row r="144" spans="1:26" x14ac:dyDescent="0.15">
      <c r="A144">
        <v>71.5</v>
      </c>
      <c r="B144">
        <v>69</v>
      </c>
      <c r="C144">
        <v>142</v>
      </c>
      <c r="E144">
        <f>'6051'!P144</f>
        <v>-1.5097909208350362</v>
      </c>
      <c r="F144">
        <f>'6052'!P144</f>
        <v>0.26838670609128418</v>
      </c>
      <c r="G144">
        <f>'6057'!P144</f>
        <v>1.5321645167737585</v>
      </c>
      <c r="H144">
        <f>'6185'!P144</f>
        <v>-0.59585369879280314</v>
      </c>
      <c r="I144">
        <f>'6216'!P144</f>
        <v>1.4227114429979408</v>
      </c>
      <c r="J144">
        <f>'6217'!P144</f>
        <v>1.5377569415471624</v>
      </c>
      <c r="K144" s="18">
        <f>'6220'!P144</f>
        <v>-1.6088990589682071</v>
      </c>
      <c r="L144">
        <f>'6223'!P144</f>
        <v>0.59618384131282842</v>
      </c>
      <c r="M144">
        <f>'6238'!P144</f>
        <v>3.1468663472596088</v>
      </c>
      <c r="N144">
        <f>'6239'!P144</f>
        <v>0.35150570620013388</v>
      </c>
      <c r="O144">
        <f>'6761'!P144</f>
        <v>0.80979155839894457</v>
      </c>
      <c r="P144" s="18">
        <f>'6762'!P144</f>
        <v>-4.8476306505667113</v>
      </c>
      <c r="Q144" s="18">
        <f>'6763'!P144</f>
        <v>1.6410161955445182</v>
      </c>
      <c r="R144" s="18">
        <f>'6765'!P144</f>
        <v>1.9385605526507932</v>
      </c>
      <c r="S144" s="18">
        <f>'6768'!P144</f>
        <v>0.60427125477442778</v>
      </c>
      <c r="U144" s="27">
        <f>AVERAGE(E144:P144)</f>
        <v>9.1932727618242005E-2</v>
      </c>
      <c r="V144" s="27">
        <f>STDEV(E144:P144)/SQRT(COUNT(E144:P144))</f>
        <v>0.59331538476763424</v>
      </c>
      <c r="W144" s="27"/>
      <c r="Z144">
        <f t="shared" si="0"/>
        <v>0.59618384131282842</v>
      </c>
    </row>
    <row r="145" spans="1:26" x14ac:dyDescent="0.15">
      <c r="A145">
        <v>72</v>
      </c>
      <c r="B145">
        <v>69.5</v>
      </c>
      <c r="C145">
        <v>143</v>
      </c>
      <c r="E145">
        <f>'6051'!P145</f>
        <v>-0.20901699356276104</v>
      </c>
      <c r="F145">
        <f>'6052'!P145</f>
        <v>1.1249898543525394</v>
      </c>
      <c r="G145">
        <f>'6057'!P145</f>
        <v>1.6496512703246746</v>
      </c>
      <c r="H145">
        <f>'6185'!P145</f>
        <v>-2.3854692114497499E-2</v>
      </c>
      <c r="I145">
        <f>'6216'!P145</f>
        <v>0.63895859969858004</v>
      </c>
      <c r="J145">
        <f>'6217'!P145</f>
        <v>1.9746338130065877</v>
      </c>
      <c r="K145" s="18">
        <f>'6220'!P145</f>
        <v>0.28370237555371536</v>
      </c>
      <c r="L145">
        <f>'6223'!P145</f>
        <v>1.1792371192575721</v>
      </c>
      <c r="M145">
        <f>'6238'!P145</f>
        <v>2.1533281509615207</v>
      </c>
      <c r="N145">
        <f>'6239'!P145</f>
        <v>-7.4829203863762822E-2</v>
      </c>
      <c r="O145">
        <f>'6761'!P145</f>
        <v>2.2014916574065153</v>
      </c>
      <c r="P145" s="18">
        <f>'6762'!P145</f>
        <v>-4.6515391070268999</v>
      </c>
      <c r="Q145" s="18">
        <f>'6763'!P145</f>
        <v>0.61221316356899425</v>
      </c>
      <c r="R145" s="18">
        <f>'6765'!P145</f>
        <v>1.6401590245010982</v>
      </c>
      <c r="S145" s="18">
        <f>'6768'!P145</f>
        <v>0.57225829181243293</v>
      </c>
      <c r="U145" s="27">
        <f>AVERAGE(E145:P145)</f>
        <v>0.52056273699948208</v>
      </c>
      <c r="V145" s="27">
        <f>STDEV(E145:P145)/SQRT(COUNT(E145:P145))</f>
        <v>0.53430582977395891</v>
      </c>
      <c r="W145" s="27"/>
      <c r="Z145">
        <f t="shared" si="0"/>
        <v>0.63895859969858004</v>
      </c>
    </row>
    <row r="146" spans="1:26" x14ac:dyDescent="0.15">
      <c r="A146" s="31">
        <v>72.5</v>
      </c>
      <c r="B146" s="31">
        <v>70</v>
      </c>
      <c r="C146" s="31">
        <v>144</v>
      </c>
      <c r="D146" s="31"/>
      <c r="E146" s="31">
        <f>'6051'!P146</f>
        <v>0.67838595896710163</v>
      </c>
      <c r="F146" s="31">
        <f>'6052'!P146</f>
        <v>-8.2889588593571093E-4</v>
      </c>
      <c r="G146" s="31">
        <f>'6057'!P146</f>
        <v>1.3420166068020667</v>
      </c>
      <c r="H146" s="31">
        <f>'6185'!P146</f>
        <v>-0.4249996934933013</v>
      </c>
      <c r="I146" s="31">
        <f>'6216'!P146</f>
        <v>1.1421200545990755</v>
      </c>
      <c r="J146" s="31">
        <f>'6217'!P146</f>
        <v>1.9452866688910819</v>
      </c>
      <c r="K146" s="32">
        <f>'6220'!P146</f>
        <v>0.87788860125059243</v>
      </c>
      <c r="L146" s="31">
        <f>'6223'!P146</f>
        <v>0.51963971613091298</v>
      </c>
      <c r="M146" s="31">
        <f>'6238'!P146</f>
        <v>2.2379508143679923</v>
      </c>
      <c r="N146" s="31">
        <f>'6239'!P146</f>
        <v>1.1375568230672219</v>
      </c>
      <c r="O146" s="31">
        <f>'6761'!P146</f>
        <v>2.4673028074975472</v>
      </c>
      <c r="P146" s="32">
        <f>'6762'!P146</f>
        <v>-4.2055792508516987</v>
      </c>
      <c r="Q146" s="32">
        <f>'6763'!P146</f>
        <v>0.20700380344517577</v>
      </c>
      <c r="R146" s="32">
        <f>'6765'!P146</f>
        <v>1.1732041103063551</v>
      </c>
      <c r="S146" s="32">
        <f>'6768'!P146</f>
        <v>1.3551790774725017</v>
      </c>
      <c r="T146" s="31"/>
      <c r="U146" s="33">
        <f>AVERAGE(E146:P146)</f>
        <v>0.6430616842785547</v>
      </c>
      <c r="V146" s="33">
        <f>STDEV(E146:P146)/SQRT(COUNT(E146:P146))</f>
        <v>0.50516823763590424</v>
      </c>
      <c r="W146" s="27"/>
      <c r="X146" s="2" t="s">
        <v>32</v>
      </c>
      <c r="Y146" s="2"/>
      <c r="Z146" s="31">
        <f t="shared" si="0"/>
        <v>0.87788860125059243</v>
      </c>
    </row>
    <row r="147" spans="1:26" x14ac:dyDescent="0.15">
      <c r="A147">
        <v>73</v>
      </c>
      <c r="B147">
        <v>70.5</v>
      </c>
      <c r="C147">
        <v>145</v>
      </c>
      <c r="E147">
        <f>'6051'!P147</f>
        <v>0.75552772435658</v>
      </c>
      <c r="F147">
        <f>'6052'!P147</f>
        <v>0.20868570094224925</v>
      </c>
      <c r="G147">
        <f>'6057'!P147</f>
        <v>1.9274730367806268</v>
      </c>
      <c r="H147">
        <f>'6185'!P147</f>
        <v>-0.84374834864540915</v>
      </c>
      <c r="I147">
        <f>'6216'!P147</f>
        <v>1.2095488743307494</v>
      </c>
      <c r="J147">
        <f>'6217'!P147</f>
        <v>1.7000149604381645</v>
      </c>
      <c r="K147" s="18">
        <f>'6220'!P147</f>
        <v>0.60317504731135374</v>
      </c>
      <c r="L147">
        <f>'6223'!P147</f>
        <v>0.483676784487659</v>
      </c>
      <c r="M147">
        <f>'6238'!P147</f>
        <v>1.9478266792742667</v>
      </c>
      <c r="N147">
        <f>'6239'!P147</f>
        <v>0.52899669386474624</v>
      </c>
      <c r="O147">
        <f>'6761'!P147</f>
        <v>3.3215352241840899</v>
      </c>
      <c r="P147" s="18">
        <f>'6762'!P147</f>
        <v>-1.461710297506301</v>
      </c>
      <c r="Q147" s="18">
        <f>'6763'!P147</f>
        <v>-0.483566535472363</v>
      </c>
      <c r="R147" s="18">
        <f>'6765'!P147</f>
        <v>-0.67561716056463628</v>
      </c>
      <c r="S147" s="18">
        <f>'6768'!P147</f>
        <v>0.69727214644227509</v>
      </c>
      <c r="U147" s="27">
        <f>AVERAGE(E147:P147)</f>
        <v>0.86508350665156453</v>
      </c>
      <c r="V147" s="27">
        <f>STDEV(E147:P147)/SQRT(COUNT(E147:P147))</f>
        <v>0.37187978664344262</v>
      </c>
      <c r="W147" s="27"/>
      <c r="Z147">
        <f t="shared" si="0"/>
        <v>0.60317504731135374</v>
      </c>
    </row>
    <row r="148" spans="1:26" x14ac:dyDescent="0.15">
      <c r="A148">
        <v>73.5</v>
      </c>
      <c r="B148">
        <v>71</v>
      </c>
      <c r="C148">
        <v>146</v>
      </c>
      <c r="E148">
        <f>'6051'!P148</f>
        <v>0.83828578946322263</v>
      </c>
      <c r="F148">
        <f>'6052'!P148</f>
        <v>-4.0433165872434307</v>
      </c>
      <c r="G148">
        <f>'6057'!P148</f>
        <v>1.5739669484433807</v>
      </c>
      <c r="H148">
        <f>'6185'!P148</f>
        <v>0.24915125099165422</v>
      </c>
      <c r="I148">
        <f>'6216'!P148</f>
        <v>1.2795571109907411</v>
      </c>
      <c r="J148">
        <f>'6217'!P148</f>
        <v>2.0212553976348904</v>
      </c>
      <c r="K148" s="18">
        <f>'6220'!P148</f>
        <v>0.3062589192346884</v>
      </c>
      <c r="L148">
        <f>'6223'!P148</f>
        <v>1.3377595817538759</v>
      </c>
      <c r="M148">
        <f>'6238'!P148</f>
        <v>3.725729582472693</v>
      </c>
      <c r="N148">
        <f>'6239'!P148</f>
        <v>0.77302162960745036</v>
      </c>
      <c r="O148">
        <f>'6761'!P148</f>
        <v>4.6604797903397079</v>
      </c>
      <c r="P148" s="18">
        <f>'6762'!P148</f>
        <v>1.8516253417710153</v>
      </c>
      <c r="Q148" s="18">
        <f>'6763'!P148</f>
        <v>0.43947270367969843</v>
      </c>
      <c r="R148" s="18">
        <f>'6765'!P148</f>
        <v>-1.3550309001456615</v>
      </c>
      <c r="S148" s="18">
        <f>'6768'!P148</f>
        <v>1.3659534257469952</v>
      </c>
      <c r="U148" s="27">
        <f>AVERAGE(E148:P148)</f>
        <v>1.2144812296216576</v>
      </c>
      <c r="V148" s="27">
        <f>STDEV(E148:P148)/SQRT(COUNT(E148:P148))</f>
        <v>0.61004440446840325</v>
      </c>
      <c r="W148" s="27"/>
      <c r="Z148">
        <f t="shared" si="0"/>
        <v>1.2795571109907411</v>
      </c>
    </row>
    <row r="149" spans="1:26" x14ac:dyDescent="0.15">
      <c r="A149">
        <v>74</v>
      </c>
      <c r="B149">
        <v>71.5</v>
      </c>
      <c r="C149">
        <v>147</v>
      </c>
      <c r="E149">
        <f>'6051'!P149</f>
        <v>0.87410039575091825</v>
      </c>
      <c r="F149">
        <f>'6052'!P149</f>
        <v>1.2517034352897785</v>
      </c>
      <c r="G149">
        <f>'6057'!P149</f>
        <v>1.3654967919354417</v>
      </c>
      <c r="H149">
        <f>'6185'!P149</f>
        <v>0.29306790780413772</v>
      </c>
      <c r="I149">
        <f>'6216'!P149</f>
        <v>1.1910238402037485</v>
      </c>
      <c r="J149">
        <f>'6217'!P149</f>
        <v>1.9370159692106486</v>
      </c>
      <c r="K149" s="18">
        <f>'6220'!P149</f>
        <v>0.55183578100192932</v>
      </c>
      <c r="L149">
        <f>'6223'!P149</f>
        <v>1.7773134471918666</v>
      </c>
      <c r="M149">
        <f>'6238'!P149</f>
        <v>2.9960976005129503</v>
      </c>
      <c r="N149">
        <f>'6239'!P149</f>
        <v>1.2754630020124729</v>
      </c>
      <c r="O149">
        <f>'6761'!P149</f>
        <v>6.1545681893864392</v>
      </c>
      <c r="P149" s="18">
        <f>'6762'!P149</f>
        <v>2.851473595968947</v>
      </c>
      <c r="Q149" s="18">
        <f>'6763'!P149</f>
        <v>1.1906989052759398</v>
      </c>
      <c r="R149" s="18">
        <f>'6765'!P149</f>
        <v>-2.7064793440248165</v>
      </c>
      <c r="S149" s="18">
        <f>'6768'!P149</f>
        <v>1.0855743531677575</v>
      </c>
      <c r="U149" s="27">
        <f>AVERAGE(E149:P149)</f>
        <v>1.8765966630224398</v>
      </c>
      <c r="V149" s="27">
        <f>STDEV(E149:P149)/SQRT(COUNT(E149:P149))</f>
        <v>0.45451318688096171</v>
      </c>
      <c r="W149" s="27"/>
      <c r="Z149">
        <f t="shared" si="0"/>
        <v>1.2754630020124729</v>
      </c>
    </row>
    <row r="150" spans="1:26" x14ac:dyDescent="0.15">
      <c r="A150">
        <v>74.5</v>
      </c>
      <c r="B150">
        <v>72</v>
      </c>
      <c r="C150">
        <v>148</v>
      </c>
      <c r="E150">
        <f>'6051'!P150</f>
        <v>0.33701803681596987</v>
      </c>
      <c r="F150">
        <f>'6052'!P150</f>
        <v>2.1226049315269124</v>
      </c>
      <c r="G150">
        <f>'6057'!P150</f>
        <v>1.7147425975583452</v>
      </c>
      <c r="H150">
        <f>'6185'!P150</f>
        <v>0.99095435712568958</v>
      </c>
      <c r="I150">
        <f>'6216'!P150</f>
        <v>1.6953852546544281</v>
      </c>
      <c r="J150">
        <f>'6217'!P150</f>
        <v>2.0243945258101586</v>
      </c>
      <c r="K150" s="18">
        <f>'6220'!P150</f>
        <v>0.19319302830242741</v>
      </c>
      <c r="L150">
        <f>'6223'!P150</f>
        <v>2.2321644963207996</v>
      </c>
      <c r="M150">
        <f>'6238'!P150</f>
        <v>6.3923556549150735</v>
      </c>
      <c r="N150">
        <f>'6239'!P150</f>
        <v>0.71111731563763325</v>
      </c>
      <c r="O150">
        <f>'6761'!P150</f>
        <v>7.1755977839755296</v>
      </c>
      <c r="P150" s="18">
        <f>'6762'!P150</f>
        <v>4.9818653944405122</v>
      </c>
      <c r="Q150" s="18">
        <f>'6763'!P150</f>
        <v>0.59803484003792085</v>
      </c>
      <c r="R150" s="18">
        <f>'6765'!P150</f>
        <v>-2.6725712473558616</v>
      </c>
      <c r="S150" s="18">
        <f>'6768'!P150</f>
        <v>1.6649699331945129</v>
      </c>
      <c r="U150" s="27">
        <f>AVERAGE(E150:P150)</f>
        <v>2.5476161147569569</v>
      </c>
      <c r="V150" s="27">
        <f>STDEV(E150:P150)/SQRT(COUNT(E150:P150))</f>
        <v>0.6760270660493447</v>
      </c>
      <c r="W150" s="27"/>
      <c r="Z150">
        <f t="shared" si="0"/>
        <v>1.7147425975583452</v>
      </c>
    </row>
    <row r="151" spans="1:26" x14ac:dyDescent="0.15">
      <c r="A151">
        <v>75</v>
      </c>
      <c r="B151">
        <v>72.5</v>
      </c>
      <c r="C151">
        <v>149</v>
      </c>
      <c r="E151">
        <f>'6051'!P151</f>
        <v>1.1998182089830329</v>
      </c>
      <c r="F151">
        <f>'6052'!P151</f>
        <v>6.159453076909438E-2</v>
      </c>
      <c r="G151">
        <f>'6057'!P151</f>
        <v>1.2869907830258238</v>
      </c>
      <c r="H151">
        <f>'6185'!P151</f>
        <v>0.38284822216576581</v>
      </c>
      <c r="I151">
        <f>'6216'!P151</f>
        <v>2.0721309040242821</v>
      </c>
      <c r="J151">
        <f>'6217'!P151</f>
        <v>2.835313535186835</v>
      </c>
      <c r="K151" s="18">
        <f>'6220'!P151</f>
        <v>0.39703285129487154</v>
      </c>
      <c r="L151">
        <f>'6223'!P151</f>
        <v>2.0554075680484054</v>
      </c>
      <c r="M151">
        <f>'6238'!P151</f>
        <v>5.2035376491687177</v>
      </c>
      <c r="N151">
        <f>'6239'!P151</f>
        <v>0.83375952957012778</v>
      </c>
      <c r="O151">
        <f>'6761'!P151</f>
        <v>8.1265468860294519</v>
      </c>
      <c r="P151" s="18">
        <f>'6762'!P151</f>
        <v>4.3848590965285688</v>
      </c>
      <c r="Q151" s="18">
        <f>'6763'!P151</f>
        <v>1.4727673632971172</v>
      </c>
      <c r="R151" s="18">
        <f>'6765'!P151</f>
        <v>-1.9213957369836154</v>
      </c>
      <c r="S151" s="18">
        <f>'6768'!P151</f>
        <v>1.7595882248911521</v>
      </c>
      <c r="U151" s="27">
        <f>AVERAGE(E151:P151)</f>
        <v>2.4033199803995813</v>
      </c>
      <c r="V151" s="27">
        <f>STDEV(E151:P151)/SQRT(COUNT(E151:P151))</f>
        <v>0.69462050794767671</v>
      </c>
      <c r="W151" s="27"/>
      <c r="Z151">
        <f t="shared" si="0"/>
        <v>1.4727673632971172</v>
      </c>
    </row>
    <row r="152" spans="1:26" x14ac:dyDescent="0.15">
      <c r="A152">
        <v>75.5</v>
      </c>
      <c r="B152">
        <v>73</v>
      </c>
      <c r="C152">
        <v>150</v>
      </c>
      <c r="E152">
        <f>'6051'!P152</f>
        <v>1.7677210859527135</v>
      </c>
      <c r="F152">
        <f>'6052'!P152</f>
        <v>-1.5946447976867093</v>
      </c>
      <c r="G152">
        <f>'6057'!P152</f>
        <v>2.2691213512166857</v>
      </c>
      <c r="H152">
        <f>'6185'!P152</f>
        <v>1.2666994587629117</v>
      </c>
      <c r="I152">
        <f>'6216'!P152</f>
        <v>0</v>
      </c>
      <c r="J152">
        <f>'6217'!P152</f>
        <v>2.8825249042216079</v>
      </c>
      <c r="K152" s="18">
        <f>'6220'!P152</f>
        <v>0.88226054851145608</v>
      </c>
      <c r="L152">
        <f>'6223'!P152</f>
        <v>3.1081451682454109</v>
      </c>
      <c r="M152">
        <f>'6238'!P152</f>
        <v>4.6996975626899298</v>
      </c>
      <c r="N152">
        <f>'6239'!P152</f>
        <v>1.706935804334794</v>
      </c>
      <c r="O152">
        <f>'6761'!P152</f>
        <v>9.7938041485985394</v>
      </c>
      <c r="P152" s="18">
        <f>'6762'!P152</f>
        <v>3.3009912699036246</v>
      </c>
      <c r="Q152" s="18">
        <f>'6763'!P152</f>
        <v>2.932887598711428</v>
      </c>
      <c r="R152" s="18">
        <f>'6765'!P152</f>
        <v>-2.0702167573953232</v>
      </c>
      <c r="S152" s="18">
        <f>'6768'!P152</f>
        <v>1.4633144392011794</v>
      </c>
      <c r="U152" s="27">
        <f>AVERAGE(E152:P152)</f>
        <v>2.5069380420625804</v>
      </c>
      <c r="V152" s="27">
        <f>STDEV(E152:P152)/SQRT(COUNT(E152:P152))</f>
        <v>0.81449063328117943</v>
      </c>
      <c r="W152" s="27"/>
      <c r="Z152">
        <f t="shared" si="0"/>
        <v>2.2691213512166857</v>
      </c>
    </row>
    <row r="153" spans="1:26" s="3" customFormat="1" x14ac:dyDescent="0.15">
      <c r="E153" s="29"/>
      <c r="F153" s="29"/>
      <c r="G153" s="29"/>
      <c r="I153" s="29"/>
      <c r="J153" s="29"/>
      <c r="K153" s="29"/>
      <c r="M153" s="29"/>
      <c r="N153" s="29"/>
      <c r="O153" s="29"/>
      <c r="P153" s="29"/>
      <c r="Q153" s="29"/>
      <c r="R153" s="29"/>
      <c r="S153" s="29"/>
      <c r="U153" s="30"/>
      <c r="V153" s="30"/>
      <c r="W153" s="30"/>
    </row>
    <row r="154" spans="1:26" s="3" customFormat="1" x14ac:dyDescent="0.15">
      <c r="E154" s="29"/>
      <c r="F154" s="29"/>
      <c r="G154" s="29"/>
      <c r="I154" s="29"/>
      <c r="J154" s="29"/>
      <c r="K154" s="29"/>
      <c r="M154" s="29"/>
      <c r="N154" s="29"/>
      <c r="O154" s="29"/>
      <c r="P154" s="29"/>
      <c r="Q154" s="29"/>
      <c r="R154" s="29"/>
      <c r="S154" s="29"/>
      <c r="U154" s="30"/>
      <c r="V154" s="30"/>
      <c r="W154" s="30"/>
    </row>
    <row r="155" spans="1:26" s="3" customFormat="1" x14ac:dyDescent="0.15">
      <c r="E155" s="29"/>
      <c r="F155" s="29"/>
      <c r="G155" s="29"/>
      <c r="I155" s="29"/>
      <c r="J155" s="29"/>
      <c r="K155" s="29"/>
      <c r="M155" s="29"/>
      <c r="N155" s="29"/>
      <c r="O155" s="29"/>
      <c r="P155" s="29"/>
      <c r="Q155" s="29"/>
      <c r="R155" s="29"/>
      <c r="S155" s="29"/>
      <c r="U155" s="30"/>
      <c r="V155" s="30"/>
      <c r="W155" s="30"/>
    </row>
    <row r="156" spans="1:26" s="3" customFormat="1" x14ac:dyDescent="0.15">
      <c r="E156" s="29"/>
      <c r="F156" s="29"/>
      <c r="G156" s="29"/>
      <c r="I156" s="29"/>
      <c r="J156" s="29"/>
      <c r="K156" s="29"/>
      <c r="M156" s="29"/>
      <c r="N156" s="29"/>
      <c r="O156" s="29"/>
      <c r="P156" s="29"/>
      <c r="Q156" s="29"/>
      <c r="R156" s="29"/>
      <c r="S156" s="29"/>
      <c r="U156" s="30"/>
      <c r="V156" s="30"/>
      <c r="W156" s="30"/>
    </row>
    <row r="157" spans="1:26" s="3" customFormat="1" x14ac:dyDescent="0.15">
      <c r="E157" s="29"/>
      <c r="F157" s="29"/>
      <c r="G157" s="29"/>
      <c r="I157" s="29"/>
      <c r="J157" s="29"/>
      <c r="K157" s="29"/>
      <c r="M157" s="29"/>
      <c r="N157" s="29"/>
      <c r="O157" s="29"/>
      <c r="P157" s="29"/>
      <c r="Q157" s="29"/>
      <c r="R157" s="29"/>
      <c r="S157" s="29"/>
      <c r="U157" s="30"/>
      <c r="V157" s="30"/>
      <c r="W157" s="30"/>
    </row>
    <row r="158" spans="1:26" s="3" customFormat="1" x14ac:dyDescent="0.15">
      <c r="E158" s="29"/>
      <c r="F158" s="29"/>
      <c r="G158" s="29"/>
      <c r="I158" s="29"/>
      <c r="J158" s="29"/>
      <c r="K158" s="29"/>
      <c r="M158" s="29"/>
      <c r="N158" s="29"/>
      <c r="O158" s="29"/>
      <c r="P158" s="29"/>
      <c r="Q158" s="29"/>
      <c r="R158" s="29"/>
      <c r="S158" s="29"/>
      <c r="U158" s="30"/>
      <c r="V158" s="30"/>
      <c r="W158" s="30"/>
    </row>
    <row r="159" spans="1:26" s="3" customFormat="1" x14ac:dyDescent="0.15">
      <c r="E159" s="29"/>
      <c r="F159" s="29"/>
      <c r="G159" s="29"/>
      <c r="I159" s="29"/>
      <c r="J159" s="29"/>
      <c r="K159" s="29"/>
      <c r="M159" s="29"/>
      <c r="N159" s="29"/>
      <c r="O159" s="29"/>
      <c r="P159" s="29"/>
      <c r="Q159" s="29"/>
      <c r="R159" s="29"/>
      <c r="S159" s="29"/>
      <c r="U159" s="30"/>
      <c r="V159" s="30"/>
      <c r="W159" s="30"/>
    </row>
    <row r="160" spans="1:26" s="3" customFormat="1" x14ac:dyDescent="0.15">
      <c r="E160" s="29"/>
      <c r="F160" s="29"/>
      <c r="G160" s="29"/>
      <c r="I160" s="29"/>
      <c r="J160" s="29"/>
      <c r="K160" s="29"/>
      <c r="M160" s="29"/>
      <c r="N160" s="29"/>
      <c r="O160" s="29"/>
      <c r="P160" s="29"/>
      <c r="Q160" s="29"/>
      <c r="R160" s="29"/>
      <c r="S160" s="29"/>
      <c r="U160" s="30"/>
      <c r="V160" s="30"/>
      <c r="W160" s="30"/>
    </row>
    <row r="161" spans="5:23" s="3" customFormat="1" x14ac:dyDescent="0.15">
      <c r="E161" s="29"/>
      <c r="F161" s="29"/>
      <c r="G161" s="29"/>
      <c r="I161" s="29"/>
      <c r="J161" s="29"/>
      <c r="K161" s="29"/>
      <c r="M161" s="29"/>
      <c r="N161" s="29"/>
      <c r="O161" s="29"/>
      <c r="P161" s="29"/>
      <c r="Q161" s="29"/>
      <c r="R161" s="29"/>
      <c r="S161" s="29"/>
      <c r="U161" s="30"/>
      <c r="V161" s="30"/>
      <c r="W161" s="30"/>
    </row>
    <row r="162" spans="5:23" s="3" customFormat="1" x14ac:dyDescent="0.15">
      <c r="E162" s="29"/>
      <c r="F162" s="29"/>
      <c r="G162" s="29"/>
      <c r="I162" s="29"/>
      <c r="J162" s="29"/>
      <c r="K162" s="29"/>
      <c r="M162" s="29"/>
      <c r="N162" s="29"/>
      <c r="O162" s="29"/>
      <c r="P162" s="29"/>
      <c r="Q162" s="29"/>
      <c r="R162" s="29"/>
      <c r="S162" s="29"/>
      <c r="U162" s="30"/>
      <c r="V162" s="30"/>
      <c r="W162" s="30"/>
    </row>
    <row r="163" spans="5:23" s="3" customFormat="1" x14ac:dyDescent="0.15">
      <c r="E163" s="29"/>
      <c r="F163" s="29"/>
      <c r="G163" s="29"/>
      <c r="I163" s="29"/>
      <c r="J163" s="29"/>
      <c r="K163" s="29"/>
      <c r="M163" s="29"/>
      <c r="N163" s="29"/>
      <c r="O163" s="29"/>
      <c r="P163" s="29"/>
      <c r="Q163" s="29"/>
      <c r="R163" s="29"/>
      <c r="S163" s="29"/>
      <c r="U163" s="30"/>
      <c r="V163" s="30"/>
      <c r="W163" s="30"/>
    </row>
    <row r="164" spans="5:23" s="3" customFormat="1" x14ac:dyDescent="0.15">
      <c r="E164" s="29"/>
      <c r="F164" s="29"/>
      <c r="G164" s="29"/>
      <c r="I164" s="29"/>
      <c r="J164" s="29"/>
      <c r="K164" s="29"/>
      <c r="M164" s="29"/>
      <c r="N164" s="29"/>
      <c r="O164" s="29"/>
      <c r="P164" s="29"/>
      <c r="Q164" s="29"/>
      <c r="R164" s="29"/>
      <c r="S164" s="29"/>
      <c r="U164" s="30"/>
      <c r="V164" s="30"/>
      <c r="W164" s="30"/>
    </row>
    <row r="165" spans="5:23" s="3" customFormat="1" x14ac:dyDescent="0.15">
      <c r="E165" s="29"/>
      <c r="F165" s="29"/>
      <c r="G165" s="29"/>
      <c r="I165" s="29"/>
      <c r="J165" s="29"/>
      <c r="K165" s="29"/>
      <c r="M165" s="29"/>
      <c r="N165" s="29"/>
      <c r="O165" s="29"/>
      <c r="P165" s="29"/>
      <c r="Q165" s="29"/>
      <c r="R165" s="29"/>
      <c r="S165" s="29"/>
      <c r="U165" s="30"/>
      <c r="V165" s="30"/>
      <c r="W165" s="30"/>
    </row>
    <row r="166" spans="5:23" s="3" customFormat="1" x14ac:dyDescent="0.15">
      <c r="E166" s="29"/>
      <c r="F166" s="29"/>
      <c r="G166" s="29"/>
      <c r="I166" s="29"/>
      <c r="J166" s="29"/>
      <c r="K166" s="29"/>
      <c r="M166" s="29"/>
      <c r="N166" s="29"/>
      <c r="O166" s="29"/>
      <c r="P166" s="29"/>
      <c r="Q166" s="29"/>
      <c r="R166" s="29"/>
      <c r="S166" s="29"/>
      <c r="U166" s="30"/>
      <c r="V166" s="30"/>
      <c r="W166" s="30"/>
    </row>
    <row r="167" spans="5:23" s="3" customFormat="1" x14ac:dyDescent="0.15">
      <c r="E167" s="29"/>
      <c r="F167" s="29"/>
      <c r="G167" s="29"/>
      <c r="I167" s="29"/>
      <c r="J167" s="29"/>
      <c r="K167" s="29"/>
      <c r="M167" s="29"/>
      <c r="N167" s="29"/>
      <c r="O167" s="29"/>
      <c r="P167" s="29"/>
      <c r="Q167" s="29"/>
      <c r="R167" s="29"/>
      <c r="S167" s="29"/>
      <c r="U167" s="30"/>
      <c r="V167" s="30"/>
      <c r="W167" s="30"/>
    </row>
    <row r="168" spans="5:23" s="3" customFormat="1" x14ac:dyDescent="0.15">
      <c r="E168" s="29"/>
      <c r="F168" s="29"/>
      <c r="G168" s="29"/>
      <c r="I168" s="29"/>
      <c r="J168" s="29"/>
      <c r="K168" s="29"/>
      <c r="M168" s="29"/>
      <c r="N168" s="29"/>
      <c r="O168" s="29"/>
      <c r="P168" s="29"/>
      <c r="Q168" s="29"/>
      <c r="R168" s="29"/>
      <c r="S168" s="29"/>
      <c r="U168" s="30"/>
      <c r="V168" s="30"/>
      <c r="W168" s="30"/>
    </row>
    <row r="169" spans="5:23" s="3" customFormat="1" x14ac:dyDescent="0.15">
      <c r="E169" s="29"/>
      <c r="F169" s="29"/>
      <c r="G169" s="29"/>
      <c r="I169" s="29"/>
      <c r="J169" s="29"/>
      <c r="K169" s="29"/>
      <c r="M169" s="29"/>
      <c r="N169" s="29"/>
      <c r="O169" s="29"/>
      <c r="P169" s="29"/>
      <c r="Q169" s="29"/>
      <c r="R169" s="29"/>
      <c r="S169" s="29"/>
      <c r="U169" s="30"/>
      <c r="V169" s="30"/>
      <c r="W169" s="30"/>
    </row>
    <row r="170" spans="5:23" s="3" customFormat="1" x14ac:dyDescent="0.15">
      <c r="E170" s="29"/>
      <c r="F170" s="29"/>
      <c r="G170" s="29"/>
      <c r="I170" s="29"/>
      <c r="J170" s="29"/>
      <c r="K170" s="29"/>
      <c r="M170" s="29"/>
      <c r="N170" s="29"/>
      <c r="O170" s="29"/>
      <c r="P170" s="29"/>
      <c r="Q170" s="29"/>
      <c r="R170" s="29"/>
      <c r="S170" s="29"/>
      <c r="U170" s="30"/>
      <c r="V170" s="30"/>
      <c r="W170" s="30"/>
    </row>
    <row r="171" spans="5:23" s="3" customFormat="1" x14ac:dyDescent="0.15">
      <c r="E171" s="29"/>
      <c r="F171" s="29"/>
      <c r="G171" s="29"/>
      <c r="I171" s="29"/>
      <c r="J171" s="29"/>
      <c r="K171" s="29"/>
      <c r="M171" s="29"/>
      <c r="N171" s="29"/>
      <c r="O171" s="29"/>
      <c r="P171" s="29"/>
      <c r="Q171" s="29"/>
      <c r="R171" s="29"/>
      <c r="S171" s="29"/>
      <c r="U171" s="30"/>
      <c r="V171" s="30"/>
      <c r="W171" s="30"/>
    </row>
    <row r="172" spans="5:23" s="3" customFormat="1" x14ac:dyDescent="0.15">
      <c r="E172" s="29"/>
      <c r="F172" s="29"/>
      <c r="G172" s="29"/>
      <c r="I172" s="29"/>
      <c r="J172" s="29"/>
      <c r="K172" s="29"/>
      <c r="M172" s="29"/>
      <c r="N172" s="29"/>
      <c r="O172" s="29"/>
      <c r="P172" s="29"/>
      <c r="Q172" s="29"/>
      <c r="R172" s="29"/>
      <c r="S172" s="29"/>
      <c r="U172" s="30"/>
      <c r="V172" s="30"/>
      <c r="W172" s="30"/>
    </row>
    <row r="173" spans="5:23" s="3" customFormat="1" x14ac:dyDescent="0.15">
      <c r="E173" s="29"/>
      <c r="F173" s="29"/>
      <c r="G173" s="29"/>
      <c r="I173" s="29"/>
      <c r="J173" s="29"/>
      <c r="K173" s="29"/>
      <c r="M173" s="29"/>
      <c r="N173" s="29"/>
      <c r="O173" s="29"/>
      <c r="P173" s="29"/>
      <c r="Q173" s="29"/>
      <c r="R173" s="29"/>
      <c r="S173" s="29"/>
      <c r="U173" s="30"/>
      <c r="V173" s="30"/>
      <c r="W173" s="30"/>
    </row>
    <row r="174" spans="5:23" s="3" customFormat="1" x14ac:dyDescent="0.15">
      <c r="E174" s="29"/>
      <c r="F174" s="29"/>
      <c r="G174" s="29"/>
      <c r="I174" s="29"/>
      <c r="J174" s="29"/>
      <c r="K174" s="29"/>
      <c r="M174" s="29"/>
      <c r="N174" s="29"/>
      <c r="O174" s="29"/>
      <c r="P174" s="29"/>
      <c r="Q174" s="29"/>
      <c r="R174" s="29"/>
      <c r="S174" s="29"/>
      <c r="U174" s="30"/>
      <c r="V174" s="30"/>
      <c r="W174" s="30"/>
    </row>
    <row r="175" spans="5:23" s="3" customFormat="1" x14ac:dyDescent="0.15">
      <c r="E175" s="29"/>
      <c r="F175" s="29"/>
      <c r="G175" s="29"/>
      <c r="I175" s="29"/>
      <c r="J175" s="29"/>
      <c r="K175" s="29"/>
      <c r="M175" s="29"/>
      <c r="N175" s="29"/>
      <c r="O175" s="29"/>
      <c r="P175" s="29"/>
      <c r="Q175" s="29"/>
      <c r="R175" s="29"/>
      <c r="S175" s="29"/>
      <c r="U175" s="30"/>
      <c r="V175" s="30"/>
      <c r="W175" s="38"/>
    </row>
    <row r="176" spans="5:23" s="3" customFormat="1" x14ac:dyDescent="0.15">
      <c r="E176" s="29"/>
      <c r="F176" s="29"/>
      <c r="G176" s="29"/>
      <c r="I176" s="29"/>
      <c r="J176" s="29"/>
      <c r="K176" s="29"/>
      <c r="M176" s="29"/>
      <c r="N176" s="29"/>
      <c r="O176" s="29"/>
      <c r="P176" s="29"/>
      <c r="Q176" s="29"/>
      <c r="R176" s="29"/>
      <c r="S176" s="29"/>
      <c r="U176" s="30"/>
      <c r="V176" s="30"/>
      <c r="W176" s="38"/>
    </row>
    <row r="177" spans="5:23" s="3" customFormat="1" x14ac:dyDescent="0.15">
      <c r="E177" s="29"/>
      <c r="F177" s="29"/>
      <c r="G177" s="29"/>
      <c r="I177" s="29"/>
      <c r="J177" s="29"/>
      <c r="K177" s="29"/>
      <c r="M177" s="29"/>
      <c r="N177" s="29"/>
      <c r="O177" s="29"/>
      <c r="P177" s="29"/>
      <c r="Q177" s="29"/>
      <c r="R177" s="29"/>
      <c r="S177" s="29"/>
      <c r="U177" s="30"/>
      <c r="V177" s="30"/>
      <c r="W177" s="38"/>
    </row>
    <row r="178" spans="5:23" s="3" customFormat="1" x14ac:dyDescent="0.15">
      <c r="E178" s="29"/>
      <c r="F178" s="29"/>
      <c r="G178" s="29"/>
      <c r="I178" s="29"/>
      <c r="J178" s="29"/>
      <c r="K178" s="29"/>
      <c r="M178" s="29"/>
      <c r="N178" s="29"/>
      <c r="O178" s="29"/>
      <c r="P178" s="29"/>
      <c r="Q178" s="29"/>
      <c r="R178" s="29"/>
      <c r="S178" s="29"/>
      <c r="U178" s="30"/>
      <c r="V178" s="30"/>
    </row>
    <row r="179" spans="5:23" s="3" customFormat="1" x14ac:dyDescent="0.15">
      <c r="E179" s="29"/>
      <c r="F179" s="29"/>
      <c r="G179" s="29"/>
      <c r="I179" s="29"/>
      <c r="J179" s="29"/>
      <c r="K179" s="29"/>
      <c r="M179" s="29"/>
      <c r="N179" s="29"/>
      <c r="O179" s="29"/>
      <c r="P179" s="29"/>
      <c r="Q179" s="29"/>
      <c r="R179" s="29"/>
      <c r="S179" s="29"/>
      <c r="U179" s="30"/>
      <c r="V179" s="30"/>
    </row>
    <row r="180" spans="5:23" s="3" customFormat="1" x14ac:dyDescent="0.15">
      <c r="E180" s="29"/>
      <c r="F180" s="29"/>
      <c r="G180" s="29"/>
      <c r="I180" s="29"/>
      <c r="J180" s="29"/>
      <c r="K180" s="29"/>
      <c r="M180" s="29"/>
      <c r="N180" s="29"/>
      <c r="O180" s="29"/>
      <c r="P180" s="29"/>
      <c r="Q180" s="29"/>
      <c r="R180" s="29"/>
      <c r="S180" s="29"/>
      <c r="U180" s="30"/>
      <c r="V180" s="30"/>
    </row>
    <row r="181" spans="5:23" s="3" customFormat="1" x14ac:dyDescent="0.15">
      <c r="E181" s="29"/>
      <c r="F181" s="29"/>
      <c r="G181" s="29"/>
      <c r="I181" s="29"/>
      <c r="J181" s="29"/>
      <c r="K181" s="29"/>
      <c r="M181" s="29"/>
      <c r="N181" s="29"/>
      <c r="O181" s="29"/>
      <c r="P181" s="29"/>
      <c r="Q181" s="29"/>
      <c r="R181" s="29"/>
      <c r="S181" s="29"/>
      <c r="U181" s="30"/>
      <c r="V181" s="30"/>
    </row>
    <row r="182" spans="5:23" s="3" customFormat="1" x14ac:dyDescent="0.15">
      <c r="E182" s="29"/>
      <c r="F182" s="29"/>
      <c r="G182" s="29"/>
      <c r="I182" s="29"/>
      <c r="J182" s="29"/>
      <c r="K182" s="29"/>
      <c r="M182" s="29"/>
      <c r="N182" s="29"/>
      <c r="O182" s="29"/>
      <c r="P182" s="29"/>
      <c r="Q182" s="29"/>
      <c r="R182" s="29"/>
      <c r="S182" s="29"/>
      <c r="U182" s="30"/>
      <c r="V182" s="30"/>
    </row>
    <row r="183" spans="5:23" s="3" customFormat="1" x14ac:dyDescent="0.15">
      <c r="E183" s="29"/>
      <c r="F183" s="29"/>
      <c r="G183" s="29"/>
      <c r="I183" s="29"/>
      <c r="J183" s="29"/>
      <c r="K183" s="29"/>
      <c r="M183" s="29"/>
      <c r="N183" s="29"/>
      <c r="O183" s="29"/>
      <c r="P183" s="29"/>
      <c r="Q183" s="29"/>
      <c r="R183" s="29"/>
      <c r="S183" s="29"/>
      <c r="U183" s="30"/>
      <c r="V183" s="30"/>
    </row>
    <row r="184" spans="5:23" s="3" customFormat="1" x14ac:dyDescent="0.15">
      <c r="E184" s="29"/>
      <c r="F184" s="29"/>
      <c r="G184" s="29"/>
      <c r="I184" s="29"/>
      <c r="J184" s="29"/>
      <c r="K184" s="29"/>
      <c r="M184" s="29"/>
      <c r="N184" s="29"/>
      <c r="O184" s="29"/>
      <c r="P184" s="29"/>
      <c r="Q184" s="29"/>
      <c r="R184" s="29"/>
      <c r="S184" s="29"/>
      <c r="U184" s="30"/>
      <c r="V184" s="30"/>
    </row>
    <row r="185" spans="5:23" s="3" customFormat="1" x14ac:dyDescent="0.15">
      <c r="E185" s="29"/>
      <c r="F185" s="29"/>
      <c r="G185" s="29"/>
      <c r="I185" s="29"/>
      <c r="J185" s="29"/>
      <c r="K185" s="29"/>
      <c r="M185" s="29"/>
      <c r="N185" s="29"/>
      <c r="O185" s="29"/>
      <c r="P185" s="29"/>
      <c r="Q185" s="29"/>
      <c r="R185" s="29"/>
      <c r="S185" s="29"/>
      <c r="U185" s="30"/>
      <c r="V185" s="30"/>
    </row>
    <row r="186" spans="5:23" s="3" customFormat="1" x14ac:dyDescent="0.15">
      <c r="E186" s="29"/>
      <c r="F186" s="29"/>
      <c r="G186" s="29"/>
      <c r="I186" s="29"/>
      <c r="J186" s="29"/>
      <c r="K186" s="29"/>
      <c r="M186" s="29"/>
      <c r="N186" s="29"/>
      <c r="O186" s="29"/>
      <c r="P186" s="29"/>
      <c r="Q186" s="29"/>
      <c r="R186" s="29"/>
      <c r="S186" s="29"/>
      <c r="U186" s="30"/>
      <c r="V186" s="30"/>
    </row>
    <row r="187" spans="5:23" s="3" customFormat="1" x14ac:dyDescent="0.15">
      <c r="E187" s="29"/>
      <c r="F187" s="29"/>
      <c r="G187" s="29"/>
      <c r="I187" s="29"/>
      <c r="J187" s="29"/>
      <c r="K187" s="29"/>
      <c r="M187" s="29"/>
      <c r="N187" s="29"/>
      <c r="O187" s="29"/>
      <c r="P187" s="29"/>
      <c r="Q187" s="29"/>
      <c r="R187" s="29"/>
      <c r="S187" s="29"/>
      <c r="U187" s="30"/>
      <c r="V187" s="30"/>
    </row>
    <row r="188" spans="5:23" s="3" customFormat="1" x14ac:dyDescent="0.15">
      <c r="E188" s="29"/>
      <c r="F188" s="29"/>
      <c r="G188" s="29"/>
      <c r="I188" s="29"/>
      <c r="J188" s="29"/>
      <c r="K188" s="29"/>
      <c r="M188" s="29"/>
      <c r="N188" s="29"/>
      <c r="O188" s="29"/>
      <c r="P188" s="29"/>
      <c r="Q188" s="29"/>
      <c r="R188" s="29"/>
      <c r="S188" s="29"/>
      <c r="U188" s="30"/>
      <c r="V188" s="30"/>
    </row>
    <row r="189" spans="5:23" s="3" customFormat="1" x14ac:dyDescent="0.15">
      <c r="E189" s="29"/>
      <c r="F189" s="29"/>
      <c r="G189" s="29"/>
      <c r="I189" s="29"/>
      <c r="J189" s="29"/>
      <c r="K189" s="29"/>
      <c r="M189" s="29"/>
      <c r="N189" s="29"/>
      <c r="O189" s="29"/>
      <c r="P189" s="29"/>
      <c r="Q189" s="29"/>
      <c r="R189" s="29"/>
      <c r="S189" s="29"/>
      <c r="U189" s="30"/>
      <c r="V189" s="30"/>
    </row>
    <row r="190" spans="5:23" s="3" customFormat="1" x14ac:dyDescent="0.15">
      <c r="E190" s="29"/>
      <c r="F190" s="29"/>
      <c r="G190" s="29"/>
      <c r="I190" s="29"/>
      <c r="J190" s="29"/>
      <c r="K190" s="29"/>
      <c r="M190" s="29"/>
      <c r="N190" s="29"/>
      <c r="O190" s="29"/>
      <c r="P190" s="29"/>
      <c r="Q190" s="29"/>
      <c r="R190" s="29"/>
      <c r="S190" s="29"/>
      <c r="U190" s="30"/>
      <c r="V190" s="30"/>
    </row>
    <row r="191" spans="5:23" s="3" customFormat="1" x14ac:dyDescent="0.15">
      <c r="E191" s="29"/>
      <c r="F191" s="29"/>
      <c r="G191" s="29"/>
      <c r="I191" s="29"/>
      <c r="J191" s="29"/>
      <c r="K191" s="29"/>
      <c r="M191" s="29"/>
      <c r="N191" s="29"/>
      <c r="O191" s="29"/>
      <c r="P191" s="29"/>
      <c r="Q191" s="29"/>
      <c r="R191" s="29"/>
      <c r="S191" s="29"/>
      <c r="U191" s="30"/>
      <c r="V191" s="30"/>
    </row>
    <row r="192" spans="5:23" s="3" customFormat="1" x14ac:dyDescent="0.15">
      <c r="E192" s="29"/>
      <c r="F192" s="29"/>
      <c r="G192" s="29"/>
      <c r="I192" s="29"/>
      <c r="J192" s="29"/>
      <c r="K192" s="29"/>
      <c r="M192" s="29"/>
      <c r="N192" s="29"/>
      <c r="O192" s="29"/>
      <c r="P192" s="29"/>
      <c r="Q192" s="29"/>
      <c r="R192" s="29"/>
      <c r="S192" s="29"/>
      <c r="U192" s="30"/>
      <c r="V192" s="30"/>
    </row>
  </sheetData>
  <mergeCells count="1">
    <mergeCell ref="U2:V2"/>
  </mergeCells>
  <pageMargins left="0.7" right="0.7" top="0.75" bottom="0.75" header="0.3" footer="0.3"/>
  <pageSetup orientation="portrait" horizontalDpi="4294967292" verticalDpi="4294967292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H162"/>
  <sheetViews>
    <sheetView tabSelected="1" topLeftCell="B1" zoomScale="88" zoomScaleNormal="88" workbookViewId="0">
      <selection activeCell="AC44" sqref="AC44"/>
    </sheetView>
  </sheetViews>
  <sheetFormatPr baseColWidth="10" defaultColWidth="8.83203125" defaultRowHeight="13" x14ac:dyDescent="0.15"/>
  <cols>
    <col min="1" max="1" width="7.5" customWidth="1"/>
    <col min="2" max="2" width="13.5" customWidth="1"/>
    <col min="3" max="3" width="12.1640625" style="18" customWidth="1"/>
    <col min="4" max="4" width="11.1640625" style="18" customWidth="1"/>
    <col min="5" max="5" width="10.83203125" style="18" customWidth="1"/>
    <col min="6" max="6" width="11" style="18" customWidth="1"/>
    <col min="7" max="7" width="11.1640625" style="18" customWidth="1"/>
    <col min="8" max="8" width="12" style="18" customWidth="1"/>
    <col min="9" max="9" width="11.1640625" style="18" customWidth="1"/>
    <col min="10" max="11" width="10.1640625" style="18" customWidth="1"/>
    <col min="12" max="12" width="9.83203125" style="18" customWidth="1"/>
    <col min="13" max="17" width="9.5" style="18" customWidth="1"/>
    <col min="18" max="18" width="3.5" customWidth="1"/>
    <col min="19" max="19" width="10" customWidth="1"/>
    <col min="20" max="20" width="6.5" customWidth="1"/>
    <col min="21" max="21" width="3.83203125" customWidth="1"/>
    <col min="22" max="22" width="10" customWidth="1"/>
    <col min="23" max="23" width="4" customWidth="1"/>
    <col min="24" max="24" width="10.5" customWidth="1"/>
  </cols>
  <sheetData>
    <row r="1" spans="1:24" s="2" customFormat="1" ht="32" customHeight="1" x14ac:dyDescent="0.2">
      <c r="A1" s="2" t="s">
        <v>11</v>
      </c>
      <c r="B1" s="2" t="s">
        <v>4</v>
      </c>
      <c r="C1" s="2">
        <v>6051</v>
      </c>
      <c r="D1" s="2">
        <v>6052</v>
      </c>
      <c r="E1" s="16">
        <v>6057</v>
      </c>
      <c r="F1" s="2">
        <v>6185</v>
      </c>
      <c r="G1" s="16">
        <v>6216</v>
      </c>
      <c r="H1" s="16">
        <v>6217</v>
      </c>
      <c r="I1" s="16">
        <v>6220</v>
      </c>
      <c r="J1" s="16">
        <v>6223</v>
      </c>
      <c r="K1" s="16">
        <v>6238</v>
      </c>
      <c r="L1" s="16">
        <v>6239</v>
      </c>
      <c r="M1" s="16">
        <v>6761</v>
      </c>
      <c r="N1" s="16">
        <v>6762</v>
      </c>
      <c r="O1" s="16">
        <v>6763</v>
      </c>
      <c r="P1" s="16">
        <v>6765</v>
      </c>
      <c r="Q1" s="16">
        <v>6768</v>
      </c>
      <c r="S1" s="43" t="s">
        <v>36</v>
      </c>
      <c r="T1" s="40" t="s">
        <v>18</v>
      </c>
      <c r="V1" s="2" t="s">
        <v>28</v>
      </c>
      <c r="X1" s="43" t="s">
        <v>37</v>
      </c>
    </row>
    <row r="2" spans="1:24" x14ac:dyDescent="0.15">
      <c r="C2" s="44">
        <v>1</v>
      </c>
      <c r="D2" s="44">
        <v>2</v>
      </c>
      <c r="E2" s="44">
        <v>3</v>
      </c>
      <c r="F2" s="44">
        <v>4</v>
      </c>
      <c r="G2" s="44">
        <v>5</v>
      </c>
      <c r="H2" s="44">
        <v>6</v>
      </c>
      <c r="I2" s="44">
        <v>7</v>
      </c>
      <c r="J2" s="44">
        <v>8</v>
      </c>
      <c r="K2" s="44">
        <v>9</v>
      </c>
      <c r="L2" s="44">
        <v>10</v>
      </c>
      <c r="M2" s="44">
        <v>11</v>
      </c>
      <c r="N2" s="44">
        <v>12</v>
      </c>
      <c r="O2" s="44">
        <v>13</v>
      </c>
      <c r="P2" s="44">
        <v>14</v>
      </c>
      <c r="Q2" s="44">
        <v>15</v>
      </c>
      <c r="S2" s="64"/>
      <c r="T2" s="64"/>
    </row>
    <row r="6" spans="1:24" x14ac:dyDescent="0.15">
      <c r="A6">
        <v>0</v>
      </c>
      <c r="C6" s="3">
        <f>summary!E36</f>
        <v>-2.8621111604827867</v>
      </c>
      <c r="D6" s="3">
        <f>summary!F36</f>
        <v>-2.69966062940123</v>
      </c>
      <c r="E6" s="3">
        <f>summary!G36</f>
        <v>1.120926010572318</v>
      </c>
      <c r="F6" s="3">
        <f>summary!H36</f>
        <v>0.26317612147922448</v>
      </c>
      <c r="G6" s="3">
        <f>summary!I36</f>
        <v>-0.37119668929327226</v>
      </c>
      <c r="H6" s="3">
        <f>summary!J36</f>
        <v>0.6345226751186287</v>
      </c>
      <c r="I6" s="3">
        <f>summary!K36</f>
        <v>-0.56297480285713508</v>
      </c>
      <c r="J6" s="18">
        <f>summary!L36</f>
        <v>0.71672648196954991</v>
      </c>
      <c r="K6" s="18">
        <f>summary!M36</f>
        <v>1.2841323051089049</v>
      </c>
      <c r="L6" s="18">
        <f>summary!N36</f>
        <v>0.35134507275896776</v>
      </c>
      <c r="M6" s="18">
        <f>summary!O36</f>
        <v>1.386383284280321</v>
      </c>
      <c r="N6" s="18">
        <f>summary!P36</f>
        <v>-0.89670869074052661</v>
      </c>
      <c r="O6" s="18">
        <f>summary!Q36</f>
        <v>-0.91348699374635278</v>
      </c>
      <c r="P6" s="18">
        <f>summary!R36</f>
        <v>1.0395855363994411</v>
      </c>
      <c r="Q6" s="18">
        <f>summary!S36</f>
        <v>0.46251141431208276</v>
      </c>
      <c r="R6" s="1"/>
      <c r="S6" s="27">
        <f t="shared" ref="S6:S37" si="0">AVERAGE(C6:N6)</f>
        <v>-0.13628666845725299</v>
      </c>
      <c r="T6" s="27">
        <f t="shared" ref="T6:T37" si="1">STDEV(C6:N6)/SQRT(COUNT(C6:N6))</f>
        <v>0.41242376374630091</v>
      </c>
      <c r="U6" s="27"/>
      <c r="X6">
        <f>MEDIAN(C6:Q6)</f>
        <v>0.35134507275896776</v>
      </c>
    </row>
    <row r="7" spans="1:24" x14ac:dyDescent="0.15">
      <c r="A7">
        <v>0.5</v>
      </c>
      <c r="C7" s="3">
        <f>summary!E37</f>
        <v>-2.2271995224138457</v>
      </c>
      <c r="D7" s="3">
        <f>summary!F37</f>
        <v>-1.8834611883141779</v>
      </c>
      <c r="E7" s="3">
        <f>summary!G37</f>
        <v>0.77606512361077262</v>
      </c>
      <c r="F7" s="3">
        <f>summary!H37</f>
        <v>-0.41186258318472574</v>
      </c>
      <c r="G7" s="3">
        <f>summary!I37</f>
        <v>-0.84961789487296957</v>
      </c>
      <c r="H7" s="3">
        <f>summary!J37</f>
        <v>0.67241062279995678</v>
      </c>
      <c r="I7" s="3">
        <f>summary!K37</f>
        <v>-0.32331240286920421</v>
      </c>
      <c r="J7" s="18">
        <f>summary!L37</f>
        <v>0.92670297338407881</v>
      </c>
      <c r="K7" s="18">
        <f>summary!M37</f>
        <v>0.71291216907659061</v>
      </c>
      <c r="L7" s="18">
        <f>summary!N37</f>
        <v>-0.33420783003487281</v>
      </c>
      <c r="M7" s="18">
        <f>summary!O37</f>
        <v>0.98338137182665331</v>
      </c>
      <c r="N7" s="18">
        <f>summary!P37</f>
        <v>-0.57173364144210115</v>
      </c>
      <c r="O7" s="18">
        <f>summary!Q37</f>
        <v>-1.5395265592532945</v>
      </c>
      <c r="P7" s="18">
        <f>summary!R37</f>
        <v>1.0700264338494718</v>
      </c>
      <c r="Q7" s="18">
        <f>summary!S37</f>
        <v>0.34439919148448284</v>
      </c>
      <c r="R7" s="1"/>
      <c r="S7" s="27">
        <f t="shared" si="0"/>
        <v>-0.21082690020282036</v>
      </c>
      <c r="T7" s="27">
        <f t="shared" si="1"/>
        <v>0.31136951495365156</v>
      </c>
      <c r="U7" s="27"/>
      <c r="X7">
        <f t="shared" ref="X7:X70" si="2">MEDIAN(C7:Q7)</f>
        <v>-0.32331240286920421</v>
      </c>
    </row>
    <row r="8" spans="1:24" x14ac:dyDescent="0.15">
      <c r="A8">
        <v>1</v>
      </c>
      <c r="C8" s="3">
        <f>summary!E38</f>
        <v>-1.4813577096102184</v>
      </c>
      <c r="D8" s="3">
        <f>summary!F38</f>
        <v>-4.2411014982540101</v>
      </c>
      <c r="E8" s="3">
        <f>summary!G38</f>
        <v>0.22611688084215822</v>
      </c>
      <c r="F8" s="3">
        <f>summary!H38</f>
        <v>-0.10879458029627058</v>
      </c>
      <c r="G8" s="3">
        <f>summary!I38</f>
        <v>3.8408964189120424E-2</v>
      </c>
      <c r="H8" s="3">
        <f>summary!J38</f>
        <v>0.1020069035138149</v>
      </c>
      <c r="I8" s="3">
        <f>summary!K38</f>
        <v>-0.45259266492622718</v>
      </c>
      <c r="J8" s="18">
        <f>summary!L38</f>
        <v>1.4244039962777788</v>
      </c>
      <c r="K8" s="18">
        <f>summary!M38</f>
        <v>1.0646949776329624</v>
      </c>
      <c r="L8" s="18">
        <f>summary!N38</f>
        <v>-0.85636182178489928</v>
      </c>
      <c r="M8" s="18">
        <f>summary!O38</f>
        <v>0.9482027503123438</v>
      </c>
      <c r="N8" s="18">
        <f>summary!P38</f>
        <v>0.88750864556081888</v>
      </c>
      <c r="O8" s="18">
        <f>summary!Q38</f>
        <v>0.36053533983636066</v>
      </c>
      <c r="P8" s="18">
        <f>summary!R38</f>
        <v>0.51253679928534757</v>
      </c>
      <c r="Q8" s="18">
        <f>summary!S38</f>
        <v>0.39923256472778362</v>
      </c>
      <c r="R8" s="1"/>
      <c r="S8" s="27">
        <f t="shared" si="0"/>
        <v>-0.20407209637855231</v>
      </c>
      <c r="T8" s="27">
        <f t="shared" si="1"/>
        <v>0.43990289199830213</v>
      </c>
      <c r="U8" s="27"/>
      <c r="X8">
        <f t="shared" si="2"/>
        <v>0.22611688084215822</v>
      </c>
    </row>
    <row r="9" spans="1:24" x14ac:dyDescent="0.15">
      <c r="A9">
        <v>1.5</v>
      </c>
      <c r="C9" s="3">
        <f>summary!E39</f>
        <v>-1.2847713829973795</v>
      </c>
      <c r="D9" s="3">
        <f>summary!F39</f>
        <v>-3.1367523337458056</v>
      </c>
      <c r="E9" s="3">
        <f>summary!G39</f>
        <v>0.39457596299547049</v>
      </c>
      <c r="F9" s="3">
        <f>summary!H39</f>
        <v>-0.1002209441454779</v>
      </c>
      <c r="G9" s="3">
        <f>summary!I39</f>
        <v>-0.13802611335025872</v>
      </c>
      <c r="H9" s="3">
        <f>summary!J39</f>
        <v>0.47093472078419002</v>
      </c>
      <c r="I9" s="3">
        <f>summary!K39</f>
        <v>0.14343526432005665</v>
      </c>
      <c r="J9" s="18">
        <f>summary!L39</f>
        <v>0.21752718615690006</v>
      </c>
      <c r="K9" s="18">
        <f>summary!M39</f>
        <v>-0.68763911949353496</v>
      </c>
      <c r="L9" s="18">
        <f>summary!N39</f>
        <v>-1.02818958667879</v>
      </c>
      <c r="M9" s="18">
        <f>summary!O39</f>
        <v>1.0127779939093329</v>
      </c>
      <c r="N9" s="18">
        <f>summary!P39</f>
        <v>1.7800723592472822</v>
      </c>
      <c r="O9" s="18">
        <f>summary!Q39</f>
        <v>-1.8584364708700858</v>
      </c>
      <c r="P9" s="18">
        <f>summary!R39</f>
        <v>1.2126880813147256</v>
      </c>
      <c r="Q9" s="18">
        <f>summary!S39</f>
        <v>0.26401924081654682</v>
      </c>
      <c r="R9" s="1"/>
      <c r="S9" s="27">
        <f t="shared" si="0"/>
        <v>-0.19635633274983447</v>
      </c>
      <c r="T9" s="27">
        <f t="shared" si="1"/>
        <v>0.36124823738698353</v>
      </c>
      <c r="U9" s="27"/>
      <c r="X9">
        <f t="shared" si="2"/>
        <v>0.14343526432005665</v>
      </c>
    </row>
    <row r="10" spans="1:24" x14ac:dyDescent="0.15">
      <c r="A10">
        <v>2</v>
      </c>
      <c r="C10" s="3">
        <f>summary!E40</f>
        <v>-0.99003189813319481</v>
      </c>
      <c r="D10" s="3">
        <f>summary!F40</f>
        <v>-1.4598250013736884</v>
      </c>
      <c r="E10" s="3">
        <f>summary!G40</f>
        <v>0.46885883606573353</v>
      </c>
      <c r="F10" s="3">
        <f>summary!H40</f>
        <v>-0.311659439139859</v>
      </c>
      <c r="G10" s="3">
        <f>summary!I40</f>
        <v>-0.17567808810895102</v>
      </c>
      <c r="H10" s="3">
        <f>summary!J40</f>
        <v>0.32678859825183743</v>
      </c>
      <c r="I10" s="3">
        <f>summary!K40</f>
        <v>-0.68389049546604663</v>
      </c>
      <c r="J10" s="18">
        <f>summary!L40</f>
        <v>1.3627436319302946</v>
      </c>
      <c r="K10" s="18">
        <f>summary!M40</f>
        <v>1.6560115910130999</v>
      </c>
      <c r="L10" s="18">
        <f>summary!N40</f>
        <v>0.33111225333455563</v>
      </c>
      <c r="M10" s="18">
        <f>summary!O40</f>
        <v>0.84578236901128179</v>
      </c>
      <c r="N10" s="18">
        <f>summary!P40</f>
        <v>-0.36314010379969475</v>
      </c>
      <c r="O10" s="18">
        <f>summary!Q40</f>
        <v>-2.0574529078613448</v>
      </c>
      <c r="P10" s="18">
        <f>summary!R40</f>
        <v>2.1527683115215477</v>
      </c>
      <c r="Q10" s="18">
        <f>summary!S40</f>
        <v>0.65216992502944859</v>
      </c>
      <c r="R10" s="1"/>
      <c r="S10" s="27">
        <f t="shared" si="0"/>
        <v>8.392268779878069E-2</v>
      </c>
      <c r="T10" s="27">
        <f t="shared" si="1"/>
        <v>0.26834727693581906</v>
      </c>
      <c r="U10" s="27"/>
      <c r="X10">
        <f t="shared" si="2"/>
        <v>0.32678859825183743</v>
      </c>
    </row>
    <row r="11" spans="1:24" x14ac:dyDescent="0.15">
      <c r="A11">
        <v>2.5</v>
      </c>
      <c r="C11" s="3">
        <f>summary!E41</f>
        <v>-0.64854785203933685</v>
      </c>
      <c r="D11" s="3">
        <f>summary!F41</f>
        <v>2.6179656739199864</v>
      </c>
      <c r="E11" s="3">
        <f>summary!G41</f>
        <v>0.3818731894024498</v>
      </c>
      <c r="F11" s="3">
        <f>summary!H41</f>
        <v>0.27949459272505217</v>
      </c>
      <c r="G11" s="3">
        <f>summary!I41</f>
        <v>0.51460367002778751</v>
      </c>
      <c r="H11" s="3">
        <f>summary!J41</f>
        <v>0.33262552540140827</v>
      </c>
      <c r="I11" s="3">
        <f>summary!K41</f>
        <v>-0.75787994610237919</v>
      </c>
      <c r="J11" s="18">
        <f>summary!L41</f>
        <v>0.16504330799648331</v>
      </c>
      <c r="K11" s="18">
        <f>summary!M41</f>
        <v>0.36929821579550426</v>
      </c>
      <c r="L11" s="18">
        <f>summary!N41</f>
        <v>0.60532408159784523</v>
      </c>
      <c r="M11" s="18">
        <f>summary!O41</f>
        <v>1.1722739440844763</v>
      </c>
      <c r="N11" s="18">
        <f>summary!P41</f>
        <v>-0.53429328480618288</v>
      </c>
      <c r="O11" s="18">
        <f>summary!Q41</f>
        <v>0.13632226706191644</v>
      </c>
      <c r="P11" s="18">
        <f>summary!R41</f>
        <v>1.0937324081644217</v>
      </c>
      <c r="Q11" s="18">
        <f>summary!S41</f>
        <v>-0.49044458757554388</v>
      </c>
      <c r="R11" s="1"/>
      <c r="S11" s="27">
        <f t="shared" si="0"/>
        <v>0.37481509316692452</v>
      </c>
      <c r="T11" s="27">
        <f t="shared" si="1"/>
        <v>0.26041980402366988</v>
      </c>
      <c r="U11" s="27"/>
      <c r="X11">
        <f t="shared" si="2"/>
        <v>0.33262552540140827</v>
      </c>
    </row>
    <row r="12" spans="1:24" x14ac:dyDescent="0.15">
      <c r="A12">
        <v>3</v>
      </c>
      <c r="C12" s="3">
        <f>summary!E42</f>
        <v>1.1846638891742298</v>
      </c>
      <c r="D12" s="3">
        <f>summary!F42</f>
        <v>2.1917025723148993</v>
      </c>
      <c r="E12" s="3">
        <f>summary!G42</f>
        <v>0.14224260952404738</v>
      </c>
      <c r="F12" s="3">
        <f>summary!H42</f>
        <v>9.9541159792715994E-2</v>
      </c>
      <c r="G12" s="3">
        <f>summary!I42</f>
        <v>-0.26324475781188494</v>
      </c>
      <c r="H12" s="3">
        <f>summary!J42</f>
        <v>-0.36327762903490157</v>
      </c>
      <c r="I12" s="3">
        <f>summary!K42</f>
        <v>-0.89091414575956962</v>
      </c>
      <c r="J12" s="18">
        <f>summary!L42</f>
        <v>-0.20545060199622239</v>
      </c>
      <c r="K12" s="18">
        <f>summary!M42</f>
        <v>-0.39298695975981279</v>
      </c>
      <c r="L12" s="18">
        <f>summary!N42</f>
        <v>-6.8600214550372074E-2</v>
      </c>
      <c r="M12" s="18">
        <f>summary!O42</f>
        <v>0.53030583885596105</v>
      </c>
      <c r="N12" s="18">
        <f>summary!P42</f>
        <v>-0.8388902555934028</v>
      </c>
      <c r="O12" s="18">
        <f>summary!Q42</f>
        <v>-4.3816367643654291E-2</v>
      </c>
      <c r="P12" s="18">
        <f>summary!R42</f>
        <v>0.52291415083982029</v>
      </c>
      <c r="Q12" s="18">
        <f>summary!S42</f>
        <v>-0.24216439916808119</v>
      </c>
      <c r="R12" s="1"/>
      <c r="S12" s="27">
        <f t="shared" si="0"/>
        <v>9.3757625429640556E-2</v>
      </c>
      <c r="T12" s="27">
        <f t="shared" si="1"/>
        <v>0.25095207313210027</v>
      </c>
      <c r="U12" s="27"/>
      <c r="X12">
        <f t="shared" si="2"/>
        <v>-6.8600214550372074E-2</v>
      </c>
    </row>
    <row r="13" spans="1:24" x14ac:dyDescent="0.15">
      <c r="A13">
        <v>3.5</v>
      </c>
      <c r="C13" s="3">
        <f>summary!E43</f>
        <v>2.104254829175968</v>
      </c>
      <c r="D13" s="3">
        <f>summary!F43</f>
        <v>2.4471647935731689</v>
      </c>
      <c r="E13" s="3">
        <f>summary!G43</f>
        <v>-0.19017779935934068</v>
      </c>
      <c r="F13" s="3">
        <f>summary!H43</f>
        <v>-1.0432534481819278</v>
      </c>
      <c r="G13" s="3">
        <f>summary!I43</f>
        <v>-1.3347610158016656</v>
      </c>
      <c r="H13" s="3">
        <f>summary!J43</f>
        <v>-0.12700249104223368</v>
      </c>
      <c r="I13" s="3">
        <f>summary!K43</f>
        <v>0.58723578546348376</v>
      </c>
      <c r="J13" s="18">
        <f>summary!L43</f>
        <v>-0.57644456838985747</v>
      </c>
      <c r="K13" s="18">
        <f>summary!M43</f>
        <v>-0.11334056346694105</v>
      </c>
      <c r="L13" s="18">
        <f>summary!N43</f>
        <v>0.68095705700831288</v>
      </c>
      <c r="M13" s="18">
        <f>summary!O43</f>
        <v>0.79660290404288936</v>
      </c>
      <c r="N13" s="18">
        <f>summary!P43</f>
        <v>-0.5779259851784988</v>
      </c>
      <c r="O13" s="18">
        <f>summary!Q43</f>
        <v>1.0925671402787021</v>
      </c>
      <c r="P13" s="18">
        <f>summary!R43</f>
        <v>-0.26192919300796647</v>
      </c>
      <c r="Q13" s="18">
        <f>summary!S43</f>
        <v>4.0065164727896035E-2</v>
      </c>
      <c r="R13" s="1"/>
      <c r="S13" s="27">
        <f t="shared" si="0"/>
        <v>0.22110912482027981</v>
      </c>
      <c r="T13" s="27">
        <f t="shared" si="1"/>
        <v>0.33568510183790429</v>
      </c>
      <c r="U13" s="27"/>
      <c r="X13">
        <f t="shared" si="2"/>
        <v>-0.11334056346694105</v>
      </c>
    </row>
    <row r="14" spans="1:24" x14ac:dyDescent="0.15">
      <c r="A14">
        <v>4</v>
      </c>
      <c r="C14" s="3">
        <f>summary!E44</f>
        <v>0.9276872133400661</v>
      </c>
      <c r="D14" s="3">
        <f>summary!F44</f>
        <v>0.9751679423043722</v>
      </c>
      <c r="E14" s="3">
        <f>summary!G44</f>
        <v>-0.40028443416776471</v>
      </c>
      <c r="F14" s="3">
        <f>summary!H44</f>
        <v>0.12363689667158127</v>
      </c>
      <c r="G14" s="3">
        <f>summary!I44</f>
        <v>0.19710798129060964</v>
      </c>
      <c r="H14" s="3">
        <f>summary!J44</f>
        <v>-0.66730387068519081</v>
      </c>
      <c r="I14" s="3">
        <f>summary!K44</f>
        <v>0.61855491843922461</v>
      </c>
      <c r="J14" s="18">
        <f>summary!L44</f>
        <v>-1.4364278002498136</v>
      </c>
      <c r="K14" s="18">
        <f>summary!M44</f>
        <v>-0.50720481298263032</v>
      </c>
      <c r="L14" s="18">
        <f>summary!N44</f>
        <v>0.22521362581641399</v>
      </c>
      <c r="M14" s="18">
        <f>summary!O44</f>
        <v>-2.003042725762445</v>
      </c>
      <c r="N14" s="18">
        <f>summary!P44</f>
        <v>-1.0198985501292672</v>
      </c>
      <c r="O14" s="18">
        <f>summary!Q44</f>
        <v>1.0251755860854856</v>
      </c>
      <c r="P14" s="18">
        <f>summary!R44</f>
        <v>-1.2816362499960134</v>
      </c>
      <c r="Q14" s="18">
        <f>summary!S44</f>
        <v>-1.5931047123807763E-2</v>
      </c>
      <c r="R14" s="1"/>
      <c r="S14" s="27">
        <f t="shared" si="0"/>
        <v>-0.24723280134290362</v>
      </c>
      <c r="T14" s="27">
        <f t="shared" si="1"/>
        <v>0.26889241446017809</v>
      </c>
      <c r="U14" s="27"/>
      <c r="X14">
        <f t="shared" si="2"/>
        <v>-1.5931047123807763E-2</v>
      </c>
    </row>
    <row r="15" spans="1:24" x14ac:dyDescent="0.15">
      <c r="A15">
        <v>4.5</v>
      </c>
      <c r="C15" s="3">
        <f>summary!E45</f>
        <v>0.18810291108979885</v>
      </c>
      <c r="D15" s="3">
        <f>summary!F45</f>
        <v>0.60567785126097684</v>
      </c>
      <c r="E15" s="3">
        <f>summary!G45</f>
        <v>-1.0232052453026692</v>
      </c>
      <c r="F15" s="3">
        <f>summary!H45</f>
        <v>1.0612557625742747</v>
      </c>
      <c r="G15" s="3">
        <f>summary!I45</f>
        <v>1.1615893595652131</v>
      </c>
      <c r="H15" s="3">
        <f>summary!J45</f>
        <v>-7.4771757188912408E-2</v>
      </c>
      <c r="I15" s="3">
        <f>summary!K45</f>
        <v>1.4360512840315962</v>
      </c>
      <c r="J15" s="18">
        <f>summary!L45</f>
        <v>-0.95139515172550959</v>
      </c>
      <c r="K15" s="18">
        <f>summary!M45</f>
        <v>-1.3888333287387349</v>
      </c>
      <c r="L15" s="18">
        <f>summary!N45</f>
        <v>0.11054460525691187</v>
      </c>
      <c r="M15" s="18">
        <f>summary!O45</f>
        <v>-3.3029030744538397</v>
      </c>
      <c r="N15" s="18">
        <f>summary!P45</f>
        <v>0.666567174698803</v>
      </c>
      <c r="O15" s="18">
        <f>summary!Q45</f>
        <v>1.3451054131126703</v>
      </c>
      <c r="P15" s="18">
        <f>summary!R45</f>
        <v>-3.9510743081217803</v>
      </c>
      <c r="Q15" s="18">
        <f>summary!S45</f>
        <v>-0.60694686143432119</v>
      </c>
      <c r="R15" s="1"/>
      <c r="S15" s="27">
        <f t="shared" si="0"/>
        <v>-0.12594330074434093</v>
      </c>
      <c r="T15" s="27">
        <f t="shared" si="1"/>
        <v>0.38926831008944079</v>
      </c>
      <c r="U15" s="27"/>
      <c r="X15">
        <f t="shared" si="2"/>
        <v>0.11054460525691187</v>
      </c>
    </row>
    <row r="16" spans="1:24" ht="15" x14ac:dyDescent="0.2">
      <c r="A16" s="25">
        <v>5</v>
      </c>
      <c r="B16" s="24" t="s">
        <v>29</v>
      </c>
      <c r="C16" s="25">
        <f>summary!E46</f>
        <v>-0.20993293056174697</v>
      </c>
      <c r="D16" s="25">
        <f>summary!F46</f>
        <v>-0.78035545502713999</v>
      </c>
      <c r="E16" s="25">
        <f>summary!G46</f>
        <v>-0.5243745550437291</v>
      </c>
      <c r="F16" s="25">
        <f>summary!H46</f>
        <v>1.5713531687626621</v>
      </c>
      <c r="G16" s="25">
        <f>summary!I46</f>
        <v>0.12452916998205509</v>
      </c>
      <c r="H16" s="25">
        <f>summary!J46</f>
        <v>-0.12027471577637597</v>
      </c>
      <c r="I16" s="25">
        <f>summary!K46</f>
        <v>1.8412626606866516</v>
      </c>
      <c r="J16" s="26">
        <f>summary!L46</f>
        <v>0.168235898397638</v>
      </c>
      <c r="K16" s="26">
        <f>summary!M46</f>
        <v>-0.39143961503914904</v>
      </c>
      <c r="L16" s="26">
        <f>summary!N46</f>
        <v>1.5631228276981399</v>
      </c>
      <c r="M16" s="26">
        <f>summary!O46</f>
        <v>-2.5171745372892813</v>
      </c>
      <c r="N16" s="26">
        <f>summary!P46</f>
        <v>-0.58589028758663908</v>
      </c>
      <c r="O16" s="26">
        <f>summary!Q46</f>
        <v>0.83894120040834164</v>
      </c>
      <c r="P16" s="26">
        <f>summary!R46</f>
        <v>-3.1653346412700061</v>
      </c>
      <c r="Q16" s="26">
        <f>summary!S46</f>
        <v>-0.93477749311904124</v>
      </c>
      <c r="R16" s="1"/>
      <c r="S16" s="28">
        <f t="shared" si="0"/>
        <v>1.1588469100257079E-2</v>
      </c>
      <c r="T16" s="28">
        <f t="shared" si="1"/>
        <v>0.34945924098644482</v>
      </c>
      <c r="U16" s="27"/>
      <c r="V16" s="25">
        <v>-13</v>
      </c>
      <c r="W16" s="25"/>
      <c r="X16">
        <f t="shared" si="2"/>
        <v>-0.20993293056174697</v>
      </c>
    </row>
    <row r="17" spans="1:24" x14ac:dyDescent="0.15">
      <c r="A17">
        <v>5.5</v>
      </c>
      <c r="C17" s="3">
        <f>summary!E47</f>
        <v>-6.8976875398218826E-2</v>
      </c>
      <c r="D17" s="3">
        <f>summary!F47</f>
        <v>-2.8543231782185172</v>
      </c>
      <c r="E17" s="3">
        <f>summary!G47</f>
        <v>-0.72864649236695489</v>
      </c>
      <c r="F17" s="3">
        <f>summary!H47</f>
        <v>2.4645097894832109</v>
      </c>
      <c r="G17" s="3">
        <f>summary!I47</f>
        <v>-1.1770083827800193</v>
      </c>
      <c r="H17" s="3">
        <f>summary!J47</f>
        <v>-2.8553754951408303E-2</v>
      </c>
      <c r="I17" s="3">
        <f>summary!K47</f>
        <v>1.747584799493616</v>
      </c>
      <c r="J17" s="18">
        <f>summary!L47</f>
        <v>-0.44477362231183709</v>
      </c>
      <c r="K17" s="18">
        <f>summary!M47</f>
        <v>-0.64424861346917672</v>
      </c>
      <c r="L17" s="18">
        <f>summary!N47</f>
        <v>1.8546007153990705</v>
      </c>
      <c r="M17" s="18">
        <f>summary!O47</f>
        <v>-1.7747223653261626</v>
      </c>
      <c r="N17" s="18">
        <f>summary!P47</f>
        <v>-0.23966018490060945</v>
      </c>
      <c r="O17" s="18">
        <f>summary!Q47</f>
        <v>0.61653559194756835</v>
      </c>
      <c r="P17" s="18">
        <f>summary!R47</f>
        <v>1.035590194726139</v>
      </c>
      <c r="Q17" s="18">
        <f>summary!S47</f>
        <v>-1.7350417510081171</v>
      </c>
      <c r="R17" s="1"/>
      <c r="S17" s="27">
        <f t="shared" si="0"/>
        <v>-0.15785151377891721</v>
      </c>
      <c r="T17" s="27">
        <f t="shared" si="1"/>
        <v>0.44515373959741078</v>
      </c>
      <c r="U17" s="27"/>
      <c r="V17" s="3">
        <v>-13</v>
      </c>
      <c r="W17" s="3"/>
      <c r="X17">
        <f t="shared" si="2"/>
        <v>-0.23966018490060945</v>
      </c>
    </row>
    <row r="18" spans="1:24" x14ac:dyDescent="0.15">
      <c r="A18">
        <v>6</v>
      </c>
      <c r="C18" s="3">
        <f>summary!E48</f>
        <v>1.4531150453887995</v>
      </c>
      <c r="D18" s="3">
        <f>summary!F48</f>
        <v>-4.107667878422486</v>
      </c>
      <c r="E18" s="3">
        <f>summary!G48</f>
        <v>-1.3597072771160295</v>
      </c>
      <c r="F18" s="3">
        <f>summary!H48</f>
        <v>0.80088488927576551</v>
      </c>
      <c r="G18" s="3">
        <f>summary!I48</f>
        <v>-1.3190693283538666</v>
      </c>
      <c r="H18" s="3">
        <f>summary!J48</f>
        <v>0.11729356779970573</v>
      </c>
      <c r="I18" s="3">
        <f>summary!K48</f>
        <v>1.086942936613897</v>
      </c>
      <c r="J18" s="18">
        <f>summary!L48</f>
        <v>-0.61053265507148258</v>
      </c>
      <c r="K18" s="18">
        <f>summary!M48</f>
        <v>-0.56352021390021145</v>
      </c>
      <c r="L18" s="18">
        <f>summary!N48</f>
        <v>2.2697326806421239</v>
      </c>
      <c r="M18" s="18">
        <f>summary!O48</f>
        <v>-1.8033189228301341</v>
      </c>
      <c r="N18" s="18">
        <f>summary!P48</f>
        <v>-0.14665925970817706</v>
      </c>
      <c r="O18" s="18">
        <f>summary!Q48</f>
        <v>-2.0563023628813817E-2</v>
      </c>
      <c r="P18" s="18">
        <f>summary!R48</f>
        <v>2.0221177307972735</v>
      </c>
      <c r="Q18" s="18">
        <f>summary!S48</f>
        <v>-1.9537528041825034</v>
      </c>
      <c r="R18" s="1"/>
      <c r="S18" s="27">
        <f t="shared" si="0"/>
        <v>-0.34854220130684133</v>
      </c>
      <c r="T18" s="27">
        <f t="shared" si="1"/>
        <v>0.49288517871296944</v>
      </c>
      <c r="U18" s="27"/>
      <c r="V18" s="3">
        <v>-13</v>
      </c>
      <c r="W18" s="3"/>
      <c r="X18">
        <f t="shared" si="2"/>
        <v>-0.14665925970817706</v>
      </c>
    </row>
    <row r="19" spans="1:24" x14ac:dyDescent="0.15">
      <c r="A19">
        <v>6.5</v>
      </c>
      <c r="C19" s="3">
        <f>summary!E49</f>
        <v>0.47202140115940255</v>
      </c>
      <c r="D19" s="3">
        <f>summary!F49</f>
        <v>-1.6398173496040374</v>
      </c>
      <c r="E19" s="3">
        <f>summary!G49</f>
        <v>-1.5709039450136439</v>
      </c>
      <c r="F19" s="3">
        <f>summary!H49</f>
        <v>1.740625412619272</v>
      </c>
      <c r="G19" s="3">
        <f>summary!I49</f>
        <v>-1.0123388961256359</v>
      </c>
      <c r="H19" s="3">
        <f>summary!J49</f>
        <v>-0.66719458751355998</v>
      </c>
      <c r="I19" s="3">
        <f>summary!K49</f>
        <v>0.20897176522489466</v>
      </c>
      <c r="J19" s="18">
        <f>summary!L49</f>
        <v>-4.9306391825295767E-2</v>
      </c>
      <c r="K19" s="18">
        <f>summary!M49</f>
        <v>0.60454881215645195</v>
      </c>
      <c r="L19" s="18">
        <f>summary!N49</f>
        <v>0.42057427638461192</v>
      </c>
      <c r="M19" s="18">
        <f>summary!O49</f>
        <v>-2.2023036895226018</v>
      </c>
      <c r="N19" s="18">
        <f>summary!P49</f>
        <v>2.2810202615974457E-2</v>
      </c>
      <c r="O19" s="18">
        <f>summary!Q49</f>
        <v>-0.37560574983632872</v>
      </c>
      <c r="P19" s="18">
        <f>summary!R49</f>
        <v>1.3056561102528466</v>
      </c>
      <c r="Q19" s="18">
        <f>summary!S49</f>
        <v>-1.1831371361607503</v>
      </c>
      <c r="R19" s="1"/>
      <c r="S19" s="27">
        <f t="shared" si="0"/>
        <v>-0.30602608245368063</v>
      </c>
      <c r="T19" s="27">
        <f t="shared" si="1"/>
        <v>0.32792507030135637</v>
      </c>
      <c r="U19" s="27"/>
      <c r="V19" s="3">
        <v>-13</v>
      </c>
      <c r="W19" s="3"/>
      <c r="X19">
        <f t="shared" si="2"/>
        <v>-4.9306391825295767E-2</v>
      </c>
    </row>
    <row r="20" spans="1:24" x14ac:dyDescent="0.15">
      <c r="A20">
        <v>7</v>
      </c>
      <c r="C20" s="3">
        <f>summary!E50</f>
        <v>-1.8135351373448603E-2</v>
      </c>
      <c r="D20" s="3">
        <f>summary!F50</f>
        <v>-4.2302392638374584E-2</v>
      </c>
      <c r="E20" s="3">
        <f>summary!G50</f>
        <v>-1.2405285623189739</v>
      </c>
      <c r="F20" s="3">
        <f>summary!H50</f>
        <v>2.2378809234413528</v>
      </c>
      <c r="G20" s="3">
        <f>summary!I50</f>
        <v>-1.0998506148990146</v>
      </c>
      <c r="H20" s="3">
        <f>summary!J50</f>
        <v>-0.40802152516244389</v>
      </c>
      <c r="I20" s="3">
        <f>summary!K50</f>
        <v>-1.0871707681856693</v>
      </c>
      <c r="J20" s="18">
        <f>summary!L50</f>
        <v>0.192756178644715</v>
      </c>
      <c r="K20" s="18">
        <f>summary!M50</f>
        <v>0.20640732821823043</v>
      </c>
      <c r="L20" s="18">
        <f>summary!N50</f>
        <v>-0.77706658810709772</v>
      </c>
      <c r="M20" s="18">
        <f>summary!O50</f>
        <v>-2.8511495562616833</v>
      </c>
      <c r="N20" s="18">
        <f>summary!P50</f>
        <v>8.764867427549923E-2</v>
      </c>
      <c r="O20" s="18">
        <f>summary!Q50</f>
        <v>-0.461451982233408</v>
      </c>
      <c r="P20" s="18">
        <f>summary!R50</f>
        <v>3.9798953026961024</v>
      </c>
      <c r="Q20" s="18">
        <f>summary!S50</f>
        <v>-1.9302277711690228</v>
      </c>
      <c r="R20" s="1"/>
      <c r="S20" s="27">
        <f t="shared" si="0"/>
        <v>-0.39996102119724242</v>
      </c>
      <c r="T20" s="27">
        <f t="shared" si="1"/>
        <v>0.34824163737875713</v>
      </c>
      <c r="U20" s="27"/>
      <c r="V20" s="3">
        <v>-13</v>
      </c>
      <c r="W20" s="3"/>
      <c r="X20">
        <f t="shared" si="2"/>
        <v>-0.40802152516244389</v>
      </c>
    </row>
    <row r="21" spans="1:24" x14ac:dyDescent="0.15">
      <c r="A21">
        <v>7.5</v>
      </c>
      <c r="C21" s="3">
        <f>summary!E51</f>
        <v>0.72785405693253513</v>
      </c>
      <c r="D21" s="3">
        <f>summary!F51</f>
        <v>-0.52648817071439735</v>
      </c>
      <c r="E21" s="3">
        <f>summary!G51</f>
        <v>-1.8959525197509517</v>
      </c>
      <c r="F21" s="3">
        <f>summary!H51</f>
        <v>1.0651772912241697</v>
      </c>
      <c r="G21" s="3">
        <f>summary!I51</f>
        <v>-1.0012496190923905</v>
      </c>
      <c r="H21" s="3">
        <f>summary!J51</f>
        <v>-0.91748625572201747</v>
      </c>
      <c r="I21" s="3">
        <f>summary!K51</f>
        <v>-0.89132106308052272</v>
      </c>
      <c r="J21" s="18">
        <f>summary!L51</f>
        <v>-0.81445988991377338</v>
      </c>
      <c r="K21" s="18">
        <f>summary!M51</f>
        <v>-0.30551492671514618</v>
      </c>
      <c r="L21" s="18">
        <f>summary!N51</f>
        <v>1.088948737922979</v>
      </c>
      <c r="M21" s="18">
        <f>summary!O51</f>
        <v>-5.2333319159538814</v>
      </c>
      <c r="N21" s="18">
        <f>summary!P51</f>
        <v>1.523924386834637</v>
      </c>
      <c r="O21" s="18">
        <f>summary!Q51</f>
        <v>-0.42545137127994909</v>
      </c>
      <c r="P21" s="18">
        <f>summary!R51</f>
        <v>4.0113901809412011</v>
      </c>
      <c r="Q21" s="18">
        <f>summary!S51</f>
        <v>0.19561194889194219</v>
      </c>
      <c r="R21" s="1"/>
      <c r="S21" s="27">
        <f t="shared" si="0"/>
        <v>-0.59832499066906331</v>
      </c>
      <c r="T21" s="27">
        <f t="shared" si="1"/>
        <v>0.51882460098865468</v>
      </c>
      <c r="U21" s="27"/>
      <c r="V21" s="3">
        <v>-13</v>
      </c>
      <c r="W21" s="3"/>
      <c r="X21">
        <f t="shared" si="2"/>
        <v>-0.42545137127994909</v>
      </c>
    </row>
    <row r="22" spans="1:24" x14ac:dyDescent="0.15">
      <c r="A22">
        <v>8</v>
      </c>
      <c r="C22" s="3">
        <f>summary!E52</f>
        <v>1.6299334006947914</v>
      </c>
      <c r="D22" s="3">
        <f>summary!F52</f>
        <v>0.64724794350018877</v>
      </c>
      <c r="E22" s="3">
        <f>summary!G52</f>
        <v>-1.8992964123169593</v>
      </c>
      <c r="F22" s="3">
        <f>summary!H52</f>
        <v>0.6020591206956375</v>
      </c>
      <c r="G22" s="3">
        <f>summary!I52</f>
        <v>-1.3587489315811063</v>
      </c>
      <c r="H22" s="3">
        <f>summary!J52</f>
        <v>-0.7127288258561153</v>
      </c>
      <c r="I22" s="3">
        <f>summary!K52</f>
        <v>-0.82922001038714266</v>
      </c>
      <c r="J22" s="18">
        <f>summary!L52</f>
        <v>-3.651381409013113E-2</v>
      </c>
      <c r="K22" s="18">
        <f>summary!M52</f>
        <v>0.72056259359356545</v>
      </c>
      <c r="L22" s="18">
        <f>summary!N52</f>
        <v>0.56899794954710592</v>
      </c>
      <c r="M22" s="18">
        <f>summary!O52</f>
        <v>-6.74463758344762</v>
      </c>
      <c r="N22" s="18">
        <f>summary!P52</f>
        <v>1.4360352507421885</v>
      </c>
      <c r="O22" s="18">
        <f>summary!Q52</f>
        <v>-9.1259353372288049E-2</v>
      </c>
      <c r="P22" s="18">
        <f>summary!R52</f>
        <v>5.4501942869040629</v>
      </c>
      <c r="Q22" s="18">
        <f>summary!S52</f>
        <v>2.4678788871156127E-2</v>
      </c>
      <c r="R22" s="1"/>
      <c r="S22" s="27">
        <f t="shared" si="0"/>
        <v>-0.49802577657546637</v>
      </c>
      <c r="T22" s="27">
        <f t="shared" si="1"/>
        <v>0.64846836656768991</v>
      </c>
      <c r="U22" s="27"/>
      <c r="V22" s="3">
        <v>-13</v>
      </c>
      <c r="W22" s="3"/>
      <c r="X22">
        <f t="shared" si="2"/>
        <v>2.4678788871156127E-2</v>
      </c>
    </row>
    <row r="23" spans="1:24" x14ac:dyDescent="0.15">
      <c r="A23">
        <v>8.5</v>
      </c>
      <c r="C23" s="3">
        <f>summary!E53</f>
        <v>1.1201265233823503</v>
      </c>
      <c r="D23" s="3">
        <f>summary!F53</f>
        <v>-1.6470255203910666</v>
      </c>
      <c r="E23" s="3">
        <f>summary!G53</f>
        <v>-2.1969183660598852</v>
      </c>
      <c r="F23" s="3">
        <f>summary!H53</f>
        <v>1.4195109549827172</v>
      </c>
      <c r="G23" s="3">
        <f>summary!I53</f>
        <v>-8.925186778663359E-2</v>
      </c>
      <c r="H23" s="3">
        <f>summary!J53</f>
        <v>-0.44515196815394081</v>
      </c>
      <c r="I23" s="3">
        <f>summary!K53</f>
        <v>-0.37416588068435225</v>
      </c>
      <c r="J23" s="18">
        <f>summary!L53</f>
        <v>-0.69612717011122094</v>
      </c>
      <c r="K23" s="18">
        <f>summary!M53</f>
        <v>1.3692558224116116</v>
      </c>
      <c r="L23" s="18">
        <f>summary!N53</f>
        <v>-1.5479624021402962</v>
      </c>
      <c r="M23" s="18">
        <f>summary!O53</f>
        <v>-7.7285102992488959</v>
      </c>
      <c r="N23" s="18">
        <f>summary!P53</f>
        <v>0.72928444953783367</v>
      </c>
      <c r="O23" s="18">
        <f>summary!Q53</f>
        <v>6.2869145784938268E-2</v>
      </c>
      <c r="P23" s="18">
        <f>summary!R53</f>
        <v>6.9132850421001075</v>
      </c>
      <c r="Q23" s="18">
        <f>summary!S53</f>
        <v>0.24367792820518358</v>
      </c>
      <c r="R23" s="1"/>
      <c r="S23" s="27">
        <f t="shared" si="0"/>
        <v>-0.8405779770218148</v>
      </c>
      <c r="T23" s="27">
        <f t="shared" si="1"/>
        <v>0.71612106327789304</v>
      </c>
      <c r="U23" s="27"/>
      <c r="V23" s="3">
        <v>-13</v>
      </c>
      <c r="W23" s="3"/>
      <c r="X23">
        <f t="shared" si="2"/>
        <v>-8.925186778663359E-2</v>
      </c>
    </row>
    <row r="24" spans="1:24" x14ac:dyDescent="0.15">
      <c r="A24">
        <v>9</v>
      </c>
      <c r="C24" s="3">
        <f>summary!E54</f>
        <v>1.9746679887635576</v>
      </c>
      <c r="D24" s="3">
        <f>summary!F54</f>
        <v>0.30878467733695641</v>
      </c>
      <c r="E24" s="3">
        <f>summary!G54</f>
        <v>-2.05998609445014</v>
      </c>
      <c r="F24" s="3">
        <f>summary!H54</f>
        <v>0.1899795086152023</v>
      </c>
      <c r="G24" s="3">
        <f>summary!I54</f>
        <v>0.29646806720664165</v>
      </c>
      <c r="H24" s="3">
        <f>summary!J54</f>
        <v>-1.0522829250711554</v>
      </c>
      <c r="I24" s="3">
        <f>summary!K54</f>
        <v>0.47324485048326387</v>
      </c>
      <c r="J24" s="18">
        <f>summary!L54</f>
        <v>-0.35278466053936902</v>
      </c>
      <c r="K24" s="18">
        <f>summary!M54</f>
        <v>1.2379965282039398</v>
      </c>
      <c r="L24" s="18">
        <f>summary!N54</f>
        <v>-0.79232864468596875</v>
      </c>
      <c r="M24" s="18">
        <f>summary!O54</f>
        <v>-8.9794352113955789</v>
      </c>
      <c r="N24" s="18">
        <f>summary!P54</f>
        <v>0.29376787692893297</v>
      </c>
      <c r="O24" s="18">
        <f>summary!Q54</f>
        <v>0.60050030705015101</v>
      </c>
      <c r="P24" s="18">
        <f>summary!R54</f>
        <v>6.7294247904524953</v>
      </c>
      <c r="Q24" s="18">
        <f>summary!S54</f>
        <v>0.3380225368626249</v>
      </c>
      <c r="R24" s="1"/>
      <c r="S24" s="27">
        <f t="shared" si="0"/>
        <v>-0.70515900321697644</v>
      </c>
      <c r="T24" s="27">
        <f t="shared" si="1"/>
        <v>0.81057355614059923</v>
      </c>
      <c r="U24" s="27"/>
      <c r="V24" s="3">
        <v>-13</v>
      </c>
      <c r="W24" s="3"/>
      <c r="X24">
        <f t="shared" si="2"/>
        <v>0.29646806720664165</v>
      </c>
    </row>
    <row r="25" spans="1:24" x14ac:dyDescent="0.15">
      <c r="A25">
        <v>9.5</v>
      </c>
      <c r="C25" s="3">
        <f>summary!E55</f>
        <v>-0.20716763305157096</v>
      </c>
      <c r="D25" s="3">
        <f>summary!F55</f>
        <v>5.0026688547734406E-2</v>
      </c>
      <c r="E25" s="3">
        <f>summary!G55</f>
        <v>-1.717914849166408</v>
      </c>
      <c r="F25" s="3">
        <f>summary!H55</f>
        <v>-3.9181705871823844</v>
      </c>
      <c r="G25" s="3">
        <f>summary!I55</f>
        <v>0.94347994063032492</v>
      </c>
      <c r="H25" s="3">
        <f>summary!J55</f>
        <v>-1.114299993904277</v>
      </c>
      <c r="I25" s="3">
        <f>summary!K55</f>
        <v>2.5831237749629268</v>
      </c>
      <c r="J25" s="18">
        <f>summary!L55</f>
        <v>-0.2921817675046226</v>
      </c>
      <c r="K25" s="18">
        <f>summary!M55</f>
        <v>-5.3375956893419126E-2</v>
      </c>
      <c r="L25" s="18">
        <f>summary!N55</f>
        <v>-0.34615653770139626</v>
      </c>
      <c r="M25" s="18">
        <f>summary!O55</f>
        <v>-9.4516337837320652</v>
      </c>
      <c r="N25" s="18">
        <f>summary!P55</f>
        <v>-0.80593763251208694</v>
      </c>
      <c r="O25" s="18">
        <f>summary!Q55</f>
        <v>0.13718166966749676</v>
      </c>
      <c r="P25" s="18">
        <f>summary!R55</f>
        <v>6.8514514772698973</v>
      </c>
      <c r="Q25" s="18">
        <f>summary!S55</f>
        <v>-0.89030080737152362</v>
      </c>
      <c r="R25" s="1"/>
      <c r="S25" s="27">
        <f t="shared" si="0"/>
        <v>-1.1941840281256038</v>
      </c>
      <c r="T25" s="27">
        <f t="shared" si="1"/>
        <v>0.87139349758719042</v>
      </c>
      <c r="U25" s="27"/>
      <c r="V25" s="3">
        <v>-13</v>
      </c>
      <c r="W25" s="3"/>
      <c r="X25">
        <f t="shared" si="2"/>
        <v>-0.2921817675046226</v>
      </c>
    </row>
    <row r="26" spans="1:24" x14ac:dyDescent="0.15">
      <c r="A26">
        <v>10</v>
      </c>
      <c r="C26" s="3">
        <f>summary!E56</f>
        <v>0.34878402350526333</v>
      </c>
      <c r="D26" s="3">
        <f>summary!F56</f>
        <v>-1.3291283960655866</v>
      </c>
      <c r="E26" s="3">
        <f>summary!G56</f>
        <v>-2.4146351581033465</v>
      </c>
      <c r="F26" s="3">
        <f>summary!H56</f>
        <v>-0.29992876721528078</v>
      </c>
      <c r="G26" s="3">
        <f>summary!I56</f>
        <v>1.7506271483652285</v>
      </c>
      <c r="H26" s="3">
        <f>summary!J56</f>
        <v>-0.78638294749128446</v>
      </c>
      <c r="I26" s="3">
        <f>summary!K56</f>
        <v>-9.1540269125506446E-2</v>
      </c>
      <c r="J26" s="18">
        <f>summary!L56</f>
        <v>-1.28233573095289</v>
      </c>
      <c r="K26" s="18">
        <f>summary!M56</f>
        <v>-0.18275612294088456</v>
      </c>
      <c r="L26" s="18">
        <f>summary!N56</f>
        <v>-0.54574273447354105</v>
      </c>
      <c r="M26" s="18">
        <f>summary!O56</f>
        <v>-9.0584972245181525</v>
      </c>
      <c r="N26" s="18">
        <f>summary!P56</f>
        <v>-2.1267309140784221</v>
      </c>
      <c r="O26" s="18">
        <f>summary!Q56</f>
        <v>-0.38500588092437199</v>
      </c>
      <c r="P26" s="18">
        <f>summary!R56</f>
        <v>7.8439938747832132</v>
      </c>
      <c r="Q26" s="18">
        <f>summary!S56</f>
        <v>-0.77537854225384095</v>
      </c>
      <c r="R26" s="1"/>
      <c r="S26" s="27">
        <f t="shared" si="0"/>
        <v>-1.3348555910912001</v>
      </c>
      <c r="T26" s="27">
        <f t="shared" si="1"/>
        <v>0.77201541039079569</v>
      </c>
      <c r="U26" s="27"/>
      <c r="V26" s="3">
        <v>-13</v>
      </c>
      <c r="W26" s="3"/>
      <c r="X26">
        <f t="shared" si="2"/>
        <v>-0.54574273447354105</v>
      </c>
    </row>
    <row r="27" spans="1:24" x14ac:dyDescent="0.15">
      <c r="A27">
        <v>10.5</v>
      </c>
      <c r="C27" s="3">
        <f>summary!E57</f>
        <v>7.6995195414738945E-3</v>
      </c>
      <c r="D27" s="3">
        <f>summary!F57</f>
        <v>-1.3647500798016414</v>
      </c>
      <c r="E27" s="3">
        <f>summary!G57</f>
        <v>-2.5335006648079346</v>
      </c>
      <c r="F27" s="3">
        <f>summary!H57</f>
        <v>-0.6281704572142589</v>
      </c>
      <c r="G27" s="3">
        <f>summary!I57</f>
        <v>2.8428663194686759</v>
      </c>
      <c r="H27" s="3">
        <f>summary!J57</f>
        <v>-1.0940606931306882</v>
      </c>
      <c r="I27" s="3">
        <f>summary!K57</f>
        <v>-0.27176069080808934</v>
      </c>
      <c r="J27" s="18">
        <f>summary!L57</f>
        <v>-1.4701995784373196</v>
      </c>
      <c r="K27" s="18">
        <f>summary!M57</f>
        <v>-0.67514888006368168</v>
      </c>
      <c r="L27" s="18">
        <f>summary!N57</f>
        <v>1.6221163629899706</v>
      </c>
      <c r="M27" s="18">
        <f>summary!O57</f>
        <v>-10.0280296610546</v>
      </c>
      <c r="N27" s="18">
        <f>summary!P57</f>
        <v>-2.2338297310105943</v>
      </c>
      <c r="O27" s="18">
        <f>summary!Q57</f>
        <v>-4.8079723044910823E-3</v>
      </c>
      <c r="P27" s="18">
        <f>summary!R57</f>
        <v>9.4848125819822009</v>
      </c>
      <c r="Q27" s="18">
        <f>summary!S57</f>
        <v>-1.2789566981799405</v>
      </c>
      <c r="R27" s="1"/>
      <c r="S27" s="27">
        <f t="shared" si="0"/>
        <v>-1.318897352860724</v>
      </c>
      <c r="T27" s="27">
        <f t="shared" si="1"/>
        <v>0.90434390714626689</v>
      </c>
      <c r="U27" s="27"/>
      <c r="V27" s="3">
        <v>-13</v>
      </c>
      <c r="W27" s="3"/>
      <c r="X27">
        <f t="shared" si="2"/>
        <v>-0.67514888006368168</v>
      </c>
    </row>
    <row r="28" spans="1:24" x14ac:dyDescent="0.15">
      <c r="A28">
        <v>11</v>
      </c>
      <c r="C28" s="3">
        <f>summary!E58</f>
        <v>-0.99434851580586692</v>
      </c>
      <c r="D28" s="3">
        <f>summary!F58</f>
        <v>-0.62039652265107548</v>
      </c>
      <c r="E28" s="3">
        <f>summary!G58</f>
        <v>-2.1815811555907758</v>
      </c>
      <c r="F28" s="3">
        <f>summary!H58</f>
        <v>-0.17571789977936619</v>
      </c>
      <c r="G28" s="3">
        <f>summary!I58</f>
        <v>2.3151962545061968</v>
      </c>
      <c r="H28" s="3">
        <f>summary!J58</f>
        <v>-1.6644060126364422</v>
      </c>
      <c r="I28" s="3">
        <f>summary!K58</f>
        <v>-0.13084074749898914</v>
      </c>
      <c r="J28" s="18">
        <f>summary!L58</f>
        <v>-0.93558467534425649</v>
      </c>
      <c r="K28" s="18">
        <f>summary!M58</f>
        <v>-0.77186460443029814</v>
      </c>
      <c r="L28" s="18">
        <f>summary!N58</f>
        <v>3.0090930250619503</v>
      </c>
      <c r="M28" s="18">
        <f>summary!O58</f>
        <v>-10.129929315591058</v>
      </c>
      <c r="N28" s="18">
        <f>summary!P58</f>
        <v>-3.1793185867354889</v>
      </c>
      <c r="O28" s="18">
        <f>summary!Q58</f>
        <v>7.9832073785509036E-2</v>
      </c>
      <c r="P28" s="18">
        <f>summary!R58</f>
        <v>10.085177670153811</v>
      </c>
      <c r="Q28" s="18">
        <f>summary!S58</f>
        <v>-1.5499876142073503</v>
      </c>
      <c r="R28" s="1"/>
      <c r="S28" s="27">
        <f t="shared" si="0"/>
        <v>-1.2883082297079558</v>
      </c>
      <c r="T28" s="27">
        <f t="shared" si="1"/>
        <v>0.94405518855009229</v>
      </c>
      <c r="U28" s="27"/>
      <c r="V28" s="3">
        <v>-13</v>
      </c>
      <c r="W28" s="3"/>
      <c r="X28">
        <f t="shared" si="2"/>
        <v>-0.77186460443029814</v>
      </c>
    </row>
    <row r="29" spans="1:24" x14ac:dyDescent="0.15">
      <c r="A29">
        <v>11.5</v>
      </c>
      <c r="C29" s="3">
        <f>summary!E59</f>
        <v>-0.72732770285984683</v>
      </c>
      <c r="D29" s="3">
        <f>summary!F59</f>
        <v>-1.6063082490695622</v>
      </c>
      <c r="E29" s="3">
        <f>summary!G59</f>
        <v>-2.2892174024418255</v>
      </c>
      <c r="F29" s="3">
        <f>summary!H59</f>
        <v>0.93374706465435642</v>
      </c>
      <c r="G29" s="3">
        <f>summary!I59</f>
        <v>2.3039165013222087</v>
      </c>
      <c r="H29" s="3">
        <f>summary!J59</f>
        <v>-1.0696462880012756</v>
      </c>
      <c r="I29" s="3">
        <f>summary!K59</f>
        <v>-0.86417910122306218</v>
      </c>
      <c r="J29" s="18">
        <f>summary!L59</f>
        <v>-1.2427001629283978</v>
      </c>
      <c r="K29" s="18">
        <f>summary!M59</f>
        <v>-0.96247039259465939</v>
      </c>
      <c r="L29" s="18">
        <f>summary!N59</f>
        <v>2.5851119566887357</v>
      </c>
      <c r="M29" s="18">
        <f>summary!O59</f>
        <v>-10.743163584460666</v>
      </c>
      <c r="N29" s="18">
        <f>summary!P59</f>
        <v>-4.312144446359242</v>
      </c>
      <c r="O29" s="18">
        <f>summary!Q59</f>
        <v>-0.41393521782108722</v>
      </c>
      <c r="P29" s="18">
        <f>summary!R59</f>
        <v>8.8093980544090034</v>
      </c>
      <c r="Q29" s="18">
        <f>summary!S59</f>
        <v>-1.3284674136011303</v>
      </c>
      <c r="R29" s="1"/>
      <c r="S29" s="27">
        <f t="shared" si="0"/>
        <v>-1.4995318172727696</v>
      </c>
      <c r="T29" s="27">
        <f t="shared" si="1"/>
        <v>1.0022742089755048</v>
      </c>
      <c r="U29" s="27"/>
      <c r="V29" s="3">
        <v>-13</v>
      </c>
      <c r="W29" s="3"/>
      <c r="X29">
        <f t="shared" si="2"/>
        <v>-0.96247039259465939</v>
      </c>
    </row>
    <row r="30" spans="1:24" x14ac:dyDescent="0.15">
      <c r="A30">
        <v>12</v>
      </c>
      <c r="C30" s="3">
        <f>summary!E60</f>
        <v>-1.6390034576821917</v>
      </c>
      <c r="D30" s="3">
        <f>summary!F60</f>
        <v>-2.7132163178511468</v>
      </c>
      <c r="E30" s="3">
        <f>summary!G60</f>
        <v>-3.3007552762818313</v>
      </c>
      <c r="F30" s="3">
        <f>summary!H60</f>
        <v>0.58473501840264008</v>
      </c>
      <c r="G30" s="3">
        <f>summary!I60</f>
        <v>2.2921412256023461</v>
      </c>
      <c r="H30" s="3">
        <f>summary!J60</f>
        <v>-0.60741536659211282</v>
      </c>
      <c r="I30" s="3">
        <f>summary!K60</f>
        <v>-0.97862908514650626</v>
      </c>
      <c r="J30" s="18">
        <f>summary!L60</f>
        <v>-1.8047868364274606</v>
      </c>
      <c r="K30" s="18">
        <f>summary!M60</f>
        <v>-0.5438987866847167</v>
      </c>
      <c r="L30" s="18">
        <f>summary!N60</f>
        <v>5.3643617711939102</v>
      </c>
      <c r="M30" s="18">
        <f>summary!O60</f>
        <v>-9.9135306711779982</v>
      </c>
      <c r="N30" s="18">
        <f>summary!P60</f>
        <v>-5.0037392500134432</v>
      </c>
      <c r="O30" s="18">
        <f>summary!Q60</f>
        <v>0.66771476905637939</v>
      </c>
      <c r="P30" s="18">
        <f>summary!R60</f>
        <v>8.2815243041364397</v>
      </c>
      <c r="Q30" s="18">
        <f>summary!S60</f>
        <v>-1.4902547858282826</v>
      </c>
      <c r="R30" s="1"/>
      <c r="S30" s="27">
        <f t="shared" si="0"/>
        <v>-1.5219780860548759</v>
      </c>
      <c r="T30" s="27">
        <f t="shared" si="1"/>
        <v>1.0861152040506981</v>
      </c>
      <c r="U30" s="27"/>
      <c r="V30" s="3">
        <v>-13</v>
      </c>
      <c r="W30" s="3"/>
      <c r="X30">
        <f t="shared" si="2"/>
        <v>-0.97862908514650626</v>
      </c>
    </row>
    <row r="31" spans="1:24" x14ac:dyDescent="0.15">
      <c r="A31">
        <v>12.5</v>
      </c>
      <c r="C31" s="3">
        <f>summary!E61</f>
        <v>-1.3046683301499766</v>
      </c>
      <c r="D31" s="3">
        <f>summary!F61</f>
        <v>-2.1224893611480873</v>
      </c>
      <c r="E31" s="3">
        <f>summary!G61</f>
        <v>-2.5376486527548883</v>
      </c>
      <c r="F31" s="3">
        <f>summary!H61</f>
        <v>0.98799753276763214</v>
      </c>
      <c r="G31" s="3">
        <f>summary!I61</f>
        <v>1.5650865809718824</v>
      </c>
      <c r="H31" s="3">
        <f>summary!J61</f>
        <v>-0.74915240659273963</v>
      </c>
      <c r="I31" s="3">
        <f>summary!K61</f>
        <v>-1.4249843161793274</v>
      </c>
      <c r="J31" s="18">
        <f>summary!L61</f>
        <v>-1.3019560064113078</v>
      </c>
      <c r="K31" s="18">
        <f>summary!M61</f>
        <v>-1.0041762062848145</v>
      </c>
      <c r="L31" s="18">
        <f>summary!N61</f>
        <v>7.061119652989845</v>
      </c>
      <c r="M31" s="18">
        <f>summary!O61</f>
        <v>-10.873132367213472</v>
      </c>
      <c r="N31" s="18">
        <f>summary!P61</f>
        <v>-5.4914009382577849</v>
      </c>
      <c r="O31" s="18">
        <f>summary!Q61</f>
        <v>0.12556920621724185</v>
      </c>
      <c r="P31" s="18">
        <f>summary!R61</f>
        <v>8.3797638038306932</v>
      </c>
      <c r="Q31" s="18">
        <f>summary!S61</f>
        <v>-1.8046472054577916</v>
      </c>
      <c r="R31" s="1"/>
      <c r="S31" s="27">
        <f t="shared" si="0"/>
        <v>-1.4329504015219199</v>
      </c>
      <c r="T31" s="27">
        <f t="shared" si="1"/>
        <v>1.215329564780139</v>
      </c>
      <c r="U31" s="27"/>
      <c r="V31" s="3">
        <v>-13</v>
      </c>
      <c r="W31" s="3"/>
      <c r="X31">
        <f t="shared" si="2"/>
        <v>-1.3019560064113078</v>
      </c>
    </row>
    <row r="32" spans="1:24" x14ac:dyDescent="0.15">
      <c r="A32">
        <v>13</v>
      </c>
      <c r="C32" s="3">
        <f>summary!E62</f>
        <v>-0.81803723464318012</v>
      </c>
      <c r="D32" s="3">
        <f>summary!F62</f>
        <v>-2.4045278381934905</v>
      </c>
      <c r="E32" s="3">
        <f>summary!G62</f>
        <v>-3.5333745627746853</v>
      </c>
      <c r="F32" s="3">
        <f>summary!H62</f>
        <v>0.2814598678129685</v>
      </c>
      <c r="G32" s="3">
        <f>summary!I62</f>
        <v>1.2002331716707644</v>
      </c>
      <c r="H32" s="3">
        <f>summary!J62</f>
        <v>0.65919676819497453</v>
      </c>
      <c r="I32" s="3">
        <f>summary!K62</f>
        <v>-2.9304001381493312</v>
      </c>
      <c r="J32" s="18">
        <f>summary!L62</f>
        <v>-1.588947306875814</v>
      </c>
      <c r="K32" s="18">
        <f>summary!M62</f>
        <v>-1.3778933519995382</v>
      </c>
      <c r="L32" s="18">
        <f>summary!N62</f>
        <v>8.4806369801200123</v>
      </c>
      <c r="M32" s="18">
        <f>summary!O62</f>
        <v>-11.296807882718003</v>
      </c>
      <c r="N32" s="18">
        <f>summary!P62</f>
        <v>-5.3684556057929962</v>
      </c>
      <c r="O32" s="18">
        <f>summary!Q62</f>
        <v>0.7899055496878773</v>
      </c>
      <c r="P32" s="18">
        <f>summary!R62</f>
        <v>8.1798083053053627</v>
      </c>
      <c r="Q32" s="18">
        <f>summary!S62</f>
        <v>-0.53378609077837513</v>
      </c>
      <c r="R32" s="1"/>
      <c r="S32" s="27">
        <f t="shared" si="0"/>
        <v>-1.5580764277790264</v>
      </c>
      <c r="T32" s="27">
        <f t="shared" si="1"/>
        <v>1.3289570552211101</v>
      </c>
      <c r="U32" s="27"/>
      <c r="V32" s="3">
        <v>-13</v>
      </c>
      <c r="W32" s="3"/>
      <c r="X32">
        <f t="shared" si="2"/>
        <v>-0.81803723464318012</v>
      </c>
    </row>
    <row r="33" spans="1:24" x14ac:dyDescent="0.15">
      <c r="A33">
        <v>13.5</v>
      </c>
      <c r="C33" s="3">
        <f>summary!E63</f>
        <v>-0.83889093141979765</v>
      </c>
      <c r="D33" s="3">
        <f>summary!F63</f>
        <v>-1.8839547118586955</v>
      </c>
      <c r="E33" s="3">
        <f>summary!G63</f>
        <v>-2.7865382929054108</v>
      </c>
      <c r="F33" s="3">
        <f>summary!H63</f>
        <v>0.20105044336130617</v>
      </c>
      <c r="G33" s="3">
        <f>summary!I63</f>
        <v>1.9332251635859832</v>
      </c>
      <c r="H33" s="3">
        <f>summary!J63</f>
        <v>1.1430378443436617</v>
      </c>
      <c r="I33" s="3">
        <f>summary!K63</f>
        <v>-3.8978405199863606</v>
      </c>
      <c r="J33" s="18">
        <f>summary!L63</f>
        <v>-2.1405793700571345</v>
      </c>
      <c r="K33" s="18">
        <f>summary!M63</f>
        <v>-0.90757266267804293</v>
      </c>
      <c r="L33" s="18">
        <f>summary!N63</f>
        <v>7.4017419814343137</v>
      </c>
      <c r="M33" s="18">
        <f>summary!O63</f>
        <v>-11.450416674870874</v>
      </c>
      <c r="N33" s="18">
        <f>summary!P63</f>
        <v>-4.8870027884210927</v>
      </c>
      <c r="O33" s="18">
        <f>summary!Q63</f>
        <v>0.97757186288402931</v>
      </c>
      <c r="P33" s="18">
        <f>summary!R63</f>
        <v>7.5355227815698367</v>
      </c>
      <c r="Q33" s="18">
        <f>summary!S63</f>
        <v>-1.504958123603787</v>
      </c>
      <c r="R33" s="1"/>
      <c r="S33" s="27">
        <f t="shared" si="0"/>
        <v>-1.5094783766226785</v>
      </c>
      <c r="T33" s="27">
        <f t="shared" si="1"/>
        <v>1.2914033570561838</v>
      </c>
      <c r="U33" s="27"/>
      <c r="V33" s="3">
        <v>-13</v>
      </c>
      <c r="W33" s="3"/>
      <c r="X33">
        <f t="shared" si="2"/>
        <v>-0.90757266267804293</v>
      </c>
    </row>
    <row r="34" spans="1:24" x14ac:dyDescent="0.15">
      <c r="A34">
        <v>14</v>
      </c>
      <c r="C34" s="3">
        <f>summary!E64</f>
        <v>-1.0267259182495221</v>
      </c>
      <c r="D34" s="3">
        <f>summary!F64</f>
        <v>-2.3435058488893072</v>
      </c>
      <c r="E34" s="3">
        <f>summary!G64</f>
        <v>-3.5216731448826448</v>
      </c>
      <c r="F34" s="3">
        <f>summary!H64</f>
        <v>-3.3331428667323797E-2</v>
      </c>
      <c r="G34" s="3">
        <f>summary!I64</f>
        <v>0.6719392964805565</v>
      </c>
      <c r="H34" s="3">
        <f>summary!J64</f>
        <v>1.0470787571621185</v>
      </c>
      <c r="I34" s="3">
        <f>summary!K64</f>
        <v>-4.3204336469906037</v>
      </c>
      <c r="J34" s="18">
        <f>summary!L64</f>
        <v>-1.6357632717136397</v>
      </c>
      <c r="K34" s="18">
        <f>summary!M64</f>
        <v>-1.0500290768739571</v>
      </c>
      <c r="L34" s="18">
        <f>summary!N64</f>
        <v>10.890884442322575</v>
      </c>
      <c r="M34" s="18">
        <f>summary!O64</f>
        <v>-10.127516224684657</v>
      </c>
      <c r="N34" s="18">
        <f>summary!P64</f>
        <v>-5.4048242588910833</v>
      </c>
      <c r="O34" s="18">
        <f>summary!Q64</f>
        <v>0.6531824896256383</v>
      </c>
      <c r="P34" s="18">
        <f>summary!R64</f>
        <v>7.1321262673271697</v>
      </c>
      <c r="Q34" s="18">
        <f>summary!S64</f>
        <v>-0.51325690759983478</v>
      </c>
      <c r="R34" s="1"/>
      <c r="S34" s="27">
        <f t="shared" si="0"/>
        <v>-1.4044916936564571</v>
      </c>
      <c r="T34" s="27">
        <f t="shared" si="1"/>
        <v>1.4292949505760051</v>
      </c>
      <c r="U34" s="27"/>
      <c r="V34" s="3">
        <v>-13</v>
      </c>
      <c r="W34" s="3"/>
      <c r="X34">
        <f t="shared" si="2"/>
        <v>-1.0267259182495221</v>
      </c>
    </row>
    <row r="35" spans="1:24" x14ac:dyDescent="0.15">
      <c r="A35">
        <v>14.5</v>
      </c>
      <c r="C35" s="3">
        <f>summary!E65</f>
        <v>-0.53882062222574678</v>
      </c>
      <c r="D35" s="3">
        <f>summary!F65</f>
        <v>-2.1663683390724509</v>
      </c>
      <c r="E35" s="3">
        <f>summary!G65</f>
        <v>-3.1604214026240451</v>
      </c>
      <c r="F35" s="3">
        <f>summary!H65</f>
        <v>-0.10342907175715799</v>
      </c>
      <c r="G35" s="3">
        <f>summary!I65</f>
        <v>0.65343241625410819</v>
      </c>
      <c r="H35" s="3">
        <f>summary!J65</f>
        <v>2.0744085865606241</v>
      </c>
      <c r="I35" s="3">
        <f>summary!K65</f>
        <v>-3.2304538364758169</v>
      </c>
      <c r="J35" s="18">
        <f>summary!L65</f>
        <v>-1.9897999383671074</v>
      </c>
      <c r="K35" s="18">
        <f>summary!M65</f>
        <v>-1.8098607567961902</v>
      </c>
      <c r="L35" s="18">
        <f>summary!N65</f>
        <v>10.815272773194513</v>
      </c>
      <c r="M35" s="18">
        <f>summary!O65</f>
        <v>-10.32850373539719</v>
      </c>
      <c r="N35" s="18">
        <f>summary!P65</f>
        <v>-4.507318935586949</v>
      </c>
      <c r="O35" s="18">
        <f>summary!Q65</f>
        <v>2.8368115621127865</v>
      </c>
      <c r="P35" s="18">
        <f>summary!R65</f>
        <v>6.5644533230171094</v>
      </c>
      <c r="Q35" s="18">
        <f>summary!S65</f>
        <v>-1.3955558442940108</v>
      </c>
      <c r="R35" s="1"/>
      <c r="S35" s="27">
        <f t="shared" si="0"/>
        <v>-1.1909885718577842</v>
      </c>
      <c r="T35" s="27">
        <f t="shared" si="1"/>
        <v>1.4150862226827778</v>
      </c>
      <c r="U35" s="27"/>
      <c r="V35" s="3">
        <v>-13</v>
      </c>
      <c r="W35" s="3"/>
      <c r="X35">
        <f t="shared" si="2"/>
        <v>-1.3955558442940108</v>
      </c>
    </row>
    <row r="36" spans="1:24" x14ac:dyDescent="0.15">
      <c r="A36">
        <v>15</v>
      </c>
      <c r="C36" s="3">
        <f>summary!E66</f>
        <v>-0.87024995330819321</v>
      </c>
      <c r="D36" s="3">
        <f>summary!F66</f>
        <v>-2.9955329255174359</v>
      </c>
      <c r="E36" s="3">
        <f>summary!G66</f>
        <v>-3.451152811234766</v>
      </c>
      <c r="F36" s="3">
        <f>summary!H66</f>
        <v>-6.2421564529214199E-2</v>
      </c>
      <c r="G36" s="3">
        <f>summary!I66</f>
        <v>1.046436241016462</v>
      </c>
      <c r="H36" s="3">
        <f>summary!J66</f>
        <v>2.3624064983326769</v>
      </c>
      <c r="I36" s="3">
        <f>summary!K66</f>
        <v>-3.1146832344953856</v>
      </c>
      <c r="J36" s="18">
        <f>summary!L66</f>
        <v>-2.577884712099745</v>
      </c>
      <c r="K36" s="18">
        <f>summary!M66</f>
        <v>-1.7524558278154239</v>
      </c>
      <c r="L36" s="18">
        <f>summary!N66</f>
        <v>10.740141554346859</v>
      </c>
      <c r="M36" s="18">
        <f>summary!O66</f>
        <v>-9.9092706604092555</v>
      </c>
      <c r="N36" s="18">
        <f>summary!P66</f>
        <v>-5.2647250426524002</v>
      </c>
      <c r="O36" s="18">
        <f>summary!Q66</f>
        <v>3.2651870000266938</v>
      </c>
      <c r="P36" s="18">
        <f>summary!R66</f>
        <v>4.8717452979334608</v>
      </c>
      <c r="Q36" s="18">
        <f>summary!S66</f>
        <v>-1.1430641436232765</v>
      </c>
      <c r="R36" s="1"/>
      <c r="S36" s="27">
        <f t="shared" si="0"/>
        <v>-1.3207827031971517</v>
      </c>
      <c r="T36" s="27">
        <f t="shared" si="1"/>
        <v>1.4250644659005498</v>
      </c>
      <c r="U36" s="27"/>
      <c r="V36" s="3">
        <v>-13</v>
      </c>
      <c r="W36" s="3"/>
      <c r="X36">
        <f t="shared" si="2"/>
        <v>-1.1430641436232765</v>
      </c>
    </row>
    <row r="37" spans="1:24" x14ac:dyDescent="0.15">
      <c r="A37">
        <v>15.5</v>
      </c>
      <c r="C37" s="3">
        <f>summary!E67</f>
        <v>-0.71585243955768307</v>
      </c>
      <c r="D37" s="3">
        <f>summary!F67</f>
        <v>-0.42377405963137116</v>
      </c>
      <c r="E37" s="3">
        <f>summary!G67</f>
        <v>-3.1682062605658707</v>
      </c>
      <c r="F37" s="3">
        <f>summary!H67</f>
        <v>-8.274829736745358E-2</v>
      </c>
      <c r="G37" s="3">
        <f>summary!I67</f>
        <v>-0.45282542119557201</v>
      </c>
      <c r="H37" s="3">
        <f>summary!J67</f>
        <v>3.062611344368269</v>
      </c>
      <c r="I37" s="3">
        <f>summary!K67</f>
        <v>-2.652346590803714</v>
      </c>
      <c r="J37" s="18">
        <f>summary!L67</f>
        <v>-2.7574018415023183</v>
      </c>
      <c r="K37" s="18">
        <f>summary!M67</f>
        <v>-2.6175718467004967</v>
      </c>
      <c r="L37" s="18">
        <f>summary!N67</f>
        <v>11.484768441251306</v>
      </c>
      <c r="M37" s="18">
        <f>summary!O67</f>
        <v>-10.172879768923957</v>
      </c>
      <c r="N37" s="18">
        <f>summary!P67</f>
        <v>-7.0803528508537301</v>
      </c>
      <c r="O37" s="18">
        <f>summary!Q67</f>
        <v>2.8739939160723265</v>
      </c>
      <c r="P37" s="18">
        <f>summary!R67</f>
        <v>3.2285063924250528</v>
      </c>
      <c r="Q37" s="18">
        <f>summary!S67</f>
        <v>-1.3985152796940667</v>
      </c>
      <c r="R37" s="1"/>
      <c r="S37" s="27">
        <f t="shared" si="0"/>
        <v>-1.298048299290216</v>
      </c>
      <c r="T37" s="27">
        <f t="shared" si="1"/>
        <v>1.5253180716009918</v>
      </c>
      <c r="U37" s="27"/>
      <c r="V37" s="3">
        <v>-13</v>
      </c>
      <c r="W37" s="3"/>
      <c r="X37">
        <f t="shared" si="2"/>
        <v>-0.71585243955768307</v>
      </c>
    </row>
    <row r="38" spans="1:24" x14ac:dyDescent="0.15">
      <c r="A38">
        <v>16</v>
      </c>
      <c r="C38" s="3">
        <f>summary!E68</f>
        <v>-0.17570523346887343</v>
      </c>
      <c r="D38" s="3">
        <f>summary!F68</f>
        <v>-3.6261700531300747</v>
      </c>
      <c r="E38" s="3">
        <f>summary!G68</f>
        <v>-3.1681358934561086</v>
      </c>
      <c r="F38" s="3">
        <f>summary!H68</f>
        <v>4.6614212708061568E-3</v>
      </c>
      <c r="G38" s="3">
        <f>summary!I68</f>
        <v>-2.8915337865906356E-2</v>
      </c>
      <c r="H38" s="3">
        <f>summary!J68</f>
        <v>3.2731900141390984</v>
      </c>
      <c r="I38" s="3">
        <f>summary!K68</f>
        <v>-3.6781003407679558</v>
      </c>
      <c r="J38" s="18">
        <f>summary!L68</f>
        <v>-3.4242418399819905</v>
      </c>
      <c r="K38" s="18">
        <f>summary!M68</f>
        <v>-2.0313322269064717</v>
      </c>
      <c r="L38" s="18">
        <f>summary!N68</f>
        <v>11.790454171560683</v>
      </c>
      <c r="M38" s="18">
        <f>summary!O68</f>
        <v>-9.5576664144697752</v>
      </c>
      <c r="N38" s="18">
        <f>summary!P68</f>
        <v>-7.4385793330944372</v>
      </c>
      <c r="O38" s="18">
        <f>summary!Q68</f>
        <v>3.0384382323271595</v>
      </c>
      <c r="P38" s="18">
        <f>summary!R68</f>
        <v>4.6664113661095019</v>
      </c>
      <c r="Q38" s="18">
        <f>summary!S68</f>
        <v>-1.345196154372674</v>
      </c>
      <c r="R38" s="1"/>
      <c r="S38" s="27">
        <f t="shared" ref="S38:S69" si="3">AVERAGE(C38:N38)</f>
        <v>-1.5050450888475837</v>
      </c>
      <c r="T38" s="27">
        <f t="shared" ref="T38:T69" si="4">STDEV(C38:N38)/SQRT(COUNT(C38:N38))</f>
        <v>1.5614343467883247</v>
      </c>
      <c r="U38" s="27"/>
      <c r="V38" s="3">
        <v>-13</v>
      </c>
      <c r="W38" s="3"/>
      <c r="X38">
        <f t="shared" si="2"/>
        <v>-1.345196154372674</v>
      </c>
    </row>
    <row r="39" spans="1:24" x14ac:dyDescent="0.15">
      <c r="A39">
        <v>16.5</v>
      </c>
      <c r="C39" s="3">
        <f>summary!E69</f>
        <v>0.50823958665890301</v>
      </c>
      <c r="D39" s="3">
        <f>summary!F69</f>
        <v>-4.1527990806021906</v>
      </c>
      <c r="E39" s="3">
        <f>summary!G69</f>
        <v>-2.8804496445773187</v>
      </c>
      <c r="F39" s="3">
        <f>summary!H69</f>
        <v>0.25280074519315204</v>
      </c>
      <c r="G39" s="3">
        <f>summary!I69</f>
        <v>-0.73227358276507182</v>
      </c>
      <c r="H39" s="3">
        <f>summary!J69</f>
        <v>3.5926745534275528</v>
      </c>
      <c r="I39" s="3">
        <f>summary!K69</f>
        <v>-3.7469059862298759</v>
      </c>
      <c r="J39" s="18">
        <f>summary!L69</f>
        <v>-2.9447130699462511</v>
      </c>
      <c r="K39" s="18">
        <f>summary!M69</f>
        <v>-1.647613085855246</v>
      </c>
      <c r="L39" s="18">
        <f>summary!N69</f>
        <v>9.8963789591971505</v>
      </c>
      <c r="M39" s="18">
        <f>summary!O69</f>
        <v>-7.8278554164732075</v>
      </c>
      <c r="N39" s="18">
        <f>summary!P69</f>
        <v>-7.8589428127442353</v>
      </c>
      <c r="O39" s="18">
        <f>summary!Q69</f>
        <v>2.7405484098575661</v>
      </c>
      <c r="P39" s="18">
        <f>summary!R69</f>
        <v>6.6356021627273609</v>
      </c>
      <c r="Q39" s="18">
        <f>summary!S69</f>
        <v>-0.64472471894665961</v>
      </c>
      <c r="R39" s="1"/>
      <c r="S39" s="27">
        <f t="shared" si="3"/>
        <v>-1.4617882362263865</v>
      </c>
      <c r="T39" s="27">
        <f t="shared" si="4"/>
        <v>1.4036437172126419</v>
      </c>
      <c r="U39" s="27"/>
      <c r="V39" s="3">
        <v>-13</v>
      </c>
      <c r="W39" s="3"/>
      <c r="X39">
        <f t="shared" si="2"/>
        <v>-0.73227358276507182</v>
      </c>
    </row>
    <row r="40" spans="1:24" x14ac:dyDescent="0.15">
      <c r="A40">
        <v>17</v>
      </c>
      <c r="C40" s="3">
        <f>summary!E70</f>
        <v>-0.14162684168596718</v>
      </c>
      <c r="D40" s="3">
        <f>summary!F70</f>
        <v>-3.0131810071135221</v>
      </c>
      <c r="E40" s="3">
        <f>summary!G70</f>
        <v>-3.6522360321458489</v>
      </c>
      <c r="F40" s="3">
        <f>summary!H70</f>
        <v>-0.24931923625993854</v>
      </c>
      <c r="G40" s="3">
        <f>summary!I70</f>
        <v>-0.81875624149769022</v>
      </c>
      <c r="H40" s="3">
        <f>summary!J70</f>
        <v>3.8790974071626696</v>
      </c>
      <c r="I40" s="3">
        <f>summary!K70</f>
        <v>-3.2565546310750557</v>
      </c>
      <c r="J40" s="18">
        <f>summary!L70</f>
        <v>-2.7344856289799959</v>
      </c>
      <c r="K40" s="18">
        <f>summary!M70</f>
        <v>-2.1741209006307485</v>
      </c>
      <c r="L40" s="18">
        <f>summary!N70</f>
        <v>9.9764955776936262</v>
      </c>
      <c r="M40" s="18">
        <f>summary!O70</f>
        <v>-7.7685252086466958</v>
      </c>
      <c r="N40" s="18">
        <f>summary!P70</f>
        <v>-8.4726941355294194</v>
      </c>
      <c r="O40" s="18">
        <f>summary!Q70</f>
        <v>0.91969085364580261</v>
      </c>
      <c r="P40" s="18">
        <f>summary!R70</f>
        <v>5.4576432509542698</v>
      </c>
      <c r="Q40" s="18">
        <f>summary!S70</f>
        <v>-1.8956390428934555</v>
      </c>
      <c r="R40" s="1"/>
      <c r="S40" s="27">
        <f t="shared" si="3"/>
        <v>-1.5354922398923823</v>
      </c>
      <c r="T40" s="27">
        <f t="shared" si="4"/>
        <v>1.4152887668893745</v>
      </c>
      <c r="U40" s="27"/>
      <c r="V40" s="3">
        <v>-13</v>
      </c>
      <c r="W40" s="3"/>
      <c r="X40">
        <f t="shared" si="2"/>
        <v>-1.8956390428934555</v>
      </c>
    </row>
    <row r="41" spans="1:24" x14ac:dyDescent="0.15">
      <c r="A41">
        <v>17.5</v>
      </c>
      <c r="C41" s="3">
        <f>summary!E71</f>
        <v>1.1184794005610179</v>
      </c>
      <c r="D41" s="3">
        <f>summary!F71</f>
        <v>-3.6174550215329426</v>
      </c>
      <c r="E41" s="3">
        <f>summary!G71</f>
        <v>-3.6772935841766095</v>
      </c>
      <c r="F41" s="3">
        <f>summary!H71</f>
        <v>0.32555894830017296</v>
      </c>
      <c r="G41" s="3">
        <f>summary!I71</f>
        <v>-1.005613925285548</v>
      </c>
      <c r="H41" s="3">
        <f>summary!J71</f>
        <v>4.2739417435318181</v>
      </c>
      <c r="I41" s="3">
        <f>summary!K71</f>
        <v>-3.5727752497147396</v>
      </c>
      <c r="J41" s="18">
        <f>summary!L71</f>
        <v>-2.7140087871407497</v>
      </c>
      <c r="K41" s="18">
        <f>summary!M71</f>
        <v>-1.6967562539081185</v>
      </c>
      <c r="L41" s="18">
        <f>summary!N71</f>
        <v>10.663885213801114</v>
      </c>
      <c r="M41" s="18">
        <f>summary!O71</f>
        <v>-6.5187386386220094</v>
      </c>
      <c r="N41" s="18">
        <f>summary!P71</f>
        <v>-9.4783164639370856</v>
      </c>
      <c r="O41" s="18">
        <f>summary!Q71</f>
        <v>0.61035332416798693</v>
      </c>
      <c r="P41" s="18">
        <f>summary!R71</f>
        <v>6.6315941313737605</v>
      </c>
      <c r="Q41" s="18">
        <f>summary!S71</f>
        <v>-1.6610768056058058</v>
      </c>
      <c r="R41" s="1"/>
      <c r="S41" s="27">
        <f t="shared" si="3"/>
        <v>-1.3249243848436401</v>
      </c>
      <c r="T41" s="27">
        <f t="shared" si="4"/>
        <v>1.4955454775910679</v>
      </c>
      <c r="U41" s="27"/>
      <c r="V41" s="3">
        <v>-13</v>
      </c>
      <c r="W41" s="3"/>
      <c r="X41">
        <f t="shared" si="2"/>
        <v>-1.6610768056058058</v>
      </c>
    </row>
    <row r="42" spans="1:24" x14ac:dyDescent="0.15">
      <c r="A42">
        <v>18</v>
      </c>
      <c r="C42" s="3">
        <f>summary!E72</f>
        <v>1.6481312012093443</v>
      </c>
      <c r="D42" s="3">
        <f>summary!F72</f>
        <v>-4.5551361663001959</v>
      </c>
      <c r="E42" s="3">
        <f>summary!G72</f>
        <v>-4.0205841909460283</v>
      </c>
      <c r="F42" s="3">
        <f>summary!H72</f>
        <v>1.4400035074619555</v>
      </c>
      <c r="G42" s="3">
        <f>summary!I72</f>
        <v>-1.008606152023874</v>
      </c>
      <c r="H42" s="3">
        <f>summary!J72</f>
        <v>4.4630912289290743</v>
      </c>
      <c r="I42" s="3">
        <f>summary!K72</f>
        <v>-3.9684327210879009</v>
      </c>
      <c r="J42" s="18">
        <f>summary!L72</f>
        <v>-3.5119610023135439</v>
      </c>
      <c r="K42" s="18">
        <f>summary!M72</f>
        <v>-2.8843462015435204</v>
      </c>
      <c r="L42" s="18">
        <f>summary!N72</f>
        <v>12.396010940327153</v>
      </c>
      <c r="M42" s="18">
        <f>summary!O72</f>
        <v>-6.4697898170876709</v>
      </c>
      <c r="N42" s="18">
        <f>summary!P72</f>
        <v>-9.2928013917490304</v>
      </c>
      <c r="O42" s="18">
        <f>summary!Q72</f>
        <v>5.6089005926828424E-2</v>
      </c>
      <c r="P42" s="18">
        <f>summary!R72</f>
        <v>5.7037405840070496</v>
      </c>
      <c r="Q42" s="18">
        <f>summary!S72</f>
        <v>-1.6251716128544167</v>
      </c>
      <c r="R42" s="1"/>
      <c r="S42" s="27">
        <f t="shared" si="3"/>
        <v>-1.3137017304270198</v>
      </c>
      <c r="T42" s="27">
        <f t="shared" si="4"/>
        <v>1.6519232104549904</v>
      </c>
      <c r="U42" s="27"/>
      <c r="V42" s="3">
        <v>-13</v>
      </c>
      <c r="W42" s="3"/>
      <c r="X42">
        <f t="shared" si="2"/>
        <v>-1.6251716128544167</v>
      </c>
    </row>
    <row r="43" spans="1:24" x14ac:dyDescent="0.15">
      <c r="A43">
        <v>18.5</v>
      </c>
      <c r="C43" s="3">
        <f>summary!E73</f>
        <v>1.9038458005383883</v>
      </c>
      <c r="D43" s="3">
        <f>summary!F73</f>
        <v>-4.8357551852879892</v>
      </c>
      <c r="E43" s="3">
        <f>summary!G73</f>
        <v>-2.5214047644893878</v>
      </c>
      <c r="F43" s="3">
        <f>summary!H73</f>
        <v>1.1110241036296811</v>
      </c>
      <c r="G43" s="3">
        <f>summary!I73</f>
        <v>-1.5731088961092785</v>
      </c>
      <c r="H43" s="3">
        <f>summary!J73</f>
        <v>4.0259681053585581</v>
      </c>
      <c r="I43" s="3">
        <f>summary!K73</f>
        <v>-4.7188891800779587</v>
      </c>
      <c r="J43" s="18">
        <f>summary!L73</f>
        <v>-3.8972081580628504</v>
      </c>
      <c r="K43" s="18">
        <f>summary!M73</f>
        <v>-3.329226452789174</v>
      </c>
      <c r="L43" s="18">
        <f>summary!N73</f>
        <v>11.450363585405585</v>
      </c>
      <c r="M43" s="18">
        <f>summary!O73</f>
        <v>-6.8527610340924818</v>
      </c>
      <c r="N43" s="18">
        <f>summary!P73</f>
        <v>-9.7600836445907486</v>
      </c>
      <c r="O43" s="18">
        <f>summary!Q73</f>
        <v>0.62473481531340636</v>
      </c>
      <c r="P43" s="18">
        <f>summary!R73</f>
        <v>5.3282159791685419</v>
      </c>
      <c r="Q43" s="18">
        <f>summary!S73</f>
        <v>-2.3373593568193587</v>
      </c>
      <c r="R43" s="1"/>
      <c r="S43" s="27">
        <f t="shared" si="3"/>
        <v>-1.5831029767139715</v>
      </c>
      <c r="T43" s="27">
        <f t="shared" si="4"/>
        <v>1.6168614659931024</v>
      </c>
      <c r="U43" s="27"/>
      <c r="V43" s="3">
        <v>-13</v>
      </c>
      <c r="W43" s="3"/>
      <c r="X43">
        <f t="shared" si="2"/>
        <v>-2.3373593568193587</v>
      </c>
    </row>
    <row r="44" spans="1:24" x14ac:dyDescent="0.15">
      <c r="A44">
        <v>19</v>
      </c>
      <c r="C44" s="3">
        <f>summary!E74</f>
        <v>1.1443405989932063</v>
      </c>
      <c r="D44" s="3">
        <f>summary!F74</f>
        <v>-6.2893687902337989</v>
      </c>
      <c r="E44" s="3">
        <f>summary!G74</f>
        <v>-3.5745618291974242</v>
      </c>
      <c r="F44" s="3">
        <f>summary!H74</f>
        <v>1.0490408129376028</v>
      </c>
      <c r="G44" s="3">
        <f>summary!I74</f>
        <v>-1.5282608716784771</v>
      </c>
      <c r="H44" s="3">
        <f>summary!J74</f>
        <v>4.8055996132908056</v>
      </c>
      <c r="I44" s="3">
        <f>summary!K74</f>
        <v>-4.8494413383122952</v>
      </c>
      <c r="J44" s="18">
        <f>summary!L74</f>
        <v>-4.0347251394085477</v>
      </c>
      <c r="K44" s="18">
        <f>summary!M74</f>
        <v>-1.8412884256497546</v>
      </c>
      <c r="L44" s="18">
        <f>summary!N74</f>
        <v>9.7742461567756465</v>
      </c>
      <c r="M44" s="18">
        <f>summary!O74</f>
        <v>-7.8042036459601523</v>
      </c>
      <c r="N44" s="18">
        <f>summary!P74</f>
        <v>-10.212531308588789</v>
      </c>
      <c r="O44" s="18">
        <f>summary!Q74</f>
        <v>-0.46252123777023607</v>
      </c>
      <c r="P44" s="18">
        <f>summary!R74</f>
        <v>3.6711534948316666</v>
      </c>
      <c r="Q44" s="18">
        <f>summary!S74</f>
        <v>-1.7290690693427999</v>
      </c>
      <c r="R44" s="1"/>
      <c r="S44" s="27">
        <f t="shared" si="3"/>
        <v>-1.9467628472526648</v>
      </c>
      <c r="T44" s="27">
        <f t="shared" si="4"/>
        <v>1.6016518592756384</v>
      </c>
      <c r="U44" s="27"/>
      <c r="V44" s="3">
        <v>-13</v>
      </c>
      <c r="W44" s="3"/>
      <c r="X44">
        <f t="shared" si="2"/>
        <v>-1.7290690693427999</v>
      </c>
    </row>
    <row r="45" spans="1:24" x14ac:dyDescent="0.15">
      <c r="A45">
        <v>19.5</v>
      </c>
      <c r="C45" s="3">
        <f>summary!E75</f>
        <v>0.22320142709622168</v>
      </c>
      <c r="D45" s="3">
        <f>summary!F75</f>
        <v>-5.6605333283917707</v>
      </c>
      <c r="E45" s="3">
        <f>summary!G75</f>
        <v>-3.4513384229354278</v>
      </c>
      <c r="F45" s="3">
        <f>summary!H75</f>
        <v>0.59949786702824903</v>
      </c>
      <c r="G45" s="3">
        <f>summary!I75</f>
        <v>-1.4647900213838805</v>
      </c>
      <c r="H45" s="3">
        <f>summary!J75</f>
        <v>3.8827324038863922</v>
      </c>
      <c r="I45" s="3">
        <f>summary!K75</f>
        <v>-4.2936976503423701</v>
      </c>
      <c r="J45" s="18">
        <f>summary!L75</f>
        <v>-4.9575095898667048</v>
      </c>
      <c r="K45" s="18">
        <f>summary!M75</f>
        <v>-1.868860816425292</v>
      </c>
      <c r="L45" s="18">
        <f>summary!N75</f>
        <v>8.5485176166030428</v>
      </c>
      <c r="M45" s="18">
        <f>summary!O75</f>
        <v>-8.8370256070985391</v>
      </c>
      <c r="N45" s="18">
        <f>summary!P75</f>
        <v>-9.3701017554691539</v>
      </c>
      <c r="O45" s="18">
        <f>summary!Q75</f>
        <v>-0.96793261786567375</v>
      </c>
      <c r="P45" s="18">
        <f>summary!R75</f>
        <v>2.6499176463572924</v>
      </c>
      <c r="Q45" s="18">
        <f>summary!S75</f>
        <v>-2.5986021939516757</v>
      </c>
      <c r="R45" s="1"/>
      <c r="S45" s="27">
        <f t="shared" si="3"/>
        <v>-2.2208256564416025</v>
      </c>
      <c r="T45" s="27">
        <f t="shared" si="4"/>
        <v>1.4767731410568614</v>
      </c>
      <c r="U45" s="27"/>
      <c r="V45" s="3">
        <v>-13</v>
      </c>
      <c r="W45" s="3"/>
      <c r="X45">
        <f t="shared" si="2"/>
        <v>-1.868860816425292</v>
      </c>
    </row>
    <row r="46" spans="1:24" x14ac:dyDescent="0.15">
      <c r="A46">
        <v>20</v>
      </c>
      <c r="C46" s="3">
        <f>summary!E76</f>
        <v>0.87948942983988609</v>
      </c>
      <c r="D46" s="3">
        <f>summary!F76</f>
        <v>-6.7344015087770801</v>
      </c>
      <c r="E46" s="3">
        <f>summary!G76</f>
        <v>-3.4511717395125303</v>
      </c>
      <c r="F46" s="3">
        <f>summary!H76</f>
        <v>0.38049000764223545</v>
      </c>
      <c r="G46" s="3">
        <f>summary!I76</f>
        <v>-1.1845814351227442</v>
      </c>
      <c r="H46" s="3">
        <f>summary!J76</f>
        <v>4.3550171044242836</v>
      </c>
      <c r="I46" s="3">
        <f>summary!K76</f>
        <v>-3.8149457057698823</v>
      </c>
      <c r="J46" s="18">
        <f>summary!L76</f>
        <v>-3.5729579858536331</v>
      </c>
      <c r="K46" s="18">
        <f>summary!M76</f>
        <v>-3.7059175689313104</v>
      </c>
      <c r="L46" s="18">
        <f>summary!N76</f>
        <v>9.1120575992374313</v>
      </c>
      <c r="M46" s="18">
        <f>summary!O76</f>
        <v>-9.0682926947097346</v>
      </c>
      <c r="N46" s="18">
        <f>summary!P76</f>
        <v>-10.46316783735943</v>
      </c>
      <c r="O46" s="18">
        <f>summary!Q76</f>
        <v>-0.12273675595074041</v>
      </c>
      <c r="P46" s="18">
        <f>summary!R76</f>
        <v>1.7548590989214974</v>
      </c>
      <c r="Q46" s="18">
        <f>summary!S76</f>
        <v>-3.0948680759047407</v>
      </c>
      <c r="R46" s="1"/>
      <c r="S46" s="27">
        <f t="shared" si="3"/>
        <v>-2.2723651945743755</v>
      </c>
      <c r="T46" s="27">
        <f t="shared" si="4"/>
        <v>1.5868345190740929</v>
      </c>
      <c r="U46" s="27"/>
      <c r="V46" s="3">
        <v>-13</v>
      </c>
      <c r="W46" s="3"/>
      <c r="X46">
        <f t="shared" si="2"/>
        <v>-3.0948680759047407</v>
      </c>
    </row>
    <row r="47" spans="1:24" x14ac:dyDescent="0.15">
      <c r="A47">
        <v>20.5</v>
      </c>
      <c r="C47" s="3">
        <f>summary!E77</f>
        <v>-0.82283649466606334</v>
      </c>
      <c r="D47" s="3">
        <f>summary!F77</f>
        <v>-6.614914185910675</v>
      </c>
      <c r="E47" s="3">
        <f>summary!G77</f>
        <v>-3.3968308044267594</v>
      </c>
      <c r="F47" s="3">
        <f>summary!H77</f>
        <v>-8.3741805740244743E-2</v>
      </c>
      <c r="G47" s="3">
        <f>summary!I77</f>
        <v>-1.8997305486977065</v>
      </c>
      <c r="H47" s="3">
        <f>summary!J77</f>
        <v>4.5130684458436381</v>
      </c>
      <c r="I47" s="3">
        <f>summary!K77</f>
        <v>-4.5609617009857732</v>
      </c>
      <c r="J47" s="18">
        <f>summary!L77</f>
        <v>-3.6179329714694073</v>
      </c>
      <c r="K47" s="18">
        <f>summary!M77</f>
        <v>-2.9342183381279594</v>
      </c>
      <c r="L47" s="18">
        <f>summary!N77</f>
        <v>10.936938096855394</v>
      </c>
      <c r="M47" s="18">
        <f>summary!O77</f>
        <v>-8.3648414241425684</v>
      </c>
      <c r="N47" s="18">
        <f>summary!P77</f>
        <v>-10.521102747245878</v>
      </c>
      <c r="O47" s="18">
        <f>summary!Q77</f>
        <v>-0.34952255233390533</v>
      </c>
      <c r="P47" s="18">
        <f>summary!R77</f>
        <v>1.9704633438915282</v>
      </c>
      <c r="Q47" s="18">
        <f>summary!S77</f>
        <v>-2.5522716100979941</v>
      </c>
      <c r="R47" s="1"/>
      <c r="S47" s="27">
        <f t="shared" si="3"/>
        <v>-2.280592039892833</v>
      </c>
      <c r="T47" s="27">
        <f t="shared" si="4"/>
        <v>1.6521918912247782</v>
      </c>
      <c r="U47" s="27"/>
      <c r="V47" s="3">
        <v>-13</v>
      </c>
      <c r="W47" s="3"/>
      <c r="X47">
        <f t="shared" si="2"/>
        <v>-2.5522716100979941</v>
      </c>
    </row>
    <row r="48" spans="1:24" x14ac:dyDescent="0.15">
      <c r="A48">
        <v>21</v>
      </c>
      <c r="C48" s="3">
        <f>summary!E78</f>
        <v>1.0014934218694322</v>
      </c>
      <c r="D48" s="3">
        <f>summary!F78</f>
        <v>-7.1575243473871648</v>
      </c>
      <c r="E48" s="3">
        <f>summary!G78</f>
        <v>-3.8530751452489507</v>
      </c>
      <c r="F48" s="3">
        <f>summary!H78</f>
        <v>0.64822368252208362</v>
      </c>
      <c r="G48" s="3">
        <f>summary!I78</f>
        <v>-1.7878579499381806</v>
      </c>
      <c r="H48" s="3">
        <f>summary!J78</f>
        <v>3.4613990628707016</v>
      </c>
      <c r="I48" s="3">
        <f>summary!K78</f>
        <v>-4.9657748241411621</v>
      </c>
      <c r="J48" s="18">
        <f>summary!L78</f>
        <v>-4.9370855314969697</v>
      </c>
      <c r="K48" s="18">
        <f>summary!M78</f>
        <v>-1.7241747270015015</v>
      </c>
      <c r="L48" s="18">
        <f>summary!N78</f>
        <v>10.076373627306845</v>
      </c>
      <c r="M48" s="18">
        <f>summary!O78</f>
        <v>-8.9930734114190898</v>
      </c>
      <c r="N48" s="18">
        <f>summary!P78</f>
        <v>-10.150660701954962</v>
      </c>
      <c r="O48" s="18">
        <f>summary!Q78</f>
        <v>-1.440215698275507</v>
      </c>
      <c r="P48" s="18">
        <f>summary!R78</f>
        <v>1.5519450092635727</v>
      </c>
      <c r="Q48" s="18">
        <f>summary!S78</f>
        <v>-3.1255607180495923</v>
      </c>
      <c r="R48" s="1"/>
      <c r="S48" s="27">
        <f t="shared" si="3"/>
        <v>-2.3651447370015766</v>
      </c>
      <c r="T48" s="27">
        <f t="shared" si="4"/>
        <v>1.6353144194436029</v>
      </c>
      <c r="U48" s="27"/>
      <c r="V48" s="3">
        <v>-13</v>
      </c>
      <c r="W48" s="3"/>
      <c r="X48">
        <f t="shared" si="2"/>
        <v>-1.7878579499381806</v>
      </c>
    </row>
    <row r="49" spans="1:24" x14ac:dyDescent="0.15">
      <c r="A49">
        <v>21.5</v>
      </c>
      <c r="C49" s="3">
        <f>summary!E79</f>
        <v>0.23371651213312658</v>
      </c>
      <c r="D49" s="3">
        <f>summary!F79</f>
        <v>-8.2148635024902283</v>
      </c>
      <c r="E49" s="3">
        <f>summary!G79</f>
        <v>-4.062529298071901</v>
      </c>
      <c r="F49" s="3">
        <f>summary!H79</f>
        <v>0.76832003783683156</v>
      </c>
      <c r="G49" s="3">
        <f>summary!I79</f>
        <v>-2.7926763363033795</v>
      </c>
      <c r="H49" s="3">
        <f>summary!J79</f>
        <v>3.9261053299173065</v>
      </c>
      <c r="I49" s="3">
        <f>summary!K79</f>
        <v>-5.2399709442417794</v>
      </c>
      <c r="J49" s="18">
        <f>summary!L79</f>
        <v>-4.79133515717192</v>
      </c>
      <c r="K49" s="18">
        <f>summary!M79</f>
        <v>-2.512946979737289</v>
      </c>
      <c r="L49" s="18">
        <f>summary!N79</f>
        <v>8.0630987792756859</v>
      </c>
      <c r="M49" s="18">
        <f>summary!O79</f>
        <v>-10.085183411878891</v>
      </c>
      <c r="N49" s="18">
        <f>summary!P79</f>
        <v>-11.219459360553993</v>
      </c>
      <c r="O49" s="18">
        <f>summary!Q79</f>
        <v>-0.92974780421284564</v>
      </c>
      <c r="P49" s="18">
        <f>summary!R79</f>
        <v>0.77036843578899794</v>
      </c>
      <c r="Q49" s="18">
        <f>summary!S79</f>
        <v>-2.9881078789619906</v>
      </c>
      <c r="R49" s="1"/>
      <c r="S49" s="27">
        <f t="shared" si="3"/>
        <v>-2.9939770276072029</v>
      </c>
      <c r="T49" s="27">
        <f t="shared" si="4"/>
        <v>1.6274386688537912</v>
      </c>
      <c r="U49" s="27"/>
      <c r="V49" s="3">
        <v>-13</v>
      </c>
      <c r="W49" s="3"/>
      <c r="X49">
        <f t="shared" si="2"/>
        <v>-2.7926763363033795</v>
      </c>
    </row>
    <row r="50" spans="1:24" x14ac:dyDescent="0.15">
      <c r="A50">
        <v>22</v>
      </c>
      <c r="C50" s="3">
        <f>summary!E80</f>
        <v>-9.005711979355395E-2</v>
      </c>
      <c r="D50" s="3">
        <f>summary!F80</f>
        <v>-8.2291492454255231</v>
      </c>
      <c r="E50" s="3">
        <f>summary!G80</f>
        <v>-3.9940482013629048</v>
      </c>
      <c r="F50" s="3">
        <f>summary!H80</f>
        <v>-0.17175358964906107</v>
      </c>
      <c r="G50" s="3">
        <f>summary!I80</f>
        <v>-3.0096755729127946</v>
      </c>
      <c r="H50" s="3">
        <f>summary!J80</f>
        <v>5.3129283207194931</v>
      </c>
      <c r="I50" s="3">
        <f>summary!K80</f>
        <v>-4.5580340605405221</v>
      </c>
      <c r="J50" s="18">
        <f>summary!L80</f>
        <v>-4.8411804082827352</v>
      </c>
      <c r="K50" s="18">
        <f>summary!M80</f>
        <v>-2.4092589020604809</v>
      </c>
      <c r="L50" s="18">
        <f>summary!N80</f>
        <v>8.8618858781645748</v>
      </c>
      <c r="M50" s="18">
        <f>summary!O80</f>
        <v>-10.928682801764522</v>
      </c>
      <c r="N50" s="18">
        <f>summary!P80</f>
        <v>-10.802442620659777</v>
      </c>
      <c r="O50" s="18">
        <f>summary!Q80</f>
        <v>-2.0638408218897415</v>
      </c>
      <c r="P50" s="18">
        <f>summary!R80</f>
        <v>-0.72253447074111443</v>
      </c>
      <c r="Q50" s="18">
        <f>summary!S80</f>
        <v>-3.6829299251594962</v>
      </c>
      <c r="R50" s="1"/>
      <c r="S50" s="27">
        <f t="shared" si="3"/>
        <v>-2.9049556936306504</v>
      </c>
      <c r="T50" s="27">
        <f t="shared" si="4"/>
        <v>1.706512032165262</v>
      </c>
      <c r="U50" s="27"/>
      <c r="V50" s="3">
        <v>-13</v>
      </c>
      <c r="W50" s="3"/>
      <c r="X50">
        <f t="shared" si="2"/>
        <v>-3.0096755729127946</v>
      </c>
    </row>
    <row r="51" spans="1:24" x14ac:dyDescent="0.15">
      <c r="A51">
        <v>22.5</v>
      </c>
      <c r="C51" s="3">
        <f>summary!E81</f>
        <v>-1.4589644602050882</v>
      </c>
      <c r="D51" s="3">
        <f>summary!F81</f>
        <v>-8.0687278330826651</v>
      </c>
      <c r="E51" s="3">
        <f>summary!G81</f>
        <v>-3.8046959320668692</v>
      </c>
      <c r="F51" s="3">
        <f>summary!H81</f>
        <v>0.84777247770947795</v>
      </c>
      <c r="G51" s="3">
        <f>summary!I81</f>
        <v>-3.2268501484185217</v>
      </c>
      <c r="H51" s="3">
        <f>summary!J81</f>
        <v>4.3637727141634803</v>
      </c>
      <c r="I51" s="3">
        <f>summary!K81</f>
        <v>-5.321641785546503</v>
      </c>
      <c r="J51" s="18">
        <f>summary!L81</f>
        <v>-4.5592833380605873</v>
      </c>
      <c r="K51" s="18">
        <f>summary!M81</f>
        <v>-2.8619838249349336</v>
      </c>
      <c r="L51" s="18">
        <f>summary!N81</f>
        <v>9.5115316834003263</v>
      </c>
      <c r="M51" s="18">
        <f>summary!O81</f>
        <v>-11.848124069709003</v>
      </c>
      <c r="N51" s="18">
        <f>summary!P81</f>
        <v>-10.797088940496327</v>
      </c>
      <c r="O51" s="18">
        <f>summary!Q81</f>
        <v>-2.9613516690875294</v>
      </c>
      <c r="P51" s="18">
        <f>summary!R81</f>
        <v>0.20150687430104858</v>
      </c>
      <c r="Q51" s="18">
        <f>summary!S81</f>
        <v>-3.4050565384773259</v>
      </c>
      <c r="R51" s="1"/>
      <c r="S51" s="27">
        <f t="shared" si="3"/>
        <v>-3.1020236214372674</v>
      </c>
      <c r="T51" s="27">
        <f t="shared" si="4"/>
        <v>1.7432426656231079</v>
      </c>
      <c r="U51" s="27"/>
      <c r="V51" s="3">
        <v>-13</v>
      </c>
      <c r="W51" s="3"/>
      <c r="X51">
        <f t="shared" si="2"/>
        <v>-3.2268501484185217</v>
      </c>
    </row>
    <row r="52" spans="1:24" x14ac:dyDescent="0.15">
      <c r="A52">
        <v>23</v>
      </c>
      <c r="C52" s="3">
        <f>summary!E82</f>
        <v>-2.3915013808855496</v>
      </c>
      <c r="D52" s="3">
        <f>summary!F82</f>
        <v>-6.3727546902854506</v>
      </c>
      <c r="E52" s="3">
        <f>summary!G82</f>
        <v>-3.8109682924502071</v>
      </c>
      <c r="F52" s="3">
        <f>summary!H82</f>
        <v>9.4581224887281573E-2</v>
      </c>
      <c r="G52" s="3">
        <f>summary!I82</f>
        <v>-4.3042263501564397</v>
      </c>
      <c r="H52" s="3">
        <f>summary!J82</f>
        <v>4.7336798607148811</v>
      </c>
      <c r="I52" s="3">
        <f>summary!K82</f>
        <v>-5.7546357874592795</v>
      </c>
      <c r="J52" s="18">
        <f>summary!L82</f>
        <v>-5.1809640423268295</v>
      </c>
      <c r="K52" s="18">
        <f>summary!M82</f>
        <v>-2.7247910574493632</v>
      </c>
      <c r="L52" s="18">
        <f>summary!N82</f>
        <v>8.3782339394478331</v>
      </c>
      <c r="M52" s="18">
        <f>summary!O82</f>
        <v>-11.934487056311156</v>
      </c>
      <c r="N52" s="18">
        <f>summary!P82</f>
        <v>-10.583391267417088</v>
      </c>
      <c r="O52" s="18">
        <f>summary!Q82</f>
        <v>-2.5202648208738632</v>
      </c>
      <c r="P52" s="18">
        <f>summary!R82</f>
        <v>-0.48346751156107648</v>
      </c>
      <c r="Q52" s="18">
        <f>summary!S82</f>
        <v>-4.7559448340756436</v>
      </c>
      <c r="R52" s="1"/>
      <c r="S52" s="27">
        <f t="shared" si="3"/>
        <v>-3.3209354083076135</v>
      </c>
      <c r="T52" s="27">
        <f t="shared" si="4"/>
        <v>1.6548187567066603</v>
      </c>
      <c r="U52" s="27"/>
      <c r="V52" s="3">
        <v>-13</v>
      </c>
      <c r="W52" s="3"/>
      <c r="X52">
        <f t="shared" si="2"/>
        <v>-3.8109682924502071</v>
      </c>
    </row>
    <row r="53" spans="1:24" x14ac:dyDescent="0.15">
      <c r="A53">
        <v>23.5</v>
      </c>
      <c r="C53" s="3">
        <f>summary!E83</f>
        <v>-2.3428529685504911</v>
      </c>
      <c r="D53" s="3">
        <f>summary!F83</f>
        <v>-9.4033946316757575</v>
      </c>
      <c r="E53" s="3">
        <f>summary!G83</f>
        <v>-4.8559437685215849</v>
      </c>
      <c r="F53" s="3">
        <f>summary!H83</f>
        <v>-0.53460795250239312</v>
      </c>
      <c r="G53" s="3">
        <f>summary!I83</f>
        <v>-2.957803079106839</v>
      </c>
      <c r="H53" s="3">
        <f>summary!J83</f>
        <v>4.986146016552655</v>
      </c>
      <c r="I53" s="3">
        <f>summary!K83</f>
        <v>-5.8924697151190388</v>
      </c>
      <c r="J53" s="18">
        <f>summary!L83</f>
        <v>-5.3846908660357524</v>
      </c>
      <c r="K53" s="18">
        <f>summary!M83</f>
        <v>-1.7641921366660918</v>
      </c>
      <c r="L53" s="18">
        <f>summary!N83</f>
        <v>8.2740320398866594</v>
      </c>
      <c r="M53" s="18">
        <f>summary!O83</f>
        <v>-12.949720285223524</v>
      </c>
      <c r="N53" s="18">
        <f>summary!P83</f>
        <v>-10.084741898207113</v>
      </c>
      <c r="O53" s="18">
        <f>summary!Q83</f>
        <v>-2.9004314806872209</v>
      </c>
      <c r="P53" s="18">
        <f>summary!R83</f>
        <v>-1.7204744744096303</v>
      </c>
      <c r="Q53" s="18">
        <f>summary!S83</f>
        <v>-4.5868396926269686</v>
      </c>
      <c r="R53" s="1"/>
      <c r="S53" s="27">
        <f t="shared" si="3"/>
        <v>-3.5758532704307719</v>
      </c>
      <c r="T53" s="27">
        <f t="shared" si="4"/>
        <v>1.746497941266695</v>
      </c>
      <c r="U53" s="27"/>
      <c r="V53" s="3">
        <v>-13</v>
      </c>
      <c r="W53" s="3"/>
      <c r="X53">
        <f t="shared" si="2"/>
        <v>-2.957803079106839</v>
      </c>
    </row>
    <row r="54" spans="1:24" x14ac:dyDescent="0.15">
      <c r="A54">
        <v>24</v>
      </c>
      <c r="C54" s="3">
        <f>summary!E84</f>
        <v>-2.1814506416083712</v>
      </c>
      <c r="D54" s="3">
        <f>summary!F84</f>
        <v>-10.203146684590983</v>
      </c>
      <c r="E54" s="3">
        <f>summary!G84</f>
        <v>-3.7710033521757342</v>
      </c>
      <c r="F54" s="3">
        <f>summary!H84</f>
        <v>-0.41763924491332377</v>
      </c>
      <c r="G54" s="3">
        <f>summary!I84</f>
        <v>-3.5169405035296926</v>
      </c>
      <c r="H54" s="3">
        <f>summary!J84</f>
        <v>4.2000972792709161</v>
      </c>
      <c r="I54" s="3">
        <f>summary!K84</f>
        <v>-6.2430526721879307</v>
      </c>
      <c r="J54" s="18">
        <f>summary!L84</f>
        <v>-6.0630819608629478</v>
      </c>
      <c r="K54" s="18">
        <f>summary!M84</f>
        <v>-3.0280833503363564</v>
      </c>
      <c r="L54" s="18">
        <f>summary!N84</f>
        <v>7.4598871121295751</v>
      </c>
      <c r="M54" s="18">
        <f>summary!O84</f>
        <v>-12.937017034099258</v>
      </c>
      <c r="N54" s="18">
        <f>summary!P84</f>
        <v>-10.420098785849028</v>
      </c>
      <c r="O54" s="18">
        <f>summary!Q84</f>
        <v>-2.9938874602713841</v>
      </c>
      <c r="P54" s="18">
        <f>summary!R84</f>
        <v>-1.6476610148149913</v>
      </c>
      <c r="Q54" s="18">
        <f>summary!S84</f>
        <v>-4.3862612492353463</v>
      </c>
      <c r="R54" s="1"/>
      <c r="S54" s="27">
        <f t="shared" si="3"/>
        <v>-3.9267941532294279</v>
      </c>
      <c r="T54" s="27">
        <f t="shared" si="4"/>
        <v>1.7072299472996948</v>
      </c>
      <c r="U54" s="27"/>
      <c r="V54" s="3">
        <v>-13</v>
      </c>
      <c r="W54" s="3"/>
      <c r="X54">
        <f t="shared" si="2"/>
        <v>-3.5169405035296926</v>
      </c>
    </row>
    <row r="55" spans="1:24" x14ac:dyDescent="0.15">
      <c r="A55">
        <v>24.5</v>
      </c>
      <c r="C55" s="3">
        <f>summary!E85</f>
        <v>-3.6484799297506525</v>
      </c>
      <c r="D55" s="3">
        <f>summary!F85</f>
        <v>-11.150046131332907</v>
      </c>
      <c r="E55" s="3">
        <f>summary!G85</f>
        <v>-4.4131719388245525</v>
      </c>
      <c r="F55" s="3">
        <f>summary!H85</f>
        <v>-3.1298149347990072</v>
      </c>
      <c r="G55" s="3">
        <f>summary!I85</f>
        <v>-4.4288696953009303</v>
      </c>
      <c r="H55" s="3">
        <f>summary!J85</f>
        <v>5.303375476057667</v>
      </c>
      <c r="I55" s="3">
        <f>summary!K85</f>
        <v>-6.2665588134798336</v>
      </c>
      <c r="J55" s="18">
        <f>summary!L85</f>
        <v>-6.1451581180880748</v>
      </c>
      <c r="K55" s="18">
        <f>summary!M85</f>
        <v>-3.9157120790945243</v>
      </c>
      <c r="L55" s="18">
        <f>summary!N85</f>
        <v>7.3283272415570773</v>
      </c>
      <c r="M55" s="18">
        <f>summary!O85</f>
        <v>-13.551568635385935</v>
      </c>
      <c r="N55" s="18">
        <f>summary!P85</f>
        <v>-10.558473697931078</v>
      </c>
      <c r="O55" s="18">
        <f>summary!Q85</f>
        <v>-3.664023726890127</v>
      </c>
      <c r="P55" s="18">
        <f>summary!R85</f>
        <v>-2.8950973674670104</v>
      </c>
      <c r="Q55" s="18">
        <f>summary!S85</f>
        <v>-4.4229420077434458</v>
      </c>
      <c r="R55" s="1"/>
      <c r="S55" s="27">
        <f t="shared" si="3"/>
        <v>-4.5480126046977292</v>
      </c>
      <c r="T55" s="27">
        <f t="shared" si="4"/>
        <v>1.7573023084184138</v>
      </c>
      <c r="U55" s="27"/>
      <c r="V55" s="3">
        <v>-13</v>
      </c>
      <c r="W55" s="3"/>
      <c r="X55">
        <f t="shared" si="2"/>
        <v>-4.4131719388245525</v>
      </c>
    </row>
    <row r="56" spans="1:24" x14ac:dyDescent="0.15">
      <c r="A56">
        <v>25</v>
      </c>
      <c r="C56" s="3">
        <f>summary!E86</f>
        <v>-2.4981244011549015</v>
      </c>
      <c r="D56" s="3">
        <f>summary!F86</f>
        <v>-10.058951860084834</v>
      </c>
      <c r="E56" s="3">
        <f>summary!G86</f>
        <v>-4.4032850031215247</v>
      </c>
      <c r="F56" s="3">
        <f>summary!H86</f>
        <v>0.49620841276291133</v>
      </c>
      <c r="G56" s="3">
        <f>summary!I86</f>
        <v>-3.4981889972165456</v>
      </c>
      <c r="H56" s="3">
        <f>summary!J86</f>
        <v>5.306704814539529</v>
      </c>
      <c r="I56" s="3">
        <f>summary!K86</f>
        <v>-6.375198852890267</v>
      </c>
      <c r="J56" s="18">
        <f>summary!L86</f>
        <v>-5.8992526614069476</v>
      </c>
      <c r="K56" s="18">
        <f>summary!M86</f>
        <v>-1.8969147178029289</v>
      </c>
      <c r="L56" s="18">
        <f>summary!N86</f>
        <v>9.02564006582055</v>
      </c>
      <c r="M56" s="18">
        <f>summary!O86</f>
        <v>-13.558542715226507</v>
      </c>
      <c r="N56" s="18">
        <f>summary!P86</f>
        <v>-10.145450076562442</v>
      </c>
      <c r="O56" s="18">
        <f>summary!Q86</f>
        <v>-2.8681569632540129</v>
      </c>
      <c r="P56" s="18">
        <f>summary!R86</f>
        <v>-2.6695806596932532</v>
      </c>
      <c r="Q56" s="18">
        <f>summary!S86</f>
        <v>-4.7151014174105343</v>
      </c>
      <c r="R56" s="1"/>
      <c r="S56" s="27">
        <f t="shared" si="3"/>
        <v>-3.6254463326953257</v>
      </c>
      <c r="T56" s="27">
        <f t="shared" si="4"/>
        <v>1.8606764670951705</v>
      </c>
      <c r="U56" s="27"/>
      <c r="V56" s="3">
        <v>-13</v>
      </c>
      <c r="W56" s="3"/>
      <c r="X56">
        <f t="shared" si="2"/>
        <v>-3.4981889972165456</v>
      </c>
    </row>
    <row r="57" spans="1:24" ht="15" x14ac:dyDescent="0.2">
      <c r="A57" s="25">
        <v>25.5</v>
      </c>
      <c r="B57" s="24" t="s">
        <v>30</v>
      </c>
      <c r="C57" s="25">
        <f>summary!E87</f>
        <v>-4.1414659327222925</v>
      </c>
      <c r="D57" s="25">
        <f>summary!F87</f>
        <v>-9.5342394006221376</v>
      </c>
      <c r="E57" s="25">
        <f>summary!G87</f>
        <v>-4.1053604126505894</v>
      </c>
      <c r="F57" s="25">
        <f>summary!H87</f>
        <v>-0.95738098798083482</v>
      </c>
      <c r="G57" s="25">
        <f>summary!I87</f>
        <v>-5.319118639852678</v>
      </c>
      <c r="H57" s="25">
        <f>summary!J87</f>
        <v>4.7072174424447093</v>
      </c>
      <c r="I57" s="25">
        <f>summary!K87</f>
        <v>-6.6692410410463046</v>
      </c>
      <c r="J57" s="26">
        <f>summary!L87</f>
        <v>-6.2134146816800087</v>
      </c>
      <c r="K57" s="26">
        <f>summary!M87</f>
        <v>-3.4052956287998204</v>
      </c>
      <c r="L57" s="26">
        <f>summary!N87</f>
        <v>7.8148652967611598</v>
      </c>
      <c r="M57" s="26">
        <f>summary!O87</f>
        <v>-13.554390626273555</v>
      </c>
      <c r="N57" s="26">
        <f>summary!P87</f>
        <v>-9.2937751380693872</v>
      </c>
      <c r="O57" s="26">
        <f>summary!Q87</f>
        <v>-1.6301484563727531</v>
      </c>
      <c r="P57" s="26">
        <f>summary!R87</f>
        <v>-3.5535775876778648</v>
      </c>
      <c r="Q57" s="26">
        <f>summary!S87</f>
        <v>-4.8178851391342707</v>
      </c>
      <c r="R57" s="1"/>
      <c r="S57" s="28">
        <f t="shared" si="3"/>
        <v>-4.2226333125409781</v>
      </c>
      <c r="T57" s="28">
        <f t="shared" si="4"/>
        <v>1.7148119764101588</v>
      </c>
      <c r="U57" s="27"/>
      <c r="V57" s="25"/>
      <c r="W57" s="25"/>
      <c r="X57">
        <f t="shared" si="2"/>
        <v>-4.1414659327222925</v>
      </c>
    </row>
    <row r="58" spans="1:24" x14ac:dyDescent="0.15">
      <c r="A58">
        <v>26</v>
      </c>
      <c r="C58" s="3">
        <f>summary!E88</f>
        <v>-3.8054350661547534</v>
      </c>
      <c r="D58" s="3">
        <f>summary!F88</f>
        <v>-9.7782376537499207</v>
      </c>
      <c r="E58" s="3">
        <f>summary!G88</f>
        <v>-5.0855524783653188</v>
      </c>
      <c r="F58" s="3">
        <f>summary!H88</f>
        <v>-0.59990622110366654</v>
      </c>
      <c r="G58" s="3">
        <f>summary!I88</f>
        <v>-6.7575704599276785</v>
      </c>
      <c r="H58" s="3">
        <f>summary!J88</f>
        <v>4.2465626485626586</v>
      </c>
      <c r="I58" s="3">
        <f>summary!K88</f>
        <v>-6.446932063530415</v>
      </c>
      <c r="J58" s="18">
        <f>summary!L88</f>
        <v>-6.8836978541193288</v>
      </c>
      <c r="K58" s="18">
        <f>summary!M88</f>
        <v>-4.0375864208337546</v>
      </c>
      <c r="L58" s="18">
        <f>summary!N88</f>
        <v>9.2737894746067973</v>
      </c>
      <c r="M58" s="18">
        <f>summary!O88</f>
        <v>-13.490817364149665</v>
      </c>
      <c r="N58" s="18">
        <f>summary!P88</f>
        <v>-9.7372453769480352</v>
      </c>
      <c r="O58" s="18">
        <f>summary!Q88</f>
        <v>-0.85435928315548348</v>
      </c>
      <c r="P58" s="18">
        <f>summary!R88</f>
        <v>-3.5978724143466896</v>
      </c>
      <c r="Q58" s="18">
        <f>summary!S88</f>
        <v>-5.0725702105561385</v>
      </c>
      <c r="R58" s="1"/>
      <c r="S58" s="27">
        <f t="shared" si="3"/>
        <v>-4.4252190696427567</v>
      </c>
      <c r="T58" s="27">
        <f t="shared" si="4"/>
        <v>1.8113591318623441</v>
      </c>
      <c r="U58" s="27"/>
      <c r="V58" s="3"/>
      <c r="W58" s="3"/>
      <c r="X58">
        <f t="shared" si="2"/>
        <v>-5.0725702105561385</v>
      </c>
    </row>
    <row r="59" spans="1:24" x14ac:dyDescent="0.15">
      <c r="A59">
        <v>26.5</v>
      </c>
      <c r="C59" s="3">
        <f>summary!E89</f>
        <v>-4.7995519943102751</v>
      </c>
      <c r="D59" s="3">
        <f>summary!F89</f>
        <v>-11.735856800129449</v>
      </c>
      <c r="E59" s="3">
        <f>summary!G89</f>
        <v>-4.3857336065829822</v>
      </c>
      <c r="F59" s="3">
        <f>summary!H89</f>
        <v>0.55365917727774827</v>
      </c>
      <c r="G59" s="3">
        <f>summary!I89</f>
        <v>-6.754522985733308</v>
      </c>
      <c r="H59" s="3">
        <f>summary!J89</f>
        <v>4.8787027727134777</v>
      </c>
      <c r="I59" s="3">
        <f>summary!K89</f>
        <v>-6.2382532199856193</v>
      </c>
      <c r="J59" s="18">
        <f>summary!L89</f>
        <v>-6.1526097903203887</v>
      </c>
      <c r="K59" s="18">
        <f>summary!M89</f>
        <v>-1.0984930607673022</v>
      </c>
      <c r="L59" s="18">
        <f>summary!N89</f>
        <v>9.0960590693322736</v>
      </c>
      <c r="M59" s="18">
        <f>summary!O89</f>
        <v>-13.399418117796197</v>
      </c>
      <c r="N59" s="18">
        <f>summary!P89</f>
        <v>-9.0072270542871369</v>
      </c>
      <c r="O59" s="18">
        <f>summary!Q89</f>
        <v>-1.2571813945444528</v>
      </c>
      <c r="P59" s="18">
        <f>summary!R89</f>
        <v>-3.2384510978180243</v>
      </c>
      <c r="Q59" s="18">
        <f>summary!S89</f>
        <v>-4.457166667848016</v>
      </c>
      <c r="R59" s="1"/>
      <c r="S59" s="27">
        <f t="shared" si="3"/>
        <v>-4.0869371342157637</v>
      </c>
      <c r="T59" s="27">
        <f t="shared" si="4"/>
        <v>1.8883330490416326</v>
      </c>
      <c r="U59" s="27"/>
      <c r="V59" s="3"/>
      <c r="W59" s="3"/>
      <c r="X59">
        <f t="shared" si="2"/>
        <v>-4.457166667848016</v>
      </c>
    </row>
    <row r="60" spans="1:24" x14ac:dyDescent="0.15">
      <c r="A60">
        <v>27</v>
      </c>
      <c r="C60" s="3">
        <f>summary!E90</f>
        <v>-4.3088831217113723</v>
      </c>
      <c r="D60" s="3">
        <f>summary!F90</f>
        <v>-11.728293653336936</v>
      </c>
      <c r="E60" s="3">
        <f>summary!G90</f>
        <v>-4.7723759947543938</v>
      </c>
      <c r="F60" s="3">
        <f>summary!H90</f>
        <v>0.76838909095239083</v>
      </c>
      <c r="G60" s="3">
        <f>summary!I90</f>
        <v>-6.7994757077420269</v>
      </c>
      <c r="H60" s="3">
        <f>summary!J90</f>
        <v>4.4622965797616478</v>
      </c>
      <c r="I60" s="3">
        <f>summary!K90</f>
        <v>-5.5225116740824634</v>
      </c>
      <c r="J60" s="18">
        <f>summary!L90</f>
        <v>-5.5117125794717268</v>
      </c>
      <c r="K60" s="18">
        <f>summary!M90</f>
        <v>-1.4486407760223059</v>
      </c>
      <c r="L60" s="18">
        <f>summary!N90</f>
        <v>10.289191621166292</v>
      </c>
      <c r="M60" s="18">
        <f>summary!O90</f>
        <v>-13.868344648742701</v>
      </c>
      <c r="N60" s="18">
        <f>summary!P90</f>
        <v>-8.7423684251220148</v>
      </c>
      <c r="O60" s="18">
        <f>summary!Q90</f>
        <v>-1.1574313514409795</v>
      </c>
      <c r="P60" s="18">
        <f>summary!R90</f>
        <v>-3.7348410530213636</v>
      </c>
      <c r="Q60" s="18">
        <f>summary!S90</f>
        <v>-4.9831565484962423</v>
      </c>
      <c r="R60" s="1"/>
      <c r="S60" s="27">
        <f t="shared" si="3"/>
        <v>-3.9318941074254679</v>
      </c>
      <c r="T60" s="27">
        <f t="shared" si="4"/>
        <v>1.9417969061185238</v>
      </c>
      <c r="U60" s="27"/>
      <c r="V60" s="3"/>
      <c r="W60" s="3"/>
      <c r="X60">
        <f t="shared" si="2"/>
        <v>-4.7723759947543938</v>
      </c>
    </row>
    <row r="61" spans="1:24" x14ac:dyDescent="0.15">
      <c r="A61">
        <v>27.5</v>
      </c>
      <c r="C61" s="3">
        <f>summary!E91</f>
        <v>-5.4234541789671082</v>
      </c>
      <c r="D61" s="3">
        <f>summary!F91</f>
        <v>-12.437604939706214</v>
      </c>
      <c r="E61" s="3">
        <f>summary!G91</f>
        <v>-4.9035509619628614</v>
      </c>
      <c r="F61" s="3">
        <f>summary!H91</f>
        <v>-9.0576344132587989E-3</v>
      </c>
      <c r="G61" s="3">
        <f>summary!I91</f>
        <v>-5.4983637648340853</v>
      </c>
      <c r="H61" s="3">
        <f>summary!J91</f>
        <v>3.7567407292377495</v>
      </c>
      <c r="I61" s="3">
        <f>summary!K91</f>
        <v>-6.5231128863867118</v>
      </c>
      <c r="J61" s="18">
        <f>summary!L91</f>
        <v>-6.2469695065566242</v>
      </c>
      <c r="K61" s="18">
        <f>summary!M91</f>
        <v>-3.2073802754427891</v>
      </c>
      <c r="L61" s="18">
        <f>summary!N91</f>
        <v>11.288674178533201</v>
      </c>
      <c r="M61" s="18">
        <f>summary!O91</f>
        <v>-14.253216618284867</v>
      </c>
      <c r="N61" s="18">
        <f>summary!P91</f>
        <v>-8.7548787657930163</v>
      </c>
      <c r="O61" s="18">
        <f>summary!Q91</f>
        <v>8.4816757033609799E-3</v>
      </c>
      <c r="P61" s="18">
        <f>summary!R91</f>
        <v>-2.8588203493193567</v>
      </c>
      <c r="Q61" s="18">
        <f>summary!S91</f>
        <v>-4.6226188404893289</v>
      </c>
      <c r="R61" s="1"/>
      <c r="S61" s="27">
        <f t="shared" si="3"/>
        <v>-4.3510145520480483</v>
      </c>
      <c r="T61" s="27">
        <f t="shared" si="4"/>
        <v>1.9932102707515233</v>
      </c>
      <c r="U61" s="27"/>
      <c r="X61">
        <f t="shared" si="2"/>
        <v>-4.9035509619628614</v>
      </c>
    </row>
    <row r="62" spans="1:24" x14ac:dyDescent="0.15">
      <c r="A62">
        <v>28</v>
      </c>
      <c r="C62" s="3">
        <f>summary!E92</f>
        <v>-4.3735214714549695</v>
      </c>
      <c r="D62" s="3">
        <f>summary!F92</f>
        <v>-11.39146218378656</v>
      </c>
      <c r="E62" s="3">
        <f>summary!G92</f>
        <v>-5.2772780945750624</v>
      </c>
      <c r="F62" s="3">
        <f>summary!H92</f>
        <v>0.61699752031810839</v>
      </c>
      <c r="G62" s="3">
        <f>summary!I92</f>
        <v>-5.130346590094037</v>
      </c>
      <c r="H62" s="3">
        <f>summary!J92</f>
        <v>4.2169245005277904</v>
      </c>
      <c r="I62" s="3">
        <f>summary!K92</f>
        <v>-6.2620806230307382</v>
      </c>
      <c r="J62" s="18">
        <f>summary!L92</f>
        <v>-6.6070860640566709</v>
      </c>
      <c r="K62" s="18">
        <f>summary!M92</f>
        <v>-2.4887538644223004</v>
      </c>
      <c r="L62" s="18">
        <f>summary!N92</f>
        <v>10.654101925447327</v>
      </c>
      <c r="M62" s="18">
        <f>summary!O92</f>
        <v>-14.197689974651853</v>
      </c>
      <c r="N62" s="18">
        <f>summary!P92</f>
        <v>-9.1468435728511484</v>
      </c>
      <c r="O62" s="18">
        <f>summary!Q92</f>
        <v>-1.7141557703670232</v>
      </c>
      <c r="P62" s="18">
        <f>summary!R92</f>
        <v>-4.372242205147705</v>
      </c>
      <c r="Q62" s="18">
        <f>summary!S92</f>
        <v>-5.2472065317783283</v>
      </c>
      <c r="R62" s="1"/>
      <c r="S62" s="27">
        <f t="shared" si="3"/>
        <v>-4.115586541052509</v>
      </c>
      <c r="T62" s="27">
        <f t="shared" si="4"/>
        <v>1.9574641523356264</v>
      </c>
      <c r="U62" s="27"/>
      <c r="X62">
        <f t="shared" si="2"/>
        <v>-5.130346590094037</v>
      </c>
    </row>
    <row r="63" spans="1:24" x14ac:dyDescent="0.15">
      <c r="A63">
        <v>28.5</v>
      </c>
      <c r="C63" s="3">
        <f>summary!E93</f>
        <v>-4.9985284337631537</v>
      </c>
      <c r="D63" s="3">
        <f>summary!F93</f>
        <v>-10.212011849168913</v>
      </c>
      <c r="E63" s="3">
        <f>summary!G93</f>
        <v>-5.358490862286776</v>
      </c>
      <c r="F63" s="3">
        <f>summary!H93</f>
        <v>-0.28845547876473804</v>
      </c>
      <c r="G63" s="3">
        <f>summary!I93</f>
        <v>-5.3453902005919529</v>
      </c>
      <c r="H63" s="3">
        <f>summary!J93</f>
        <v>3.6826668467676313</v>
      </c>
      <c r="I63" s="3">
        <f>summary!K93</f>
        <v>-6.425043574918039</v>
      </c>
      <c r="J63" s="18">
        <f>summary!L93</f>
        <v>-6.5273442089828935</v>
      </c>
      <c r="K63" s="18">
        <f>summary!M93</f>
        <v>-1.9838233525213929</v>
      </c>
      <c r="L63" s="18">
        <f>summary!N93</f>
        <v>11.91637738042334</v>
      </c>
      <c r="M63" s="18">
        <f>summary!O93</f>
        <v>-14.409050151358551</v>
      </c>
      <c r="N63" s="18">
        <f>summary!P93</f>
        <v>-9.2010653171060675</v>
      </c>
      <c r="O63" s="18">
        <f>summary!Q93</f>
        <v>-2.2619224903882422</v>
      </c>
      <c r="P63" s="18">
        <f>summary!R93</f>
        <v>-3.3984443124152262</v>
      </c>
      <c r="Q63" s="18">
        <f>summary!S93</f>
        <v>-5.0694860253161096</v>
      </c>
      <c r="R63" s="1"/>
      <c r="S63" s="27">
        <f t="shared" si="3"/>
        <v>-4.0958466001892928</v>
      </c>
      <c r="T63" s="27">
        <f t="shared" si="4"/>
        <v>1.9866870626205206</v>
      </c>
      <c r="U63" s="27"/>
      <c r="X63">
        <f t="shared" si="2"/>
        <v>-5.0694860253161096</v>
      </c>
    </row>
    <row r="64" spans="1:24" x14ac:dyDescent="0.15">
      <c r="A64">
        <v>29</v>
      </c>
      <c r="C64" s="3">
        <f>summary!E94</f>
        <v>-6.1307735251324473</v>
      </c>
      <c r="D64" s="3">
        <f>summary!F94</f>
        <v>-6.198253099625143</v>
      </c>
      <c r="E64" s="3">
        <f>summary!G94</f>
        <v>-5.1917267168217238</v>
      </c>
      <c r="F64" s="3">
        <f>summary!H94</f>
        <v>-6.3349926418865041E-2</v>
      </c>
      <c r="G64" s="3">
        <f>summary!I94</f>
        <v>-6.1906488934398878</v>
      </c>
      <c r="H64" s="3">
        <f>summary!J94</f>
        <v>4.8096767475316158</v>
      </c>
      <c r="I64" s="3">
        <f>summary!K94</f>
        <v>-4.6287949412933518</v>
      </c>
      <c r="J64" s="18">
        <f>summary!L94</f>
        <v>-6.3559729735354704</v>
      </c>
      <c r="K64" s="18">
        <f>summary!M94</f>
        <v>-2.7036556789481434</v>
      </c>
      <c r="L64" s="18">
        <f>summary!N94</f>
        <v>12.907198012586413</v>
      </c>
      <c r="M64" s="18">
        <f>summary!O94</f>
        <v>-14.071817562640771</v>
      </c>
      <c r="N64" s="18">
        <f>summary!P94</f>
        <v>-9.1477102191553055</v>
      </c>
      <c r="O64" s="18">
        <f>summary!Q94</f>
        <v>-1.2670827148752462</v>
      </c>
      <c r="P64" s="18">
        <f>summary!R94</f>
        <v>-2.4304975565715172</v>
      </c>
      <c r="Q64" s="18">
        <f>summary!S94</f>
        <v>-4.0023872532237919</v>
      </c>
      <c r="R64" s="1"/>
      <c r="S64" s="27">
        <f t="shared" si="3"/>
        <v>-3.5804857314077569</v>
      </c>
      <c r="T64" s="27">
        <f t="shared" si="4"/>
        <v>2.0000144955304222</v>
      </c>
      <c r="U64" s="27"/>
      <c r="X64">
        <f t="shared" si="2"/>
        <v>-4.6287949412933518</v>
      </c>
    </row>
    <row r="65" spans="1:34" x14ac:dyDescent="0.15">
      <c r="A65">
        <v>29.5</v>
      </c>
      <c r="C65" s="3">
        <f>summary!E95</f>
        <v>-4.1132967719753397</v>
      </c>
      <c r="D65" s="3">
        <f>summary!F95</f>
        <v>-4.7708536777086943</v>
      </c>
      <c r="E65" s="3">
        <f>summary!G95</f>
        <v>-4.9260597668649089</v>
      </c>
      <c r="F65" s="3">
        <f>summary!H95</f>
        <v>-5.4504978063672996E-3</v>
      </c>
      <c r="G65" s="3">
        <f>summary!I95</f>
        <v>-5.67978390586019</v>
      </c>
      <c r="H65" s="3">
        <f>summary!J95</f>
        <v>5.3883415872900855</v>
      </c>
      <c r="I65" s="3">
        <f>summary!K95</f>
        <v>-4.2576656062584508</v>
      </c>
      <c r="J65" s="18">
        <f>summary!L95</f>
        <v>-6.176547802845481</v>
      </c>
      <c r="K65" s="18">
        <f>summary!M95</f>
        <v>-3.0172002029360399</v>
      </c>
      <c r="L65" s="18">
        <f>summary!N95</f>
        <v>12.764397343590456</v>
      </c>
      <c r="M65" s="18">
        <f>summary!O95</f>
        <v>-13.741270554754307</v>
      </c>
      <c r="N65" s="18">
        <f>summary!P95</f>
        <v>-8.7604972541762063</v>
      </c>
      <c r="O65" s="18">
        <f>summary!Q95</f>
        <v>-0.6510255662991129</v>
      </c>
      <c r="P65" s="18">
        <f>summary!R95</f>
        <v>-1.9072735658461337</v>
      </c>
      <c r="Q65" s="18">
        <f>summary!S95</f>
        <v>-4.8533516633156086</v>
      </c>
      <c r="R65" s="1"/>
      <c r="S65" s="27">
        <f t="shared" si="3"/>
        <v>-3.1079905925254536</v>
      </c>
      <c r="T65" s="27">
        <f t="shared" si="4"/>
        <v>1.9524748825986231</v>
      </c>
      <c r="U65" s="27"/>
      <c r="X65">
        <f t="shared" si="2"/>
        <v>-4.2576656062584508</v>
      </c>
    </row>
    <row r="66" spans="1:34" x14ac:dyDescent="0.15">
      <c r="A66">
        <v>30</v>
      </c>
      <c r="C66" s="3">
        <f>summary!E96</f>
        <v>-4.4687572898555956</v>
      </c>
      <c r="D66" s="3">
        <f>summary!F96</f>
        <v>-4.1379616948832378</v>
      </c>
      <c r="E66" s="3">
        <f>summary!G96</f>
        <v>-5.4742071392047453</v>
      </c>
      <c r="F66" s="3">
        <f>summary!H96</f>
        <v>-2.1989574928193149E-2</v>
      </c>
      <c r="G66" s="3">
        <f>summary!I96</f>
        <v>-5.3715848221027747</v>
      </c>
      <c r="H66" s="3">
        <f>summary!J96</f>
        <v>4.9895093176744201</v>
      </c>
      <c r="I66" s="3">
        <f>summary!K96</f>
        <v>-4.1825207782917637</v>
      </c>
      <c r="J66" s="18">
        <f>summary!L96</f>
        <v>-7.0345606158268863</v>
      </c>
      <c r="K66" s="18">
        <f>summary!M96</f>
        <v>-3.2541323832931601</v>
      </c>
      <c r="L66" s="18">
        <f>summary!N96</f>
        <v>12.636026420687294</v>
      </c>
      <c r="M66" s="18">
        <f>summary!O96</f>
        <v>-13.117133836138938</v>
      </c>
      <c r="N66" s="18">
        <f>summary!P96</f>
        <v>-9.5819614082996338</v>
      </c>
      <c r="O66" s="18">
        <f>summary!Q96</f>
        <v>-1.3142004705894277</v>
      </c>
      <c r="P66" s="18">
        <f>summary!R96</f>
        <v>-0.69922217469817649</v>
      </c>
      <c r="Q66" s="18">
        <f>summary!S96</f>
        <v>-4.6410491134239544</v>
      </c>
      <c r="R66" s="1"/>
      <c r="S66" s="27">
        <f t="shared" si="3"/>
        <v>-3.2516061503719347</v>
      </c>
      <c r="T66" s="27">
        <f t="shared" si="4"/>
        <v>1.9365777589859308</v>
      </c>
      <c r="U66" s="27"/>
      <c r="X66">
        <f t="shared" si="2"/>
        <v>-4.1825207782917637</v>
      </c>
    </row>
    <row r="67" spans="1:34" x14ac:dyDescent="0.15">
      <c r="A67">
        <v>30.5</v>
      </c>
      <c r="C67" s="3">
        <f>summary!E97</f>
        <v>-4.0980011471429663</v>
      </c>
      <c r="D67" s="3">
        <f>summary!F97</f>
        <v>-3.6399968968755534</v>
      </c>
      <c r="E67" s="3">
        <f>summary!G97</f>
        <v>-5.0140613418137185</v>
      </c>
      <c r="F67" s="3">
        <f>summary!H97</f>
        <v>-1.0174165547452705</v>
      </c>
      <c r="G67" s="3">
        <f>summary!I97</f>
        <v>-5.8540056949596462</v>
      </c>
      <c r="H67" s="3">
        <f>summary!J97</f>
        <v>4.1154150352011838</v>
      </c>
      <c r="I67" s="3">
        <f>summary!K97</f>
        <v>-2.4211493881502988</v>
      </c>
      <c r="J67" s="18">
        <f>summary!L97</f>
        <v>-6.6920027106095601</v>
      </c>
      <c r="K67" s="18">
        <f>summary!M97</f>
        <v>-2.0057543973081216</v>
      </c>
      <c r="L67" s="18">
        <f>summary!N97</f>
        <v>10.033646549783477</v>
      </c>
      <c r="M67" s="18">
        <f>summary!O97</f>
        <v>-12.065859167809959</v>
      </c>
      <c r="N67" s="18">
        <f>summary!P97</f>
        <v>-10.35931374477744</v>
      </c>
      <c r="O67" s="18">
        <f>summary!Q97</f>
        <v>-0.4077624922176718</v>
      </c>
      <c r="P67" s="18">
        <f>summary!R97</f>
        <v>-1.0666326865729934</v>
      </c>
      <c r="Q67" s="18">
        <f>summary!S97</f>
        <v>-5.2097933852992977</v>
      </c>
      <c r="R67" s="1"/>
      <c r="S67" s="27">
        <f t="shared" si="3"/>
        <v>-3.2515416216006554</v>
      </c>
      <c r="T67" s="27">
        <f t="shared" si="4"/>
        <v>1.7162264898920743</v>
      </c>
      <c r="U67" s="27"/>
      <c r="X67">
        <f t="shared" si="2"/>
        <v>-3.6399968968755534</v>
      </c>
    </row>
    <row r="68" spans="1:34" x14ac:dyDescent="0.15">
      <c r="A68">
        <v>31</v>
      </c>
      <c r="C68" s="3">
        <f>summary!E98</f>
        <v>-4.5096795973740846</v>
      </c>
      <c r="D68" s="3">
        <f>summary!F98</f>
        <v>-4.0286169409030252</v>
      </c>
      <c r="E68" s="3">
        <f>summary!G98</f>
        <v>-4.4670833138036032</v>
      </c>
      <c r="F68" s="3">
        <f>summary!H98</f>
        <v>-0.16661465482618909</v>
      </c>
      <c r="G68" s="3">
        <f>summary!I98</f>
        <v>-6.4179216060198305</v>
      </c>
      <c r="H68" s="3">
        <f>summary!J98</f>
        <v>4.1833606819642686</v>
      </c>
      <c r="I68" s="3">
        <f>summary!K98</f>
        <v>-4.2148874365898514</v>
      </c>
      <c r="J68" s="18">
        <f>summary!L98</f>
        <v>-6.4845231897122879</v>
      </c>
      <c r="K68" s="18">
        <f>summary!M98</f>
        <v>-2.4974250790983192</v>
      </c>
      <c r="L68" s="18">
        <f>summary!N98</f>
        <v>11.611494781168485</v>
      </c>
      <c r="M68" s="18">
        <f>summary!O98</f>
        <v>-11.851673372527657</v>
      </c>
      <c r="N68" s="18">
        <f>summary!P98</f>
        <v>-9.6134963650208647</v>
      </c>
      <c r="O68" s="18">
        <f>summary!Q98</f>
        <v>-1.048467145950279</v>
      </c>
      <c r="P68" s="18">
        <f>summary!R98</f>
        <v>-0.95007654045935697</v>
      </c>
      <c r="Q68" s="18">
        <f>summary!S98</f>
        <v>-4.4634996959537254</v>
      </c>
      <c r="R68" s="1"/>
      <c r="S68" s="27">
        <f t="shared" si="3"/>
        <v>-3.2047555077285796</v>
      </c>
      <c r="T68" s="27">
        <f t="shared" si="4"/>
        <v>1.7959424438561145</v>
      </c>
      <c r="U68" s="27"/>
      <c r="X68">
        <f t="shared" si="2"/>
        <v>-4.2148874365898514</v>
      </c>
      <c r="AD68" s="16"/>
      <c r="AE68" s="16"/>
      <c r="AF68" s="16"/>
      <c r="AG68" s="16"/>
      <c r="AH68" s="16"/>
    </row>
    <row r="69" spans="1:34" x14ac:dyDescent="0.15">
      <c r="A69">
        <v>31.5</v>
      </c>
      <c r="C69" s="3">
        <f>summary!E99</f>
        <v>-4.5026714598262272</v>
      </c>
      <c r="D69" s="3">
        <f>summary!F99</f>
        <v>-5.3751760103299819</v>
      </c>
      <c r="E69" s="3">
        <f>summary!G99</f>
        <v>-4.9523524308305733</v>
      </c>
      <c r="F69" s="3">
        <f>summary!H99</f>
        <v>-0.18638282382459503</v>
      </c>
      <c r="G69" s="3">
        <f>summary!I99</f>
        <v>-5.2862783183807895</v>
      </c>
      <c r="H69" s="3">
        <f>summary!J99</f>
        <v>3.493763223164613</v>
      </c>
      <c r="I69" s="3">
        <f>summary!K99</f>
        <v>-4.9738799352181307</v>
      </c>
      <c r="J69" s="18">
        <f>summary!L99</f>
        <v>-7.3612762269415208</v>
      </c>
      <c r="K69" s="18">
        <f>summary!M99</f>
        <v>-1.6645045575784181</v>
      </c>
      <c r="L69" s="18">
        <f>summary!N99</f>
        <v>9.2413319150329638</v>
      </c>
      <c r="M69" s="18">
        <f>summary!O99</f>
        <v>-13.031253872644799</v>
      </c>
      <c r="N69" s="18">
        <f>summary!P99</f>
        <v>-10.97984499803157</v>
      </c>
      <c r="O69" s="18">
        <f>summary!Q99</f>
        <v>-1.8846672426041642</v>
      </c>
      <c r="P69" s="18">
        <f>summary!R99</f>
        <v>-0.99674728194764084</v>
      </c>
      <c r="Q69" s="18">
        <f>summary!S99</f>
        <v>-4.4385573246188601</v>
      </c>
      <c r="R69" s="1"/>
      <c r="S69" s="27">
        <f t="shared" si="3"/>
        <v>-3.7982104579507521</v>
      </c>
      <c r="T69" s="27">
        <f t="shared" si="4"/>
        <v>1.7369265398909555</v>
      </c>
      <c r="U69" s="27"/>
      <c r="X69">
        <f t="shared" si="2"/>
        <v>-4.5026714598262272</v>
      </c>
    </row>
    <row r="70" spans="1:34" x14ac:dyDescent="0.15">
      <c r="A70">
        <v>32</v>
      </c>
      <c r="C70" s="3">
        <f>summary!E100</f>
        <v>-5.1112647775993603</v>
      </c>
      <c r="D70" s="3">
        <f>summary!F100</f>
        <v>-4.8698970126562884</v>
      </c>
      <c r="E70" s="3">
        <f>summary!G100</f>
        <v>-4.5293413220853216</v>
      </c>
      <c r="F70" s="3">
        <f>summary!H100</f>
        <v>-0.89629773535179702</v>
      </c>
      <c r="G70" s="3">
        <f>summary!I100</f>
        <v>-3.9027520937779228</v>
      </c>
      <c r="H70" s="3">
        <f>summary!J100</f>
        <v>3.0609025534947043</v>
      </c>
      <c r="I70" s="3">
        <f>summary!K100</f>
        <v>-3.6514816977908566</v>
      </c>
      <c r="J70" s="18">
        <f>summary!L100</f>
        <v>-7.7124890849473049</v>
      </c>
      <c r="K70" s="18">
        <f>summary!M100</f>
        <v>-1.2572359951559942</v>
      </c>
      <c r="L70" s="18">
        <f>summary!N100</f>
        <v>9.2203641450463749</v>
      </c>
      <c r="M70" s="18">
        <f>summary!O100</f>
        <v>-13.1695350511848</v>
      </c>
      <c r="N70" s="18">
        <f>summary!P100</f>
        <v>-10.226921146738006</v>
      </c>
      <c r="O70" s="18">
        <f>summary!Q100</f>
        <v>-2.1673361708092491</v>
      </c>
      <c r="P70" s="18">
        <f>summary!R100</f>
        <v>-2.0480946364222574</v>
      </c>
      <c r="Q70" s="18">
        <f>summary!S100</f>
        <v>-4.4406746209778483</v>
      </c>
      <c r="R70" s="1"/>
      <c r="S70" s="27">
        <f t="shared" ref="S70:S101" si="5">AVERAGE(C70:N70)</f>
        <v>-3.5871624348955482</v>
      </c>
      <c r="T70" s="27">
        <f t="shared" ref="T70:T101" si="6">STDEV(C70:N70)/SQRT(COUNT(C70:N70))</f>
        <v>1.6939847382098674</v>
      </c>
      <c r="U70" s="27"/>
      <c r="X70">
        <f t="shared" si="2"/>
        <v>-3.9027520937779228</v>
      </c>
    </row>
    <row r="71" spans="1:34" x14ac:dyDescent="0.15">
      <c r="A71">
        <v>32.5</v>
      </c>
      <c r="C71" s="3">
        <f>summary!E101</f>
        <v>-5.3723286387061426</v>
      </c>
      <c r="D71" s="3">
        <f>summary!F101</f>
        <v>-5.8997428304430413</v>
      </c>
      <c r="E71" s="3">
        <f>summary!G101</f>
        <v>-4.2288471877085891</v>
      </c>
      <c r="F71" s="3">
        <f>summary!H101</f>
        <v>-0.45397825764005567</v>
      </c>
      <c r="G71" s="3">
        <f>summary!I101</f>
        <v>-2.9631343663436325</v>
      </c>
      <c r="H71" s="3">
        <f>summary!J101</f>
        <v>2.4703237585210047</v>
      </c>
      <c r="I71" s="3">
        <f>summary!K101</f>
        <v>-3.1775512500437961</v>
      </c>
      <c r="J71" s="18">
        <f>summary!L101</f>
        <v>-6.769936285972511</v>
      </c>
      <c r="K71" s="18">
        <f>summary!M101</f>
        <v>-0.71410733690107742</v>
      </c>
      <c r="L71" s="18">
        <f>summary!N101</f>
        <v>7.3381792503156298</v>
      </c>
      <c r="M71" s="18">
        <f>summary!O101</f>
        <v>-13.052224847261563</v>
      </c>
      <c r="N71" s="18">
        <f>summary!P101</f>
        <v>-10.446082346357137</v>
      </c>
      <c r="O71" s="18">
        <f>summary!Q101</f>
        <v>-3.5962797269172961</v>
      </c>
      <c r="P71" s="18">
        <f>summary!R101</f>
        <v>-1.8622303001651415</v>
      </c>
      <c r="Q71" s="18">
        <f>summary!S101</f>
        <v>-4.2846437164750544</v>
      </c>
      <c r="R71" s="1"/>
      <c r="S71" s="27">
        <f t="shared" si="5"/>
        <v>-3.6057858615450757</v>
      </c>
      <c r="T71" s="27">
        <f t="shared" si="6"/>
        <v>1.5820714101217117</v>
      </c>
      <c r="U71" s="27"/>
      <c r="X71">
        <f t="shared" ref="X71:X116" si="7">MEDIAN(C71:Q71)</f>
        <v>-3.5962797269172961</v>
      </c>
    </row>
    <row r="72" spans="1:34" x14ac:dyDescent="0.15">
      <c r="A72">
        <v>33</v>
      </c>
      <c r="C72" s="3">
        <f>summary!E102</f>
        <v>-4.2450286631594869</v>
      </c>
      <c r="D72" s="3">
        <f>summary!F102</f>
        <v>-4.9392278389421511</v>
      </c>
      <c r="E72" s="3">
        <f>summary!G102</f>
        <v>-4.1547728542167111</v>
      </c>
      <c r="F72" s="3">
        <f>summary!H102</f>
        <v>-1.536142398723876</v>
      </c>
      <c r="G72" s="3">
        <f>summary!I102</f>
        <v>-1.9452311878264466</v>
      </c>
      <c r="H72" s="3">
        <f>summary!J102</f>
        <v>2.3008979737063928</v>
      </c>
      <c r="I72" s="3">
        <f>summary!K102</f>
        <v>-3.8407430519974963</v>
      </c>
      <c r="J72" s="18">
        <f>summary!L102</f>
        <v>-6.5538918652424671</v>
      </c>
      <c r="K72" s="18">
        <f>summary!M102</f>
        <v>-1.971676580716478</v>
      </c>
      <c r="L72" s="18">
        <f>summary!N102</f>
        <v>5.4437725305464966</v>
      </c>
      <c r="M72" s="18">
        <f>summary!O102</f>
        <v>-13.374465753528748</v>
      </c>
      <c r="N72" s="18">
        <f>summary!P102</f>
        <v>-10.554713325204105</v>
      </c>
      <c r="O72" s="18">
        <f>summary!Q102</f>
        <v>-4.6026877662753964</v>
      </c>
      <c r="P72" s="18">
        <f>summary!R102</f>
        <v>-2.7785897611505499</v>
      </c>
      <c r="Q72" s="18">
        <f>summary!S102</f>
        <v>-3.9139760987647882</v>
      </c>
      <c r="R72" s="1"/>
      <c r="S72" s="27">
        <f t="shared" si="5"/>
        <v>-3.7809352512754231</v>
      </c>
      <c r="T72" s="27">
        <f t="shared" si="6"/>
        <v>1.4592333799583186</v>
      </c>
      <c r="U72" s="27"/>
      <c r="X72">
        <f t="shared" si="7"/>
        <v>-3.9139760987647882</v>
      </c>
    </row>
    <row r="73" spans="1:34" x14ac:dyDescent="0.15">
      <c r="A73">
        <v>33.5</v>
      </c>
      <c r="C73" s="3">
        <f>summary!E103</f>
        <v>-4.665958442870469</v>
      </c>
      <c r="D73" s="3">
        <f>summary!F103</f>
        <v>-4.5628771044989307</v>
      </c>
      <c r="E73" s="3">
        <f>summary!G103</f>
        <v>-3.3251237341861013</v>
      </c>
      <c r="F73" s="3">
        <f>summary!H103</f>
        <v>-1.1370007986873383</v>
      </c>
      <c r="G73" s="3">
        <f>summary!I103</f>
        <v>-1.9209902401536718</v>
      </c>
      <c r="H73" s="3">
        <f>summary!J103</f>
        <v>2.1787465211854014</v>
      </c>
      <c r="I73" s="3">
        <f>summary!K103</f>
        <v>-3.3634772185292552</v>
      </c>
      <c r="J73" s="18">
        <f>summary!L103</f>
        <v>-6.4364202229288319</v>
      </c>
      <c r="K73" s="18">
        <f>summary!M103</f>
        <v>-2.023823552002789</v>
      </c>
      <c r="L73" s="18">
        <f>summary!N103</f>
        <v>3.7515499549693936</v>
      </c>
      <c r="M73" s="18">
        <f>summary!O103</f>
        <v>-12.968697003321001</v>
      </c>
      <c r="N73" s="18">
        <f>summary!P103</f>
        <v>-10.538118101500119</v>
      </c>
      <c r="O73" s="18">
        <f>summary!Q103</f>
        <v>-5.2636400331548368</v>
      </c>
      <c r="P73" s="18">
        <f>summary!R103</f>
        <v>-2.4513191960815166</v>
      </c>
      <c r="Q73" s="18">
        <f>summary!S103</f>
        <v>-4.5693148603719296</v>
      </c>
      <c r="R73" s="1"/>
      <c r="S73" s="27">
        <f t="shared" si="5"/>
        <v>-3.7510158285436428</v>
      </c>
      <c r="T73" s="27">
        <f t="shared" si="6"/>
        <v>1.3614982986802546</v>
      </c>
      <c r="U73" s="27"/>
      <c r="X73">
        <f t="shared" si="7"/>
        <v>-3.3634772185292552</v>
      </c>
    </row>
    <row r="74" spans="1:34" x14ac:dyDescent="0.15">
      <c r="A74">
        <v>34</v>
      </c>
      <c r="C74" s="3">
        <f>summary!E104</f>
        <v>-4.1505571749514774</v>
      </c>
      <c r="D74" s="3">
        <f>summary!F104</f>
        <v>-4.8021584964583051</v>
      </c>
      <c r="E74" s="3">
        <f>summary!G104</f>
        <v>-4.2148100050783652</v>
      </c>
      <c r="F74" s="3">
        <f>summary!H104</f>
        <v>-1.1202997967720811</v>
      </c>
      <c r="G74" s="3">
        <f>summary!I104</f>
        <v>-3.4552584328698663</v>
      </c>
      <c r="H74" s="3">
        <f>summary!J104</f>
        <v>1.5205265427183974</v>
      </c>
      <c r="I74" s="3">
        <f>summary!K104</f>
        <v>-3.9636632568361607</v>
      </c>
      <c r="J74" s="18">
        <f>summary!L104</f>
        <v>-5.8178866186796911</v>
      </c>
      <c r="K74" s="18">
        <f>summary!M104</f>
        <v>-1.4473642493075902</v>
      </c>
      <c r="L74" s="18">
        <f>summary!N104</f>
        <v>4.5576433102893592</v>
      </c>
      <c r="M74" s="18">
        <f>summary!O104</f>
        <v>-12.762910296111787</v>
      </c>
      <c r="N74" s="18">
        <f>summary!P104</f>
        <v>-10.301112554788876</v>
      </c>
      <c r="O74" s="18">
        <f>summary!Q104</f>
        <v>-3.931065897164074</v>
      </c>
      <c r="P74" s="18">
        <f>summary!R104</f>
        <v>-2.7859599929473675</v>
      </c>
      <c r="Q74" s="18">
        <f>summary!S104</f>
        <v>-3.7808074326798717</v>
      </c>
      <c r="R74" s="1"/>
      <c r="S74" s="27">
        <f t="shared" si="5"/>
        <v>-3.8298209190705363</v>
      </c>
      <c r="T74" s="27">
        <f t="shared" si="6"/>
        <v>1.3455263267495774</v>
      </c>
      <c r="U74" s="27"/>
      <c r="X74">
        <f t="shared" si="7"/>
        <v>-3.931065897164074</v>
      </c>
    </row>
    <row r="75" spans="1:34" x14ac:dyDescent="0.15">
      <c r="A75">
        <v>34.5</v>
      </c>
      <c r="C75" s="3">
        <f>summary!E105</f>
        <v>-4.1145655198049473</v>
      </c>
      <c r="D75" s="3">
        <f>summary!F105</f>
        <v>-4.559357414520222</v>
      </c>
      <c r="E75" s="3">
        <f>summary!G105</f>
        <v>-3.8062044827753208</v>
      </c>
      <c r="F75" s="3">
        <f>summary!H105</f>
        <v>-1.1641932068341616</v>
      </c>
      <c r="G75" s="3">
        <f>summary!I105</f>
        <v>-3.2899164395872238</v>
      </c>
      <c r="H75" s="3">
        <f>summary!J105</f>
        <v>1.1698924715347085</v>
      </c>
      <c r="I75" s="3">
        <f>summary!K105</f>
        <v>-4.1414347948682773</v>
      </c>
      <c r="J75" s="18">
        <f>summary!L105</f>
        <v>-5.6126159063074148</v>
      </c>
      <c r="K75" s="18">
        <f>summary!M105</f>
        <v>-1.3541789406794178</v>
      </c>
      <c r="L75" s="18">
        <f>summary!N105</f>
        <v>4.530204934752514</v>
      </c>
      <c r="M75" s="18">
        <f>summary!O105</f>
        <v>-12.253103616944475</v>
      </c>
      <c r="N75" s="18">
        <f>summary!P105</f>
        <v>-10.730365797691965</v>
      </c>
      <c r="O75" s="18">
        <f>summary!Q105</f>
        <v>-4.5951840771250767</v>
      </c>
      <c r="P75" s="18">
        <f>summary!R105</f>
        <v>-3.9281824573748403</v>
      </c>
      <c r="Q75" s="18">
        <f>summary!S105</f>
        <v>-4.6496832292594181</v>
      </c>
      <c r="R75" s="1"/>
      <c r="S75" s="27">
        <f t="shared" si="5"/>
        <v>-3.7771532261438505</v>
      </c>
      <c r="T75" s="27">
        <f t="shared" si="6"/>
        <v>1.3224125213458175</v>
      </c>
      <c r="U75" s="27"/>
      <c r="X75">
        <f t="shared" si="7"/>
        <v>-4.1145655198049473</v>
      </c>
    </row>
    <row r="76" spans="1:34" x14ac:dyDescent="0.15">
      <c r="A76">
        <v>35</v>
      </c>
      <c r="C76" s="3">
        <f>summary!E106</f>
        <v>-3.8833961384475755</v>
      </c>
      <c r="D76" s="3">
        <f>summary!F106</f>
        <v>-4.6239649825827476</v>
      </c>
      <c r="E76" s="3">
        <f>summary!G106</f>
        <v>-3.9599707105858029</v>
      </c>
      <c r="F76" s="3">
        <f>summary!H106</f>
        <v>-1.9322860431070625</v>
      </c>
      <c r="G76" s="3">
        <f>summary!I106</f>
        <v>-3.499963478637623</v>
      </c>
      <c r="H76" s="3">
        <f>summary!J106</f>
        <v>0.20486305889794929</v>
      </c>
      <c r="I76" s="3">
        <f>summary!K106</f>
        <v>-2.7845781856762617</v>
      </c>
      <c r="J76" s="18">
        <f>summary!L106</f>
        <v>-5.4906723112892424</v>
      </c>
      <c r="K76" s="18">
        <f>summary!M106</f>
        <v>-1.9422658078348336</v>
      </c>
      <c r="L76" s="18">
        <f>summary!N106</f>
        <v>2.5848808465357309</v>
      </c>
      <c r="M76" s="18">
        <f>summary!O106</f>
        <v>-9.6786917623981896</v>
      </c>
      <c r="N76" s="18">
        <f>summary!P106</f>
        <v>-10.966386866158324</v>
      </c>
      <c r="O76" s="18">
        <f>summary!Q106</f>
        <v>-3.6813307173854297</v>
      </c>
      <c r="P76" s="18">
        <f>summary!R106</f>
        <v>-4.8727298937616137</v>
      </c>
      <c r="Q76" s="18">
        <f>summary!S106</f>
        <v>-4.373071473250203</v>
      </c>
      <c r="R76" s="1"/>
      <c r="S76" s="27">
        <f t="shared" si="5"/>
        <v>-3.8310360317736643</v>
      </c>
      <c r="T76" s="27">
        <f t="shared" si="6"/>
        <v>1.0813174557833833</v>
      </c>
      <c r="U76" s="27"/>
      <c r="X76">
        <f t="shared" si="7"/>
        <v>-3.8833961384475755</v>
      </c>
    </row>
    <row r="77" spans="1:34" x14ac:dyDescent="0.15">
      <c r="A77">
        <v>35.5</v>
      </c>
      <c r="C77" s="3">
        <f>summary!E107</f>
        <v>-3.6587423553522047</v>
      </c>
      <c r="D77" s="3">
        <f>summary!F107</f>
        <v>-4.3403451601154339</v>
      </c>
      <c r="E77" s="3">
        <f>summary!G107</f>
        <v>-3.3285070327443753</v>
      </c>
      <c r="F77" s="3">
        <f>summary!H107</f>
        <v>-1.3389368971887929</v>
      </c>
      <c r="G77" s="3">
        <f>summary!I107</f>
        <v>-4.1474507582303621</v>
      </c>
      <c r="H77" s="3">
        <f>summary!J107</f>
        <v>-0.37282934016755959</v>
      </c>
      <c r="I77" s="3">
        <f>summary!K107</f>
        <v>-3.0119641088443321</v>
      </c>
      <c r="J77" s="18">
        <f>summary!L107</f>
        <v>-5.3749286492726212</v>
      </c>
      <c r="K77" s="18">
        <f>summary!M107</f>
        <v>-1.7301795874708339</v>
      </c>
      <c r="L77" s="18">
        <f>summary!N107</f>
        <v>3.5869780491979157</v>
      </c>
      <c r="M77" s="18">
        <f>summary!O107</f>
        <v>-7.9697573291437802</v>
      </c>
      <c r="N77" s="18">
        <f>summary!P107</f>
        <v>-10.67639714411267</v>
      </c>
      <c r="O77" s="18">
        <f>summary!Q107</f>
        <v>-4.3559686464937357</v>
      </c>
      <c r="P77" s="18">
        <f>summary!R107</f>
        <v>-2.7010861569604683</v>
      </c>
      <c r="Q77" s="18">
        <f>summary!S107</f>
        <v>-3.6723506335060212</v>
      </c>
      <c r="R77" s="1"/>
      <c r="S77" s="27">
        <f t="shared" si="5"/>
        <v>-3.5302550261204204</v>
      </c>
      <c r="T77" s="27">
        <f t="shared" si="6"/>
        <v>1.0452230887769707</v>
      </c>
      <c r="U77" s="27"/>
      <c r="X77">
        <f t="shared" si="7"/>
        <v>-3.6587423553522047</v>
      </c>
    </row>
    <row r="78" spans="1:34" x14ac:dyDescent="0.15">
      <c r="A78">
        <v>36</v>
      </c>
      <c r="C78" s="3">
        <f>summary!E108</f>
        <v>-3.7945789508572068</v>
      </c>
      <c r="D78" s="3">
        <f>summary!F108</f>
        <v>-4.3579329882600533</v>
      </c>
      <c r="E78" s="3">
        <f>summary!G108</f>
        <v>-3.6494909622044971</v>
      </c>
      <c r="F78" s="3">
        <f>summary!H108</f>
        <v>-1.8231821059029505</v>
      </c>
      <c r="G78" s="3">
        <f>summary!I108</f>
        <v>-4.8702917246184958</v>
      </c>
      <c r="H78" s="3">
        <f>summary!J108</f>
        <v>-6.1720968825586711E-2</v>
      </c>
      <c r="I78" s="3">
        <f>summary!K108</f>
        <v>-1.5319399531565761</v>
      </c>
      <c r="J78" s="18">
        <f>summary!L108</f>
        <v>-4.8472641426384291</v>
      </c>
      <c r="K78" s="18">
        <f>summary!M108</f>
        <v>-1.5253647724702371</v>
      </c>
      <c r="L78" s="18">
        <f>summary!N108</f>
        <v>1.9213724552348579</v>
      </c>
      <c r="M78" s="18">
        <f>summary!O108</f>
        <v>-7.5182295960445469</v>
      </c>
      <c r="N78" s="18">
        <f>summary!P108</f>
        <v>-10.815252584865412</v>
      </c>
      <c r="O78" s="18">
        <f>summary!Q108</f>
        <v>-4.6041072027354408</v>
      </c>
      <c r="P78" s="18">
        <f>summary!R108</f>
        <v>-3.2774004186822516</v>
      </c>
      <c r="Q78" s="18">
        <f>summary!S108</f>
        <v>-4.6150611821447409</v>
      </c>
      <c r="R78" s="1"/>
      <c r="S78" s="27">
        <f t="shared" si="5"/>
        <v>-3.5728230245507611</v>
      </c>
      <c r="T78" s="27">
        <f t="shared" si="6"/>
        <v>0.97673951051678309</v>
      </c>
      <c r="U78" s="27"/>
      <c r="X78">
        <f t="shared" si="7"/>
        <v>-3.7945789508572068</v>
      </c>
    </row>
    <row r="79" spans="1:34" x14ac:dyDescent="0.15">
      <c r="A79">
        <v>36.5</v>
      </c>
      <c r="C79" s="3">
        <f>summary!E109</f>
        <v>-3.4178098125532084</v>
      </c>
      <c r="D79" s="3">
        <f>summary!F109</f>
        <v>-2.8570606456565191</v>
      </c>
      <c r="E79" s="3">
        <f>summary!G109</f>
        <v>-3.2933633112586702</v>
      </c>
      <c r="F79" s="3">
        <f>summary!H109</f>
        <v>-1.6694223556121415</v>
      </c>
      <c r="G79" s="3">
        <f>summary!I109</f>
        <v>-4.1938740291315817</v>
      </c>
      <c r="H79" s="3">
        <f>summary!J109</f>
        <v>-0.3398328506058157</v>
      </c>
      <c r="I79" s="3">
        <f>summary!K109</f>
        <v>-2.6647671592642266</v>
      </c>
      <c r="J79" s="18">
        <f>summary!L109</f>
        <v>-4.8298106102469962</v>
      </c>
      <c r="K79" s="18">
        <f>summary!M109</f>
        <v>-1.1932408643420789</v>
      </c>
      <c r="L79" s="18">
        <f>summary!N109</f>
        <v>2.4936423471490818</v>
      </c>
      <c r="M79" s="18">
        <f>summary!O109</f>
        <v>-7.1392297314680189</v>
      </c>
      <c r="N79" s="18">
        <f>summary!P109</f>
        <v>-11.057164162772626</v>
      </c>
      <c r="O79" s="18">
        <f>summary!Q109</f>
        <v>-5.2576149265577534</v>
      </c>
      <c r="P79" s="18">
        <f>summary!R109</f>
        <v>-3.3801198708734077</v>
      </c>
      <c r="Q79" s="18">
        <f>summary!S109</f>
        <v>-4.0690518201317545</v>
      </c>
      <c r="R79" s="1"/>
      <c r="S79" s="27">
        <f t="shared" si="5"/>
        <v>-3.3468277654802336</v>
      </c>
      <c r="T79" s="27">
        <f t="shared" si="6"/>
        <v>0.98498590947915665</v>
      </c>
      <c r="U79" s="27"/>
      <c r="X79">
        <f t="shared" si="7"/>
        <v>-3.3801198708734077</v>
      </c>
    </row>
    <row r="80" spans="1:34" x14ac:dyDescent="0.15">
      <c r="A80">
        <v>37</v>
      </c>
      <c r="C80" s="3">
        <f>summary!E110</f>
        <v>-3.2354869859948807</v>
      </c>
      <c r="D80" s="3">
        <f>summary!F110</f>
        <v>-3.7123369733416398</v>
      </c>
      <c r="E80" s="3">
        <f>summary!G110</f>
        <v>-2.9913232714469893</v>
      </c>
      <c r="F80" s="3">
        <f>summary!H110</f>
        <v>-1.3540000245983965</v>
      </c>
      <c r="G80" s="3">
        <f>summary!I110</f>
        <v>-4.7174461256703344</v>
      </c>
      <c r="H80" s="3">
        <f>summary!J110</f>
        <v>-1.2667563348025626</v>
      </c>
      <c r="I80" s="3">
        <f>summary!K110</f>
        <v>-1.4887786828155192</v>
      </c>
      <c r="J80" s="18">
        <f>summary!L110</f>
        <v>-4.6682456722288741</v>
      </c>
      <c r="K80" s="18">
        <f>summary!M110</f>
        <v>-1.5644040770234642</v>
      </c>
      <c r="L80" s="18">
        <f>summary!N110</f>
        <v>0.79072944899581488</v>
      </c>
      <c r="M80" s="18">
        <f>summary!O110</f>
        <v>-7.5334665016763251</v>
      </c>
      <c r="N80" s="18">
        <f>summary!P110</f>
        <v>-11.136575948885547</v>
      </c>
      <c r="O80" s="18">
        <f>summary!Q110</f>
        <v>-3.864264841394407</v>
      </c>
      <c r="P80" s="18">
        <f>summary!R110</f>
        <v>-1.7007998409034633</v>
      </c>
      <c r="Q80" s="18">
        <f>summary!S110</f>
        <v>-4.4054382333452251</v>
      </c>
      <c r="R80" s="1"/>
      <c r="S80" s="27">
        <f t="shared" si="5"/>
        <v>-3.573174262457393</v>
      </c>
      <c r="T80" s="27">
        <f t="shared" si="6"/>
        <v>0.92743236648116767</v>
      </c>
      <c r="U80" s="27"/>
      <c r="X80">
        <f t="shared" si="7"/>
        <v>-3.2354869859948807</v>
      </c>
    </row>
    <row r="81" spans="1:24" x14ac:dyDescent="0.15">
      <c r="A81">
        <v>37.5</v>
      </c>
      <c r="C81" s="3">
        <f>summary!E111</f>
        <v>-3.6531156792783586</v>
      </c>
      <c r="D81" s="3">
        <f>summary!F111</f>
        <v>-3.2568096507288464</v>
      </c>
      <c r="E81" s="3">
        <f>summary!G111</f>
        <v>-2.8730064073400476</v>
      </c>
      <c r="F81" s="3">
        <f>summary!H111</f>
        <v>-1.3669741004687523</v>
      </c>
      <c r="G81" s="3">
        <f>summary!I111</f>
        <v>-4.0389759969118897</v>
      </c>
      <c r="H81" s="3">
        <f>summary!J111</f>
        <v>-1.4385391440729647</v>
      </c>
      <c r="I81" s="3">
        <f>summary!K111</f>
        <v>-0.67166502478883561</v>
      </c>
      <c r="J81" s="18">
        <f>summary!L111</f>
        <v>-4.6503240146170688</v>
      </c>
      <c r="K81" s="18">
        <f>summary!M111</f>
        <v>0.36170982253906908</v>
      </c>
      <c r="L81" s="18">
        <f>summary!N111</f>
        <v>2.2208276250419403</v>
      </c>
      <c r="M81" s="18">
        <f>summary!O111</f>
        <v>-7.9823950886659363</v>
      </c>
      <c r="N81" s="18">
        <f>summary!P111</f>
        <v>-10.951726127611341</v>
      </c>
      <c r="O81" s="18">
        <f>summary!Q111</f>
        <v>-2.9523467455347707</v>
      </c>
      <c r="P81" s="18">
        <f>summary!R111</f>
        <v>-4.8246870014412409</v>
      </c>
      <c r="Q81" s="18">
        <f>summary!S111</f>
        <v>-3.7963931137455944</v>
      </c>
      <c r="R81" s="1"/>
      <c r="S81" s="27">
        <f t="shared" si="5"/>
        <v>-3.1917494822419195</v>
      </c>
      <c r="T81" s="27">
        <f t="shared" si="6"/>
        <v>1.0335613825846677</v>
      </c>
      <c r="U81" s="27"/>
      <c r="X81">
        <f t="shared" si="7"/>
        <v>-3.2568096507288464</v>
      </c>
    </row>
    <row r="82" spans="1:24" x14ac:dyDescent="0.15">
      <c r="A82">
        <v>38</v>
      </c>
      <c r="C82" s="3">
        <f>summary!E112</f>
        <v>-3.9191416162954038</v>
      </c>
      <c r="D82" s="3">
        <f>summary!F112</f>
        <v>-5.0533334624038835</v>
      </c>
      <c r="E82" s="3">
        <f>summary!G112</f>
        <v>-3.3272458963006937</v>
      </c>
      <c r="F82" s="3">
        <f>summary!H112</f>
        <v>-1.587842597652235</v>
      </c>
      <c r="G82" s="3">
        <f>summary!I112</f>
        <v>-4.0990881300427651</v>
      </c>
      <c r="H82" s="3">
        <f>summary!J112</f>
        <v>-1.9877329383251998</v>
      </c>
      <c r="I82" s="3">
        <f>summary!K112</f>
        <v>-2.1496151914957533</v>
      </c>
      <c r="J82" s="18">
        <f>summary!L112</f>
        <v>-4.7846980805887425</v>
      </c>
      <c r="K82" s="18">
        <f>summary!M112</f>
        <v>0.74960722280993353</v>
      </c>
      <c r="L82" s="18">
        <f>summary!N112</f>
        <v>1.1549893729552712</v>
      </c>
      <c r="M82" s="18">
        <f>summary!O112</f>
        <v>-8.0380550205769516</v>
      </c>
      <c r="N82" s="18">
        <f>summary!P112</f>
        <v>-10.812696014637352</v>
      </c>
      <c r="O82" s="18">
        <f>summary!Q112</f>
        <v>-2.3983673149510838</v>
      </c>
      <c r="P82" s="18">
        <f>summary!R112</f>
        <v>-5.1780022192562161</v>
      </c>
      <c r="Q82" s="18">
        <f>summary!S112</f>
        <v>-3.7443500677649615</v>
      </c>
      <c r="R82" s="1"/>
      <c r="S82" s="27">
        <f t="shared" si="5"/>
        <v>-3.6545710293794813</v>
      </c>
      <c r="T82" s="27">
        <f t="shared" si="6"/>
        <v>0.97664161931220506</v>
      </c>
      <c r="U82" s="27"/>
      <c r="X82">
        <f t="shared" si="7"/>
        <v>-3.7443500677649615</v>
      </c>
    </row>
    <row r="83" spans="1:24" x14ac:dyDescent="0.15">
      <c r="A83">
        <v>38.5</v>
      </c>
      <c r="C83" s="3">
        <f>summary!E113</f>
        <v>-4.5968615705009723</v>
      </c>
      <c r="D83" s="3">
        <f>summary!F113</f>
        <v>-4.9160680331257351</v>
      </c>
      <c r="E83" s="3">
        <f>summary!G113</f>
        <v>-2.8900472306055565</v>
      </c>
      <c r="F83" s="3">
        <f>summary!H113</f>
        <v>-1.2701637851964798</v>
      </c>
      <c r="G83" s="3">
        <f>summary!I113</f>
        <v>-4.3933751648582691</v>
      </c>
      <c r="H83" s="3">
        <f>summary!J113</f>
        <v>-1.7272803915381687</v>
      </c>
      <c r="I83" s="3">
        <f>summary!K113</f>
        <v>-2.4488597902617619</v>
      </c>
      <c r="J83" s="18">
        <f>summary!L113</f>
        <v>-4.5327906014316692</v>
      </c>
      <c r="K83" s="18">
        <f>summary!M113</f>
        <v>0.95685687524190588</v>
      </c>
      <c r="L83" s="18">
        <f>summary!N113</f>
        <v>1.3193046595061229</v>
      </c>
      <c r="M83" s="18">
        <f>summary!O113</f>
        <v>-7.8589821255627772</v>
      </c>
      <c r="N83" s="18">
        <f>summary!P113</f>
        <v>-10.452800807267819</v>
      </c>
      <c r="O83" s="18">
        <f>summary!Q113</f>
        <v>-2.9776110995731306</v>
      </c>
      <c r="P83" s="18">
        <f>summary!R113</f>
        <v>-5.2515762813854403</v>
      </c>
      <c r="Q83" s="18">
        <f>summary!S113</f>
        <v>-3.7040118196464022</v>
      </c>
      <c r="R83" s="1"/>
      <c r="S83" s="27">
        <f t="shared" si="5"/>
        <v>-3.567588997133432</v>
      </c>
      <c r="T83" s="27">
        <f t="shared" si="6"/>
        <v>0.97328476804307207</v>
      </c>
      <c r="U83" s="27"/>
      <c r="X83">
        <f t="shared" si="7"/>
        <v>-3.7040118196464022</v>
      </c>
    </row>
    <row r="84" spans="1:24" x14ac:dyDescent="0.15">
      <c r="A84">
        <v>39</v>
      </c>
      <c r="C84" s="3">
        <f>summary!E114</f>
        <v>-4.4820628450823197</v>
      </c>
      <c r="D84" s="3">
        <f>summary!F114</f>
        <v>-3.9236810015860684</v>
      </c>
      <c r="E84" s="3">
        <f>summary!G114</f>
        <v>-2.947405396380709</v>
      </c>
      <c r="F84" s="3">
        <f>summary!H114</f>
        <v>-1.7138062046417726</v>
      </c>
      <c r="G84" s="3">
        <f>summary!I114</f>
        <v>-4.0869492094718263</v>
      </c>
      <c r="H84" s="3">
        <f>summary!J114</f>
        <v>-2.9336864017094779</v>
      </c>
      <c r="I84" s="3">
        <f>summary!K114</f>
        <v>-2.2942649347096302</v>
      </c>
      <c r="J84" s="18">
        <f>summary!L114</f>
        <v>-4.2514142327765381</v>
      </c>
      <c r="K84" s="18">
        <f>summary!M114</f>
        <v>1.6303215046536219</v>
      </c>
      <c r="L84" s="18">
        <f>summary!N114</f>
        <v>0.2617502785837138</v>
      </c>
      <c r="M84" s="18">
        <f>summary!O114</f>
        <v>-7.7546446941113887</v>
      </c>
      <c r="N84" s="18">
        <f>summary!P114</f>
        <v>-9.5606496914889156</v>
      </c>
      <c r="O84" s="18">
        <f>summary!Q114</f>
        <v>-0.86706393095117418</v>
      </c>
      <c r="P84" s="18">
        <f>summary!R114</f>
        <v>-5.8996419162262503</v>
      </c>
      <c r="Q84" s="18">
        <f>summary!S114</f>
        <v>-3.3984451381200169</v>
      </c>
      <c r="R84" s="1"/>
      <c r="S84" s="27">
        <f t="shared" si="5"/>
        <v>-3.5047077357267753</v>
      </c>
      <c r="T84" s="27">
        <f t="shared" si="6"/>
        <v>0.88174936768551682</v>
      </c>
      <c r="U84" s="27"/>
      <c r="X84">
        <f t="shared" si="7"/>
        <v>-3.3984451381200169</v>
      </c>
    </row>
    <row r="85" spans="1:24" x14ac:dyDescent="0.15">
      <c r="A85">
        <v>39.5</v>
      </c>
      <c r="C85" s="3">
        <f>summary!E115</f>
        <v>-5.0989954370329889</v>
      </c>
      <c r="D85" s="3">
        <f>summary!F115</f>
        <v>-4.4005195729913344</v>
      </c>
      <c r="E85" s="3">
        <f>summary!G115</f>
        <v>-3.0333019967291484</v>
      </c>
      <c r="F85" s="3">
        <f>summary!H115</f>
        <v>-1.1483664391662549</v>
      </c>
      <c r="G85" s="3">
        <f>summary!I115</f>
        <v>-4.3089159122988825</v>
      </c>
      <c r="H85" s="3">
        <f>summary!J115</f>
        <v>-1.9196402800310493</v>
      </c>
      <c r="I85" s="3">
        <f>summary!K115</f>
        <v>-2.2778070387168277</v>
      </c>
      <c r="J85" s="18">
        <f>summary!L115</f>
        <v>-4.5859094614762572</v>
      </c>
      <c r="K85" s="18">
        <f>summary!M115</f>
        <v>-0.67624569347096131</v>
      </c>
      <c r="L85" s="18">
        <f>summary!N115</f>
        <v>0.99895237503361756</v>
      </c>
      <c r="M85" s="18">
        <f>summary!O115</f>
        <v>-7.2933049544178674</v>
      </c>
      <c r="N85" s="18">
        <f>summary!P115</f>
        <v>-9.4992399297680468</v>
      </c>
      <c r="O85" s="18">
        <f>summary!Q115</f>
        <v>-1.7657159094704229</v>
      </c>
      <c r="P85" s="18">
        <f>summary!R115</f>
        <v>-6.0937606639968633</v>
      </c>
      <c r="Q85" s="18">
        <f>summary!S115</f>
        <v>-3.3095619476867877</v>
      </c>
      <c r="R85" s="1"/>
      <c r="S85" s="27">
        <f t="shared" si="5"/>
        <v>-3.6036078617554996</v>
      </c>
      <c r="T85" s="27">
        <f t="shared" si="6"/>
        <v>0.84120194549984562</v>
      </c>
      <c r="U85" s="27"/>
      <c r="X85">
        <f t="shared" si="7"/>
        <v>-3.3095619476867877</v>
      </c>
    </row>
    <row r="86" spans="1:24" x14ac:dyDescent="0.15">
      <c r="A86">
        <v>40</v>
      </c>
      <c r="C86" s="3">
        <f>summary!E116</f>
        <v>-4.220462156609587</v>
      </c>
      <c r="D86" s="3">
        <f>summary!F116</f>
        <v>-5.5761935950012216</v>
      </c>
      <c r="E86" s="3">
        <f>summary!G116</f>
        <v>-2.954247215376046</v>
      </c>
      <c r="F86" s="3">
        <f>summary!H116</f>
        <v>-1.4466197557348484</v>
      </c>
      <c r="G86" s="3">
        <f>summary!I116</f>
        <v>-4.0139059553170844</v>
      </c>
      <c r="H86" s="3">
        <f>summary!J116</f>
        <v>-2.6647773895253382</v>
      </c>
      <c r="I86" s="3">
        <f>summary!K116</f>
        <v>-2.5960455482489184</v>
      </c>
      <c r="J86" s="18">
        <f>summary!L116</f>
        <v>-5.4980241273113126</v>
      </c>
      <c r="K86" s="18">
        <f>summary!M116</f>
        <v>-2.1082317931438213</v>
      </c>
      <c r="L86" s="18">
        <f>summary!N116</f>
        <v>0.69187178283267614</v>
      </c>
      <c r="M86" s="18">
        <f>summary!O116</f>
        <v>-7.068926938606646</v>
      </c>
      <c r="N86" s="18">
        <f>summary!P116</f>
        <v>-9.2085668442378505</v>
      </c>
      <c r="O86" s="18">
        <f>summary!Q116</f>
        <v>-2.1061419976085101</v>
      </c>
      <c r="P86" s="18">
        <f>summary!R116</f>
        <v>-5.0603348863662845</v>
      </c>
      <c r="Q86" s="18">
        <f>summary!S116</f>
        <v>-4.1205881549158354</v>
      </c>
      <c r="R86" s="1"/>
      <c r="S86" s="27">
        <f t="shared" si="5"/>
        <v>-3.8886774613566661</v>
      </c>
      <c r="T86" s="27">
        <f t="shared" si="6"/>
        <v>0.76937466226061313</v>
      </c>
      <c r="U86" s="27"/>
      <c r="X86">
        <f t="shared" si="7"/>
        <v>-4.0139059553170844</v>
      </c>
    </row>
    <row r="87" spans="1:24" x14ac:dyDescent="0.15">
      <c r="A87">
        <v>40.5</v>
      </c>
      <c r="C87" s="3">
        <f>summary!E117</f>
        <v>-4.6283996682343966</v>
      </c>
      <c r="D87" s="3">
        <f>summary!F117</f>
        <v>-4.5404572727913441</v>
      </c>
      <c r="E87" s="3">
        <f>summary!G117</f>
        <v>-2.9194157575368442</v>
      </c>
      <c r="F87" s="3">
        <f>summary!H117</f>
        <v>-1.5209188507695532</v>
      </c>
      <c r="G87" s="3">
        <f>summary!I117</f>
        <v>-4.5692830492819931</v>
      </c>
      <c r="H87" s="3">
        <f>summary!J117</f>
        <v>-2.9779624264106377</v>
      </c>
      <c r="I87" s="3">
        <f>summary!K117</f>
        <v>-1.6450280893097757</v>
      </c>
      <c r="J87" s="18">
        <f>summary!L117</f>
        <v>-6.7712011827679923</v>
      </c>
      <c r="K87" s="18">
        <f>summary!M117</f>
        <v>-2.9386666045198617</v>
      </c>
      <c r="L87" s="18">
        <f>summary!N117</f>
        <v>0.12434439289304722</v>
      </c>
      <c r="M87" s="18">
        <f>summary!O117</f>
        <v>-4.4894316493078357</v>
      </c>
      <c r="N87" s="18">
        <f>summary!P117</f>
        <v>-9.1665762053547457</v>
      </c>
      <c r="O87" s="18">
        <f>summary!Q117</f>
        <v>-2.6656676018788907</v>
      </c>
      <c r="P87" s="18">
        <f>summary!R117</f>
        <v>-4.8113529287043404</v>
      </c>
      <c r="Q87" s="18">
        <f>summary!S117</f>
        <v>-4.0211907957965707</v>
      </c>
      <c r="R87" s="1"/>
      <c r="S87" s="27">
        <f t="shared" si="5"/>
        <v>-3.8369163636159933</v>
      </c>
      <c r="T87" s="27">
        <f t="shared" si="6"/>
        <v>0.71427607740274013</v>
      </c>
      <c r="U87" s="27"/>
      <c r="X87">
        <f t="shared" si="7"/>
        <v>-4.0211907957965707</v>
      </c>
    </row>
    <row r="88" spans="1:24" x14ac:dyDescent="0.15">
      <c r="A88">
        <v>41</v>
      </c>
      <c r="C88" s="3">
        <f>summary!E118</f>
        <v>-4.1572995452756247</v>
      </c>
      <c r="D88" s="3">
        <f>summary!F118</f>
        <v>-4.6456252595493179</v>
      </c>
      <c r="E88" s="3">
        <f>summary!G118</f>
        <v>-2.3673867622612979</v>
      </c>
      <c r="F88" s="3">
        <f>summary!H118</f>
        <v>-1.6998965739785807</v>
      </c>
      <c r="G88" s="3">
        <f>summary!I118</f>
        <v>-4.1905663673534921</v>
      </c>
      <c r="H88" s="3">
        <f>summary!J118</f>
        <v>-2.140821347025796</v>
      </c>
      <c r="I88" s="3">
        <f>summary!K118</f>
        <v>-1.4989368747594456</v>
      </c>
      <c r="J88" s="18">
        <f>summary!L118</f>
        <v>-6.3790274073638615</v>
      </c>
      <c r="K88" s="18">
        <f>summary!M118</f>
        <v>-1.9496759228748475</v>
      </c>
      <c r="L88" s="18">
        <f>summary!N118</f>
        <v>0.21245065531610227</v>
      </c>
      <c r="M88" s="18">
        <f>summary!O118</f>
        <v>-3.6807714450635456</v>
      </c>
      <c r="N88" s="18">
        <f>summary!P118</f>
        <v>-9.2429745756763673</v>
      </c>
      <c r="O88" s="18">
        <f>summary!Q118</f>
        <v>-2.1870331714622626</v>
      </c>
      <c r="P88" s="18">
        <f>summary!R118</f>
        <v>-3.4801340936908463</v>
      </c>
      <c r="Q88" s="18">
        <f>summary!S118</f>
        <v>-4.0993832262323417</v>
      </c>
      <c r="R88" s="1"/>
      <c r="S88" s="27">
        <f t="shared" si="5"/>
        <v>-3.4783776188221722</v>
      </c>
      <c r="T88" s="27">
        <f t="shared" si="6"/>
        <v>0.72863303706248683</v>
      </c>
      <c r="U88" s="27"/>
      <c r="X88">
        <f t="shared" si="7"/>
        <v>-3.4801340936908463</v>
      </c>
    </row>
    <row r="89" spans="1:24" x14ac:dyDescent="0.15">
      <c r="A89">
        <v>41.5</v>
      </c>
      <c r="C89" s="3">
        <f>summary!E119</f>
        <v>-3.1898316866199594</v>
      </c>
      <c r="D89" s="3">
        <f>summary!F119</f>
        <v>-4.7212832785857906</v>
      </c>
      <c r="E89" s="3">
        <f>summary!G119</f>
        <v>-2.8912009905573521</v>
      </c>
      <c r="F89" s="3">
        <f>summary!H119</f>
        <v>-1.7626338360505363</v>
      </c>
      <c r="G89" s="3">
        <f>summary!I119</f>
        <v>-4.3726875491642501</v>
      </c>
      <c r="H89" s="3">
        <f>summary!J119</f>
        <v>-2.5595545940282443</v>
      </c>
      <c r="I89" s="3">
        <f>summary!K119</f>
        <v>-1.2241070121562956</v>
      </c>
      <c r="J89" s="18">
        <f>summary!L119</f>
        <v>-5.8810528225728111</v>
      </c>
      <c r="K89" s="18">
        <f>summary!M119</f>
        <v>9.244581413813148E-2</v>
      </c>
      <c r="L89" s="18">
        <f>summary!N119</f>
        <v>0.98186188106966166</v>
      </c>
      <c r="M89" s="18">
        <f>summary!O119</f>
        <v>-3.2554699693191282</v>
      </c>
      <c r="N89" s="18">
        <f>summary!P119</f>
        <v>-9.1425067893088094</v>
      </c>
      <c r="O89" s="18">
        <f>summary!Q119</f>
        <v>-1.4490903679101879</v>
      </c>
      <c r="P89" s="18">
        <f>summary!R119</f>
        <v>-4.9822923410371072</v>
      </c>
      <c r="Q89" s="18">
        <f>summary!S119</f>
        <v>-3.9148490763799169</v>
      </c>
      <c r="R89" s="1"/>
      <c r="S89" s="27">
        <f t="shared" si="5"/>
        <v>-3.1605017360962826</v>
      </c>
      <c r="T89" s="27">
        <f t="shared" si="6"/>
        <v>0.78324915249290084</v>
      </c>
      <c r="U89" s="27"/>
      <c r="X89">
        <f t="shared" si="7"/>
        <v>-3.1898316866199594</v>
      </c>
    </row>
    <row r="90" spans="1:24" x14ac:dyDescent="0.15">
      <c r="A90">
        <v>42</v>
      </c>
      <c r="C90" s="3">
        <f>summary!E120</f>
        <v>-3.8233550726154446</v>
      </c>
      <c r="D90" s="3">
        <f>summary!F120</f>
        <v>-3.2223606095734691</v>
      </c>
      <c r="E90" s="3">
        <f>summary!G120</f>
        <v>-2.4093602086084966</v>
      </c>
      <c r="F90" s="3">
        <f>summary!H120</f>
        <v>-1.9324773448601809</v>
      </c>
      <c r="G90" s="3">
        <f>summary!I120</f>
        <v>-3.5374929834480593</v>
      </c>
      <c r="H90" s="3">
        <f>summary!J120</f>
        <v>-2.0864296169009515</v>
      </c>
      <c r="I90" s="3">
        <f>summary!K120</f>
        <v>-1.3571906424511091</v>
      </c>
      <c r="J90" s="18">
        <f>summary!L120</f>
        <v>-6.3626297562127414</v>
      </c>
      <c r="K90" s="18">
        <f>summary!M120</f>
        <v>-1.4211618479339199</v>
      </c>
      <c r="L90" s="18">
        <f>summary!N120</f>
        <v>0.47513691166756422</v>
      </c>
      <c r="M90" s="18">
        <f>summary!O120</f>
        <v>-3.0422721884278707</v>
      </c>
      <c r="N90" s="18">
        <f>summary!P120</f>
        <v>-9.0813393041295072</v>
      </c>
      <c r="O90" s="18">
        <f>summary!Q120</f>
        <v>-1.2352416301450069</v>
      </c>
      <c r="P90" s="18">
        <f>summary!R120</f>
        <v>-5.2808781776211893</v>
      </c>
      <c r="Q90" s="18">
        <f>summary!S120</f>
        <v>-4.5987169855586627</v>
      </c>
      <c r="R90" s="1"/>
      <c r="S90" s="27">
        <f t="shared" si="5"/>
        <v>-3.1500777219578482</v>
      </c>
      <c r="T90" s="27">
        <f t="shared" si="6"/>
        <v>0.72105210418334598</v>
      </c>
      <c r="U90" s="27"/>
      <c r="X90">
        <f t="shared" si="7"/>
        <v>-3.0422721884278707</v>
      </c>
    </row>
    <row r="91" spans="1:24" x14ac:dyDescent="0.15">
      <c r="A91">
        <v>42.5</v>
      </c>
      <c r="C91" s="3">
        <f>summary!E121</f>
        <v>-4.1998933394554028</v>
      </c>
      <c r="D91" s="3">
        <f>summary!F121</f>
        <v>-4.9142157437934628</v>
      </c>
      <c r="E91" s="3">
        <f>summary!G121</f>
        <v>-2.5237021744780321</v>
      </c>
      <c r="F91" s="3">
        <f>summary!H121</f>
        <v>-2.4479207177350415</v>
      </c>
      <c r="G91" s="3">
        <f>summary!I121</f>
        <v>-3.4040256768284456</v>
      </c>
      <c r="H91" s="3">
        <f>summary!J121</f>
        <v>-2.1767472032673951</v>
      </c>
      <c r="I91" s="3">
        <f>summary!K121</f>
        <v>0.14348387681230129</v>
      </c>
      <c r="J91" s="18">
        <f>summary!L121</f>
        <v>-4.8917364399630259</v>
      </c>
      <c r="K91" s="18">
        <f>summary!M121</f>
        <v>-1.7639539175662748</v>
      </c>
      <c r="L91" s="18">
        <f>summary!N121</f>
        <v>-9.3745259940906517E-2</v>
      </c>
      <c r="M91" s="18">
        <f>summary!O121</f>
        <v>-3.1308048041465857</v>
      </c>
      <c r="N91" s="18">
        <f>summary!P121</f>
        <v>-8.9565316815105067</v>
      </c>
      <c r="O91" s="18">
        <f>summary!Q121</f>
        <v>-0.98519198938356678</v>
      </c>
      <c r="P91" s="18">
        <f>summary!R121</f>
        <v>-6.1497863690701138</v>
      </c>
      <c r="Q91" s="18">
        <f>summary!S121</f>
        <v>-4.0201323387429513</v>
      </c>
      <c r="R91" s="1"/>
      <c r="S91" s="27">
        <f t="shared" si="5"/>
        <v>-3.1966494234893985</v>
      </c>
      <c r="T91" s="27">
        <f t="shared" si="6"/>
        <v>0.70142825505073403</v>
      </c>
      <c r="U91" s="27"/>
      <c r="X91">
        <f t="shared" si="7"/>
        <v>-3.1308048041465857</v>
      </c>
    </row>
    <row r="92" spans="1:24" x14ac:dyDescent="0.15">
      <c r="A92">
        <v>43</v>
      </c>
      <c r="C92" s="3">
        <f>summary!E122</f>
        <v>-2.8508483532410427</v>
      </c>
      <c r="D92" s="3">
        <f>summary!F122</f>
        <v>-5.7418877057230695</v>
      </c>
      <c r="E92" s="3">
        <f>summary!G122</f>
        <v>-2.1928265809776981</v>
      </c>
      <c r="F92" s="3">
        <f>summary!H122</f>
        <v>-1.815792250439191</v>
      </c>
      <c r="G92" s="3">
        <f>summary!I122</f>
        <v>-2.9507457432566939</v>
      </c>
      <c r="H92" s="3">
        <f>summary!J122</f>
        <v>-1.8728836708234295</v>
      </c>
      <c r="I92" s="3">
        <f>summary!K122</f>
        <v>-0.68245449707059302</v>
      </c>
      <c r="J92" s="18">
        <f>summary!L122</f>
        <v>-3.5485067351541941</v>
      </c>
      <c r="K92" s="18">
        <f>summary!M122</f>
        <v>-0.98452155267243924</v>
      </c>
      <c r="L92" s="18">
        <f>summary!N122</f>
        <v>-0.25452374238466768</v>
      </c>
      <c r="M92" s="18">
        <f>summary!O122</f>
        <v>-1.9348427737018503</v>
      </c>
      <c r="N92" s="18">
        <f>summary!P122</f>
        <v>-9.3514719615134823</v>
      </c>
      <c r="O92" s="18">
        <f>summary!Q122</f>
        <v>9.3031986303498797E-4</v>
      </c>
      <c r="P92" s="18">
        <f>summary!R122</f>
        <v>-4.9964935243062847</v>
      </c>
      <c r="Q92" s="18">
        <f>summary!S122</f>
        <v>-3.6629136046659636</v>
      </c>
      <c r="R92" s="1"/>
      <c r="S92" s="27">
        <f t="shared" si="5"/>
        <v>-2.8484421305798633</v>
      </c>
      <c r="T92" s="27">
        <f t="shared" si="6"/>
        <v>0.72477100416418005</v>
      </c>
      <c r="U92" s="27"/>
      <c r="X92">
        <f t="shared" si="7"/>
        <v>-2.1928265809776981</v>
      </c>
    </row>
    <row r="93" spans="1:24" x14ac:dyDescent="0.15">
      <c r="A93">
        <v>43.5</v>
      </c>
      <c r="C93" s="3">
        <f>summary!E123</f>
        <v>-2.3994578971251812</v>
      </c>
      <c r="D93" s="3">
        <f>summary!F123</f>
        <v>-5.6070210664877145</v>
      </c>
      <c r="E93" s="3">
        <f>summary!G123</f>
        <v>-1.8707812127536485</v>
      </c>
      <c r="F93" s="3">
        <f>summary!H123</f>
        <v>-1.6546999238668307</v>
      </c>
      <c r="G93" s="3">
        <f>summary!I123</f>
        <v>-2.5216623270853655</v>
      </c>
      <c r="H93" s="3">
        <f>summary!J123</f>
        <v>-2.0287528456947124</v>
      </c>
      <c r="I93" s="3">
        <f>summary!K123</f>
        <v>0.34346012453805858</v>
      </c>
      <c r="J93" s="18">
        <f>summary!L123</f>
        <v>-3.2058254260875074</v>
      </c>
      <c r="K93" s="18">
        <f>summary!M123</f>
        <v>-1.2541506384851242</v>
      </c>
      <c r="L93" s="18">
        <f>summary!N123</f>
        <v>0.24319012926169972</v>
      </c>
      <c r="M93" s="18">
        <f>summary!O123</f>
        <v>-1.2011764814503825</v>
      </c>
      <c r="N93" s="18">
        <f>summary!P123</f>
        <v>-8.9850024344701804</v>
      </c>
      <c r="O93" s="18">
        <f>summary!Q123</f>
        <v>0.39492862343167995</v>
      </c>
      <c r="P93" s="18">
        <f>summary!R123</f>
        <v>-1.1085870451366768</v>
      </c>
      <c r="Q93" s="18">
        <f>summary!S123</f>
        <v>-4.1660831316858786</v>
      </c>
      <c r="R93" s="1"/>
      <c r="S93" s="27">
        <f t="shared" si="5"/>
        <v>-2.5118233333089077</v>
      </c>
      <c r="T93" s="27">
        <f t="shared" si="6"/>
        <v>0.74058683529873925</v>
      </c>
      <c r="U93" s="27"/>
      <c r="X93">
        <f t="shared" si="7"/>
        <v>-1.8707812127536485</v>
      </c>
    </row>
    <row r="94" spans="1:24" x14ac:dyDescent="0.15">
      <c r="A94">
        <v>44</v>
      </c>
      <c r="C94" s="3">
        <f>summary!E124</f>
        <v>-3.2906600989165224</v>
      </c>
      <c r="D94" s="3">
        <f>summary!F124</f>
        <v>-4.4886321184923901</v>
      </c>
      <c r="E94" s="3">
        <f>summary!G124</f>
        <v>-1.5622567375031089</v>
      </c>
      <c r="F94" s="3">
        <f>summary!H124</f>
        <v>-1.4625942318648766</v>
      </c>
      <c r="G94" s="3">
        <f>summary!I124</f>
        <v>-2.5860798921189461</v>
      </c>
      <c r="H94" s="3">
        <f>summary!J124</f>
        <v>-1.7511121166026493</v>
      </c>
      <c r="I94" s="3">
        <f>summary!K124</f>
        <v>1.619199401362039</v>
      </c>
      <c r="J94" s="18">
        <f>summary!L124</f>
        <v>-2.8510185747850789</v>
      </c>
      <c r="K94" s="18">
        <f>summary!M124</f>
        <v>-0.38056378487525205</v>
      </c>
      <c r="L94" s="18">
        <f>summary!N124</f>
        <v>0.25662768850005896</v>
      </c>
      <c r="M94" s="18">
        <f>summary!O124</f>
        <v>-0.25109173238327981</v>
      </c>
      <c r="N94" s="18">
        <f>summary!P124</f>
        <v>-9.1109667656717832</v>
      </c>
      <c r="O94" s="18">
        <f>summary!Q124</f>
        <v>0.86079368386165578</v>
      </c>
      <c r="P94" s="18">
        <f>summary!R124</f>
        <v>-1.2919219420632233</v>
      </c>
      <c r="Q94" s="18">
        <f>summary!S124</f>
        <v>-3.7716143722517796</v>
      </c>
      <c r="R94" s="1"/>
      <c r="S94" s="27">
        <f t="shared" si="5"/>
        <v>-2.1549290802793157</v>
      </c>
      <c r="T94" s="27">
        <f t="shared" si="6"/>
        <v>0.79591391906880515</v>
      </c>
      <c r="U94" s="27"/>
      <c r="X94">
        <f t="shared" si="7"/>
        <v>-1.5622567375031089</v>
      </c>
    </row>
    <row r="95" spans="1:24" x14ac:dyDescent="0.15">
      <c r="A95">
        <v>44.5</v>
      </c>
      <c r="C95" s="3">
        <f>summary!E125</f>
        <v>-4.151515757854785</v>
      </c>
      <c r="D95" s="3">
        <f>summary!F125</f>
        <v>-2.8334013623555929</v>
      </c>
      <c r="E95" s="3">
        <f>summary!G125</f>
        <v>-2.1055320192666729</v>
      </c>
      <c r="F95" s="3">
        <f>summary!H125</f>
        <v>-0.7748263290010019</v>
      </c>
      <c r="G95" s="3">
        <f>summary!I125</f>
        <v>-2.2502016318882951</v>
      </c>
      <c r="H95" s="3">
        <f>summary!J125</f>
        <v>-1.2908193376088979</v>
      </c>
      <c r="I95" s="3">
        <f>summary!K125</f>
        <v>-0.45486593548336962</v>
      </c>
      <c r="J95" s="18">
        <f>summary!L125</f>
        <v>-3.0658832489152372</v>
      </c>
      <c r="K95" s="18">
        <f>summary!M125</f>
        <v>2.0242699877477297</v>
      </c>
      <c r="L95" s="18">
        <f>summary!N125</f>
        <v>0.35211685236044854</v>
      </c>
      <c r="M95" s="18">
        <f>summary!O125</f>
        <v>0.1278935394229746</v>
      </c>
      <c r="N95" s="18">
        <f>summary!P125</f>
        <v>-8.7958020760595925</v>
      </c>
      <c r="O95" s="18">
        <f>summary!Q125</f>
        <v>0.25282496277896038</v>
      </c>
      <c r="P95" s="18">
        <f>summary!R125</f>
        <v>-1.2802219355024178</v>
      </c>
      <c r="Q95" s="18">
        <f>summary!S125</f>
        <v>-3.3512147039692461</v>
      </c>
      <c r="R95" s="1"/>
      <c r="S95" s="27">
        <f t="shared" si="5"/>
        <v>-1.9348806099085245</v>
      </c>
      <c r="T95" s="27">
        <f t="shared" si="6"/>
        <v>0.79445055741029869</v>
      </c>
      <c r="U95" s="27"/>
      <c r="X95">
        <f t="shared" si="7"/>
        <v>-1.2908193376088979</v>
      </c>
    </row>
    <row r="96" spans="1:24" x14ac:dyDescent="0.15">
      <c r="A96">
        <v>45</v>
      </c>
      <c r="C96" s="3">
        <f>summary!E126</f>
        <v>-3.6091527576114482</v>
      </c>
      <c r="D96" s="3">
        <f>summary!F126</f>
        <v>-3.5554311594472163</v>
      </c>
      <c r="E96" s="3">
        <f>summary!G126</f>
        <v>-1.632613502479505</v>
      </c>
      <c r="F96" s="3">
        <f>summary!H126</f>
        <v>-1.8000468974423749</v>
      </c>
      <c r="G96" s="3">
        <f>summary!I126</f>
        <v>-2.7313883530117957</v>
      </c>
      <c r="H96" s="3">
        <f>summary!J126</f>
        <v>-1.266758608491233</v>
      </c>
      <c r="I96" s="3">
        <f>summary!K126</f>
        <v>0.16422523569110448</v>
      </c>
      <c r="J96" s="18">
        <f>summary!L126</f>
        <v>-2.8345917375784211</v>
      </c>
      <c r="K96" s="18">
        <f>summary!M126</f>
        <v>3.6938024944373975</v>
      </c>
      <c r="L96" s="18">
        <f>summary!N126</f>
        <v>-0.95939668189143212</v>
      </c>
      <c r="M96" s="18">
        <f>summary!O126</f>
        <v>0.95607236858757128</v>
      </c>
      <c r="N96" s="18">
        <f>summary!P126</f>
        <v>-7.8897188522380217</v>
      </c>
      <c r="O96" s="18">
        <f>summary!Q126</f>
        <v>-0.58438076151565288</v>
      </c>
      <c r="P96" s="18">
        <f>summary!R126</f>
        <v>-0.67859241217684019</v>
      </c>
      <c r="Q96" s="18">
        <f>summary!S126</f>
        <v>-3.6709959500552376</v>
      </c>
      <c r="R96" s="1"/>
      <c r="S96" s="27">
        <f t="shared" si="5"/>
        <v>-1.7887498709562812</v>
      </c>
      <c r="T96" s="27">
        <f t="shared" si="6"/>
        <v>0.81663831236371198</v>
      </c>
      <c r="U96" s="27"/>
      <c r="X96">
        <f t="shared" si="7"/>
        <v>-1.632613502479505</v>
      </c>
    </row>
    <row r="97" spans="1:24" x14ac:dyDescent="0.15">
      <c r="A97">
        <v>45.5</v>
      </c>
      <c r="C97" s="3">
        <f>summary!E127</f>
        <v>-2.9067117244215965</v>
      </c>
      <c r="D97" s="3">
        <f>summary!F127</f>
        <v>-3.4052767333437615</v>
      </c>
      <c r="E97" s="3">
        <f>summary!G127</f>
        <v>-1.8141135322753577</v>
      </c>
      <c r="F97" s="3">
        <f>summary!H127</f>
        <v>-1.0465044289083052</v>
      </c>
      <c r="G97" s="3">
        <f>summary!I127</f>
        <v>-2.6207902090988995</v>
      </c>
      <c r="H97" s="3">
        <f>summary!J127</f>
        <v>-0.8254022138057765</v>
      </c>
      <c r="I97" s="3">
        <f>summary!K127</f>
        <v>0.93166403014820542</v>
      </c>
      <c r="J97" s="18">
        <f>summary!L127</f>
        <v>-2.43659541822558</v>
      </c>
      <c r="K97" s="18">
        <f>summary!M127</f>
        <v>4.1396858723051517</v>
      </c>
      <c r="L97" s="18">
        <f>summary!N127</f>
        <v>-1.2439086275045463</v>
      </c>
      <c r="M97" s="18">
        <f>summary!O127</f>
        <v>0.43036683932841996</v>
      </c>
      <c r="N97" s="18">
        <f>summary!P127</f>
        <v>-7.5914584643600085</v>
      </c>
      <c r="O97" s="18">
        <f>summary!Q127</f>
        <v>-0.31027962287062266</v>
      </c>
      <c r="P97" s="18">
        <f>summary!R127</f>
        <v>-2.1388208891295921</v>
      </c>
      <c r="Q97" s="18">
        <f>summary!S127</f>
        <v>-3.3752724824445752</v>
      </c>
      <c r="R97" s="1"/>
      <c r="S97" s="27">
        <f t="shared" si="5"/>
        <v>-1.5324203841801711</v>
      </c>
      <c r="T97" s="27">
        <f t="shared" si="6"/>
        <v>0.81233812168451713</v>
      </c>
      <c r="U97" s="27"/>
      <c r="X97">
        <f t="shared" si="7"/>
        <v>-1.8141135322753577</v>
      </c>
    </row>
    <row r="98" spans="1:24" x14ac:dyDescent="0.15">
      <c r="A98">
        <v>46</v>
      </c>
      <c r="C98" s="3">
        <f>summary!E128</f>
        <v>-2.9412426976372039</v>
      </c>
      <c r="D98" s="3">
        <f>summary!F128</f>
        <v>-3.2126409850739113</v>
      </c>
      <c r="E98" s="3">
        <f>summary!G128</f>
        <v>-1.3363368054599221</v>
      </c>
      <c r="F98" s="3">
        <f>summary!H128</f>
        <v>-0.37715835564491418</v>
      </c>
      <c r="G98" s="3">
        <f>summary!I128</f>
        <v>-2.3214528199251347</v>
      </c>
      <c r="H98" s="3">
        <f>summary!J128</f>
        <v>-0.69991178267307208</v>
      </c>
      <c r="I98" s="3">
        <f>summary!K128</f>
        <v>0.13975787476526388</v>
      </c>
      <c r="J98" s="18">
        <f>summary!L128</f>
        <v>-2.2504029210713101</v>
      </c>
      <c r="K98" s="18">
        <f>summary!M128</f>
        <v>3.3829784166109538</v>
      </c>
      <c r="L98" s="18">
        <f>summary!N128</f>
        <v>-0.36508836549349793</v>
      </c>
      <c r="M98" s="18">
        <f>summary!O128</f>
        <v>-0.2131615700068048</v>
      </c>
      <c r="N98" s="18">
        <f>summary!P128</f>
        <v>-6.7439567114053816</v>
      </c>
      <c r="O98" s="18">
        <f>summary!Q128</f>
        <v>-0.5364642884108084</v>
      </c>
      <c r="P98" s="18">
        <f>summary!R128</f>
        <v>-3.064005696803858</v>
      </c>
      <c r="Q98" s="18">
        <f>summary!S128</f>
        <v>-2.4417875875369646</v>
      </c>
      <c r="R98" s="1"/>
      <c r="S98" s="27">
        <f t="shared" si="5"/>
        <v>-1.4115513935845778</v>
      </c>
      <c r="T98" s="27">
        <f t="shared" si="6"/>
        <v>0.70203910190122931</v>
      </c>
      <c r="U98" s="27"/>
      <c r="X98">
        <f t="shared" si="7"/>
        <v>-1.3363368054599221</v>
      </c>
    </row>
    <row r="99" spans="1:24" x14ac:dyDescent="0.15">
      <c r="A99">
        <v>46.5</v>
      </c>
      <c r="C99" s="3">
        <f>summary!E129</f>
        <v>-3.9313317767876339</v>
      </c>
      <c r="D99" s="3">
        <f>summary!F129</f>
        <v>-2.4877786599503668</v>
      </c>
      <c r="E99" s="3">
        <f>summary!G129</f>
        <v>-1.4213257425983279</v>
      </c>
      <c r="F99" s="3">
        <f>summary!H129</f>
        <v>-0.5866836303096743</v>
      </c>
      <c r="G99" s="3">
        <f>summary!I129</f>
        <v>-2.4688344081071349</v>
      </c>
      <c r="H99" s="3">
        <f>summary!J129</f>
        <v>-0.60256454163547779</v>
      </c>
      <c r="I99" s="3">
        <f>summary!K129</f>
        <v>-0.26756018987342228</v>
      </c>
      <c r="J99" s="18">
        <f>summary!L129</f>
        <v>-2.2468486619267569</v>
      </c>
      <c r="K99" s="18">
        <f>summary!M129</f>
        <v>2.3767194593133616</v>
      </c>
      <c r="L99" s="18">
        <f>summary!N129</f>
        <v>0.28349799962719502</v>
      </c>
      <c r="M99" s="18">
        <f>summary!O129</f>
        <v>0.30635308715522919</v>
      </c>
      <c r="N99" s="18">
        <f>summary!P129</f>
        <v>-6.8181793629567711</v>
      </c>
      <c r="O99" s="18">
        <f>summary!Q129</f>
        <v>-1.6262201450091642</v>
      </c>
      <c r="P99" s="18">
        <f>summary!R129</f>
        <v>-2.0815563414787035</v>
      </c>
      <c r="Q99" s="18">
        <f>summary!S129</f>
        <v>-2.7032184667516113</v>
      </c>
      <c r="R99" s="1"/>
      <c r="S99" s="27">
        <f t="shared" si="5"/>
        <v>-1.4887113690041482</v>
      </c>
      <c r="T99" s="27">
        <f t="shared" si="6"/>
        <v>0.68147773666992073</v>
      </c>
      <c r="U99" s="27"/>
      <c r="X99">
        <f t="shared" si="7"/>
        <v>-1.6262201450091642</v>
      </c>
    </row>
    <row r="100" spans="1:24" x14ac:dyDescent="0.15">
      <c r="A100">
        <v>47</v>
      </c>
      <c r="C100" s="3">
        <f>summary!E130</f>
        <v>-3.579187949214623</v>
      </c>
      <c r="D100" s="3">
        <f>summary!F130</f>
        <v>-1.7964110760379366</v>
      </c>
      <c r="E100" s="3">
        <f>summary!G130</f>
        <v>-0.95369553287369524</v>
      </c>
      <c r="F100" s="3">
        <f>summary!H130</f>
        <v>0.30413615510585057</v>
      </c>
      <c r="G100" s="3">
        <f>summary!I130</f>
        <v>-2.0154323329521153</v>
      </c>
      <c r="H100" s="3">
        <f>summary!J130</f>
        <v>4.5878165931767093E-2</v>
      </c>
      <c r="I100" s="3">
        <f>summary!K130</f>
        <v>-0.31312344664638198</v>
      </c>
      <c r="J100" s="18">
        <f>summary!L130</f>
        <v>-1.7241488512190581</v>
      </c>
      <c r="K100" s="18">
        <f>summary!M130</f>
        <v>0.75039170363028873</v>
      </c>
      <c r="L100" s="18">
        <f>summary!N130</f>
        <v>-0.11322709695036717</v>
      </c>
      <c r="M100" s="18">
        <f>summary!O130</f>
        <v>0.18069908300190102</v>
      </c>
      <c r="N100" s="18">
        <f>summary!P130</f>
        <v>-6.5918229239619599</v>
      </c>
      <c r="O100" s="18">
        <f>summary!Q130</f>
        <v>-1.1167717919940197</v>
      </c>
      <c r="P100" s="18">
        <f>summary!R130</f>
        <v>-1.4685707856478014</v>
      </c>
      <c r="Q100" s="18">
        <f>summary!S130</f>
        <v>-1.6401864772482764</v>
      </c>
      <c r="R100" s="1"/>
      <c r="S100" s="27">
        <f t="shared" si="5"/>
        <v>-1.3171620085155273</v>
      </c>
      <c r="T100" s="27">
        <f t="shared" si="6"/>
        <v>0.59934447506691879</v>
      </c>
      <c r="U100" s="27"/>
      <c r="X100">
        <f t="shared" si="7"/>
        <v>-1.1167717919940197</v>
      </c>
    </row>
    <row r="101" spans="1:24" x14ac:dyDescent="0.15">
      <c r="A101">
        <v>47.5</v>
      </c>
      <c r="C101" s="3">
        <f>summary!E131</f>
        <v>-2.2569749368770857</v>
      </c>
      <c r="D101" s="3">
        <f>summary!F131</f>
        <v>-3.4644325016947328</v>
      </c>
      <c r="E101" s="3">
        <f>summary!G131</f>
        <v>-1.1819880620165262</v>
      </c>
      <c r="F101" s="3">
        <f>summary!H131</f>
        <v>0.22915810664674813</v>
      </c>
      <c r="G101" s="3">
        <f>summary!I131</f>
        <v>-2.0733285722546269</v>
      </c>
      <c r="H101" s="3">
        <f>summary!J131</f>
        <v>6.0381150518460769E-2</v>
      </c>
      <c r="I101" s="3">
        <f>summary!K131</f>
        <v>-0.38517401651794192</v>
      </c>
      <c r="J101" s="18">
        <f>summary!L131</f>
        <v>-2.341237737776765</v>
      </c>
      <c r="K101" s="18">
        <f>summary!M131</f>
        <v>0.74554378414187006</v>
      </c>
      <c r="L101" s="18">
        <f>summary!N131</f>
        <v>-0.74250279762195759</v>
      </c>
      <c r="M101" s="18">
        <f>summary!O131</f>
        <v>-3.1446800931644238E-2</v>
      </c>
      <c r="N101" s="18">
        <f>summary!P131</f>
        <v>-7.2624898792221835</v>
      </c>
      <c r="O101" s="18">
        <f>summary!Q131</f>
        <v>-2.0038054877263636</v>
      </c>
      <c r="P101" s="18">
        <f>summary!R131</f>
        <v>-0.9420953934149876</v>
      </c>
      <c r="Q101" s="18">
        <f>summary!S131</f>
        <v>-2.5970140190507385</v>
      </c>
      <c r="R101" s="1"/>
      <c r="S101" s="27">
        <f t="shared" si="5"/>
        <v>-1.5587076886338653</v>
      </c>
      <c r="T101" s="27">
        <f t="shared" si="6"/>
        <v>0.63469741205711683</v>
      </c>
      <c r="U101" s="27"/>
      <c r="X101">
        <f t="shared" si="7"/>
        <v>-1.1819880620165262</v>
      </c>
    </row>
    <row r="102" spans="1:24" x14ac:dyDescent="0.15">
      <c r="A102">
        <v>48</v>
      </c>
      <c r="C102" s="3">
        <f>summary!E132</f>
        <v>-1.6730075350645783</v>
      </c>
      <c r="D102" s="3">
        <f>summary!F132</f>
        <v>-3.2236227569489726</v>
      </c>
      <c r="E102" s="3">
        <f>summary!G132</f>
        <v>-1.1511832134147435</v>
      </c>
      <c r="F102" s="3">
        <f>summary!H132</f>
        <v>-0.1064578903686515</v>
      </c>
      <c r="G102" s="3">
        <f>summary!I132</f>
        <v>-0.32053203686715481</v>
      </c>
      <c r="H102" s="3">
        <f>summary!J132</f>
        <v>0.46363339009557897</v>
      </c>
      <c r="I102" s="3">
        <f>summary!K132</f>
        <v>-1.2011574232667146</v>
      </c>
      <c r="J102" s="18">
        <f>summary!L132</f>
        <v>-2.3278807385417957</v>
      </c>
      <c r="K102" s="18">
        <f>summary!M132</f>
        <v>-0.31348405065912904</v>
      </c>
      <c r="L102" s="18">
        <f>summary!N132</f>
        <v>0.28360489742267686</v>
      </c>
      <c r="M102" s="18">
        <f>summary!O132</f>
        <v>-0.89844781894448211</v>
      </c>
      <c r="N102" s="18">
        <f>summary!P132</f>
        <v>-6.5288764558956505</v>
      </c>
      <c r="O102" s="18">
        <f>summary!Q132</f>
        <v>-2.2893885830612901</v>
      </c>
      <c r="P102" s="18">
        <f>summary!R132</f>
        <v>-0.32053457227169307</v>
      </c>
      <c r="Q102" s="18">
        <f>summary!S132</f>
        <v>-0.73033628814492013</v>
      </c>
      <c r="R102" s="1"/>
      <c r="S102" s="27">
        <f t="shared" ref="S102:S116" si="8">AVERAGE(C102:N102)</f>
        <v>-1.4164509693711349</v>
      </c>
      <c r="T102" s="27">
        <f t="shared" ref="T102:T116" si="9">STDEV(C102:N102)/SQRT(COUNT(C102:N102))</f>
        <v>0.55896887363989545</v>
      </c>
      <c r="U102" s="27"/>
      <c r="X102">
        <f t="shared" si="7"/>
        <v>-0.89844781894448211</v>
      </c>
    </row>
    <row r="103" spans="1:24" x14ac:dyDescent="0.15">
      <c r="A103">
        <v>48.5</v>
      </c>
      <c r="C103" s="3">
        <f>summary!E133</f>
        <v>-3.9153476144427177</v>
      </c>
      <c r="D103" s="3">
        <f>summary!F133</f>
        <v>-2.5558896280592385</v>
      </c>
      <c r="E103" s="3">
        <f>summary!G133</f>
        <v>-0.20706546972323955</v>
      </c>
      <c r="F103" s="3">
        <f>summary!H133</f>
        <v>0.13268674454717264</v>
      </c>
      <c r="G103" s="3">
        <f>summary!I133</f>
        <v>0.36111939784767894</v>
      </c>
      <c r="H103" s="3">
        <f>summary!J133</f>
        <v>0.70441017891784752</v>
      </c>
      <c r="I103" s="3">
        <f>summary!K133</f>
        <v>-0.61546081857799262</v>
      </c>
      <c r="J103" s="18">
        <f>summary!L133</f>
        <v>-1.6324001563941999</v>
      </c>
      <c r="K103" s="18">
        <f>summary!M133</f>
        <v>0.88065414371677131</v>
      </c>
      <c r="L103" s="18">
        <f>summary!N133</f>
        <v>-0.88770406847937522</v>
      </c>
      <c r="M103" s="18">
        <f>summary!O133</f>
        <v>-1.6154934576945417</v>
      </c>
      <c r="N103" s="18">
        <f>summary!P133</f>
        <v>-6.5985387982728154</v>
      </c>
      <c r="O103" s="18">
        <f>summary!Q133</f>
        <v>-2.15773215829753</v>
      </c>
      <c r="P103" s="18">
        <f>summary!R133</f>
        <v>0.24640728153869493</v>
      </c>
      <c r="Q103" s="18">
        <f>summary!S133</f>
        <v>-1.1012480862699385</v>
      </c>
      <c r="R103" s="1"/>
      <c r="S103" s="27">
        <f t="shared" si="8"/>
        <v>-1.3290857955512207</v>
      </c>
      <c r="T103" s="27">
        <f t="shared" si="9"/>
        <v>0.62830700140616191</v>
      </c>
      <c r="U103" s="27"/>
      <c r="X103">
        <f t="shared" si="7"/>
        <v>-0.88770406847937522</v>
      </c>
    </row>
    <row r="104" spans="1:24" x14ac:dyDescent="0.15">
      <c r="A104">
        <v>49</v>
      </c>
      <c r="C104" s="3">
        <f>summary!E134</f>
        <v>-1.8926980982123225</v>
      </c>
      <c r="D104" s="3">
        <f>summary!F134</f>
        <v>-0.67488497306800987</v>
      </c>
      <c r="E104" s="3">
        <f>summary!G134</f>
        <v>-0.51537927025542773</v>
      </c>
      <c r="F104" s="3">
        <f>summary!H134</f>
        <v>-0.42022764695446368</v>
      </c>
      <c r="G104" s="3">
        <f>summary!I134</f>
        <v>-0.16017365668889799</v>
      </c>
      <c r="H104" s="3">
        <f>summary!J134</f>
        <v>8.7771675524451698E-2</v>
      </c>
      <c r="I104" s="3">
        <f>summary!K134</f>
        <v>0.31215006195999545</v>
      </c>
      <c r="J104" s="18">
        <f>summary!L134</f>
        <v>-0.86445074703589597</v>
      </c>
      <c r="K104" s="18">
        <f>summary!M134</f>
        <v>0.14502825820350798</v>
      </c>
      <c r="L104" s="18">
        <f>summary!N134</f>
        <v>-0.68771536534857325</v>
      </c>
      <c r="M104" s="18">
        <f>summary!O134</f>
        <v>-2.3720769764136591</v>
      </c>
      <c r="N104" s="18">
        <f>summary!P134</f>
        <v>-6.3559721025420002</v>
      </c>
      <c r="O104" s="18">
        <f>summary!Q134</f>
        <v>-1.8690474099052865</v>
      </c>
      <c r="P104" s="18">
        <f>summary!R134</f>
        <v>-0.18270872988592246</v>
      </c>
      <c r="Q104" s="18">
        <f>summary!S134</f>
        <v>-0.88934794515895688</v>
      </c>
      <c r="R104" s="1"/>
      <c r="S104" s="27">
        <f t="shared" si="8"/>
        <v>-1.116552403402608</v>
      </c>
      <c r="T104" s="27">
        <f t="shared" si="9"/>
        <v>0.52884164470557005</v>
      </c>
      <c r="U104" s="27"/>
      <c r="X104">
        <f t="shared" si="7"/>
        <v>-0.67488497306800987</v>
      </c>
    </row>
    <row r="105" spans="1:24" x14ac:dyDescent="0.15">
      <c r="A105">
        <v>49.5</v>
      </c>
      <c r="C105" s="3">
        <f>summary!E135</f>
        <v>-1.427873240801409</v>
      </c>
      <c r="D105" s="3">
        <f>summary!F135</f>
        <v>-2.2864804560478418</v>
      </c>
      <c r="E105" s="3">
        <f>summary!G135</f>
        <v>-0.59382867973673137</v>
      </c>
      <c r="F105" s="3">
        <f>summary!H135</f>
        <v>7.5771459889086484E-2</v>
      </c>
      <c r="G105" s="3">
        <f>summary!I135</f>
        <v>1.3486980008331132E-2</v>
      </c>
      <c r="H105" s="3">
        <f>summary!J135</f>
        <v>0.66576724316296854</v>
      </c>
      <c r="I105" s="3">
        <f>summary!K135</f>
        <v>-0.13987949697381419</v>
      </c>
      <c r="J105" s="18">
        <f>summary!L135</f>
        <v>-0.35235647699049838</v>
      </c>
      <c r="K105" s="18">
        <f>summary!M135</f>
        <v>-1.8694041202433458</v>
      </c>
      <c r="L105" s="18">
        <f>summary!N135</f>
        <v>0.35615557547575905</v>
      </c>
      <c r="M105" s="18">
        <f>summary!O135</f>
        <v>-2.9854068083744965</v>
      </c>
      <c r="N105" s="18">
        <f>summary!P135</f>
        <v>-6.609328983808398</v>
      </c>
      <c r="O105" s="18">
        <f>summary!Q135</f>
        <v>-1.9101856336408158</v>
      </c>
      <c r="P105" s="18">
        <f>summary!R135</f>
        <v>-0.45151677423364478</v>
      </c>
      <c r="Q105" s="18">
        <f>summary!S135</f>
        <v>-0.9945381732187728</v>
      </c>
      <c r="R105" s="1"/>
      <c r="S105" s="27">
        <f t="shared" si="8"/>
        <v>-1.2627814170366993</v>
      </c>
      <c r="T105" s="27">
        <f t="shared" si="9"/>
        <v>0.58578060496237705</v>
      </c>
      <c r="U105" s="27"/>
      <c r="X105">
        <f t="shared" si="7"/>
        <v>-0.59382867973673137</v>
      </c>
    </row>
    <row r="106" spans="1:24" x14ac:dyDescent="0.15">
      <c r="A106">
        <v>50</v>
      </c>
      <c r="C106" s="3">
        <f>summary!E136</f>
        <v>-1.3476756093604396</v>
      </c>
      <c r="D106" s="3">
        <f>summary!F136</f>
        <v>-2.7935318713768633</v>
      </c>
      <c r="E106" s="3">
        <f>summary!G136</f>
        <v>-0.11141118546344202</v>
      </c>
      <c r="F106" s="3">
        <f>summary!H136</f>
        <v>-7.1365064471826695E-2</v>
      </c>
      <c r="G106" s="3">
        <f>summary!I136</f>
        <v>-0.24065870215730945</v>
      </c>
      <c r="H106" s="3">
        <f>summary!J136</f>
        <v>0.93700817738469333</v>
      </c>
      <c r="I106" s="3">
        <f>summary!K136</f>
        <v>-0.50385811036288852</v>
      </c>
      <c r="J106" s="18">
        <f>summary!L136</f>
        <v>-0.77195587995721615</v>
      </c>
      <c r="K106" s="18">
        <f>summary!M136</f>
        <v>-1.737149724072663</v>
      </c>
      <c r="L106" s="18">
        <f>summary!N136</f>
        <v>-0.30783581965590967</v>
      </c>
      <c r="M106" s="18">
        <f>summary!O136</f>
        <v>-3.1583733359646078</v>
      </c>
      <c r="N106" s="18">
        <f>summary!P136</f>
        <v>-5.9996886543149781</v>
      </c>
      <c r="O106" s="18">
        <f>summary!Q136</f>
        <v>-1.2277906770400411</v>
      </c>
      <c r="P106" s="18">
        <f>summary!R136</f>
        <v>-0.73810187957282913</v>
      </c>
      <c r="Q106" s="18">
        <f>summary!S136</f>
        <v>-1.6413423264086187</v>
      </c>
      <c r="R106" s="1"/>
      <c r="S106" s="27">
        <f t="shared" si="8"/>
        <v>-1.3422079816477879</v>
      </c>
      <c r="T106" s="27">
        <f t="shared" si="9"/>
        <v>0.54278334342181955</v>
      </c>
      <c r="U106" s="27"/>
      <c r="X106">
        <f t="shared" si="7"/>
        <v>-0.77195587995721615</v>
      </c>
    </row>
    <row r="107" spans="1:24" x14ac:dyDescent="0.15">
      <c r="A107">
        <v>50.5</v>
      </c>
      <c r="C107" s="3">
        <f>summary!E137</f>
        <v>-0.94224495281812082</v>
      </c>
      <c r="D107" s="3">
        <f>summary!F137</f>
        <v>-2.908297357114451</v>
      </c>
      <c r="E107" s="3">
        <f>summary!G137</f>
        <v>-2.8800330515198865E-2</v>
      </c>
      <c r="F107" s="3">
        <f>summary!H137</f>
        <v>9.025203187063234E-2</v>
      </c>
      <c r="G107" s="3">
        <f>summary!I137</f>
        <v>-0.18677211698791335</v>
      </c>
      <c r="H107" s="3">
        <f>summary!J137</f>
        <v>0.28299204902774594</v>
      </c>
      <c r="I107" s="3">
        <f>summary!K137</f>
        <v>-0.25964564130573953</v>
      </c>
      <c r="J107" s="18">
        <f>summary!L137</f>
        <v>-1.1642737958589797</v>
      </c>
      <c r="K107" s="18">
        <f>summary!M137</f>
        <v>-0.84056906958748134</v>
      </c>
      <c r="L107" s="18">
        <f>summary!N137</f>
        <v>0.51900089042597086</v>
      </c>
      <c r="M107" s="18">
        <f>summary!O137</f>
        <v>-2.5868433455622357</v>
      </c>
      <c r="N107" s="18">
        <f>summary!P137</f>
        <v>-6.3571778802453505</v>
      </c>
      <c r="O107" s="18">
        <f>summary!Q137</f>
        <v>-1.4513747767426728</v>
      </c>
      <c r="P107" s="18">
        <f>summary!R137</f>
        <v>-1.8273120060073675</v>
      </c>
      <c r="Q107" s="18">
        <f>summary!S137</f>
        <v>-1.5964758931323768</v>
      </c>
      <c r="R107" s="1"/>
      <c r="S107" s="27">
        <f t="shared" si="8"/>
        <v>-1.1985316265559267</v>
      </c>
      <c r="T107" s="27">
        <f t="shared" si="9"/>
        <v>0.56230425734534017</v>
      </c>
      <c r="U107" s="27"/>
      <c r="X107">
        <f t="shared" si="7"/>
        <v>-0.94224495281812082</v>
      </c>
    </row>
    <row r="108" spans="1:24" x14ac:dyDescent="0.15">
      <c r="A108">
        <v>51</v>
      </c>
      <c r="C108" s="3">
        <f>summary!E138</f>
        <v>-1.466443141458488</v>
      </c>
      <c r="D108" s="3">
        <f>summary!F138</f>
        <v>-2.9191019773187539</v>
      </c>
      <c r="E108" s="3">
        <f>summary!G138</f>
        <v>-0.16708891448716245</v>
      </c>
      <c r="F108" s="3">
        <f>summary!H138</f>
        <v>-0.72096987734729379</v>
      </c>
      <c r="G108" s="3">
        <f>summary!I138</f>
        <v>0.448594771231487</v>
      </c>
      <c r="H108" s="3">
        <f>summary!J138</f>
        <v>0.57602521987511701</v>
      </c>
      <c r="I108" s="3">
        <f>summary!K138</f>
        <v>0.32969942536832453</v>
      </c>
      <c r="J108" s="18">
        <f>summary!L138</f>
        <v>0.34502175860935119</v>
      </c>
      <c r="K108" s="18">
        <f>summary!M138</f>
        <v>1.2476903958810464</v>
      </c>
      <c r="L108" s="18">
        <f>summary!N138</f>
        <v>-1.1589333458700237</v>
      </c>
      <c r="M108" s="18">
        <f>summary!O138</f>
        <v>-2.1631404909476326</v>
      </c>
      <c r="N108" s="18">
        <f>summary!P138</f>
        <v>-6.1398534937157123</v>
      </c>
      <c r="O108" s="18">
        <f>summary!Q138</f>
        <v>-0.17959074662262497</v>
      </c>
      <c r="P108" s="18">
        <f>summary!R138</f>
        <v>-1.0828745574907805</v>
      </c>
      <c r="Q108" s="18">
        <f>summary!S138</f>
        <v>-1.585857747241002</v>
      </c>
      <c r="R108" s="1"/>
      <c r="S108" s="27">
        <f t="shared" si="8"/>
        <v>-0.98237497251497841</v>
      </c>
      <c r="T108" s="27">
        <f t="shared" si="9"/>
        <v>0.58824482541441248</v>
      </c>
      <c r="U108" s="27"/>
      <c r="X108">
        <f t="shared" si="7"/>
        <v>-0.72096987734729379</v>
      </c>
    </row>
    <row r="109" spans="1:24" x14ac:dyDescent="0.15">
      <c r="A109">
        <v>51.5</v>
      </c>
      <c r="C109" s="3">
        <f>summary!E139</f>
        <v>-1.557444475565523</v>
      </c>
      <c r="D109" s="3">
        <f>summary!F139</f>
        <v>-1.8442656995645839</v>
      </c>
      <c r="E109" s="3">
        <f>summary!G139</f>
        <v>0.19102891170229455</v>
      </c>
      <c r="F109" s="3">
        <f>summary!H139</f>
        <v>5.1635307648084262E-3</v>
      </c>
      <c r="G109" s="3">
        <f>summary!I139</f>
        <v>0.64986779907873793</v>
      </c>
      <c r="H109" s="3">
        <f>summary!J139</f>
        <v>0.90915031258549051</v>
      </c>
      <c r="I109" s="3">
        <f>summary!K139</f>
        <v>9.5074458164548903E-2</v>
      </c>
      <c r="J109" s="18">
        <f>summary!L139</f>
        <v>4.6432306986019405E-2</v>
      </c>
      <c r="K109" s="18">
        <f>summary!M139</f>
        <v>2.7859134809083694</v>
      </c>
      <c r="L109" s="18">
        <f>summary!N139</f>
        <v>-0.49311126631495028</v>
      </c>
      <c r="M109" s="18">
        <f>summary!O139</f>
        <v>-1.7829869534436611</v>
      </c>
      <c r="N109" s="18">
        <f>summary!P139</f>
        <v>-5.5511692718364332</v>
      </c>
      <c r="O109" s="18">
        <f>summary!Q139</f>
        <v>2.9256291196363877</v>
      </c>
      <c r="P109" s="18">
        <f>summary!R139</f>
        <v>0.45584832998435931</v>
      </c>
      <c r="Q109" s="18">
        <f>summary!S139</f>
        <v>-0.66874210916311638</v>
      </c>
      <c r="R109" s="1"/>
      <c r="S109" s="27">
        <f t="shared" si="8"/>
        <v>-0.54552890554457345</v>
      </c>
      <c r="T109" s="27">
        <f t="shared" si="9"/>
        <v>0.58744000012436048</v>
      </c>
      <c r="U109" s="27"/>
      <c r="X109">
        <f t="shared" si="7"/>
        <v>4.6432306986019405E-2</v>
      </c>
    </row>
    <row r="110" spans="1:24" x14ac:dyDescent="0.15">
      <c r="A110">
        <v>52</v>
      </c>
      <c r="C110" s="3">
        <f>summary!E140</f>
        <v>-0.6962835850883683</v>
      </c>
      <c r="D110" s="3">
        <f>summary!F140</f>
        <v>-1.4844452768724872</v>
      </c>
      <c r="E110" s="3">
        <f>summary!G140</f>
        <v>0.4331349138362634</v>
      </c>
      <c r="F110" s="3">
        <f>summary!H140</f>
        <v>0.54611815157191845</v>
      </c>
      <c r="G110" s="3">
        <f>summary!I140</f>
        <v>0.28024526615930312</v>
      </c>
      <c r="H110" s="3">
        <f>summary!J140</f>
        <v>0.83574838401364848</v>
      </c>
      <c r="I110" s="3">
        <f>summary!K140</f>
        <v>-1.7808647721663913E-2</v>
      </c>
      <c r="J110" s="18">
        <f>summary!L140</f>
        <v>0.51566378239110933</v>
      </c>
      <c r="K110" s="18">
        <f>summary!M140</f>
        <v>4.5376373947259259</v>
      </c>
      <c r="L110" s="18">
        <f>summary!N140</f>
        <v>-6.9500956240519551E-2</v>
      </c>
      <c r="M110" s="18">
        <f>summary!O140</f>
        <v>-1.5510702579055329</v>
      </c>
      <c r="N110" s="18">
        <f>summary!P140</f>
        <v>-5.6130880786543056</v>
      </c>
      <c r="O110" s="18">
        <f>summary!Q140</f>
        <v>2.5704501660130537</v>
      </c>
      <c r="P110" s="18">
        <f>summary!R140</f>
        <v>1.0829746876573829</v>
      </c>
      <c r="Q110" s="18">
        <f>summary!S140</f>
        <v>-0.94906793298092829</v>
      </c>
      <c r="R110" s="1"/>
      <c r="S110" s="27">
        <f t="shared" si="8"/>
        <v>-0.19030407581539235</v>
      </c>
      <c r="T110" s="27">
        <f t="shared" si="9"/>
        <v>0.66452564018015081</v>
      </c>
      <c r="U110" s="27"/>
      <c r="X110">
        <f t="shared" si="7"/>
        <v>0.28024526615930312</v>
      </c>
    </row>
    <row r="111" spans="1:24" x14ac:dyDescent="0.15">
      <c r="A111">
        <v>52.5</v>
      </c>
      <c r="B111" s="3"/>
      <c r="C111" s="3">
        <f>summary!E141</f>
        <v>-0.13543850598883364</v>
      </c>
      <c r="D111" s="3">
        <f>summary!F141</f>
        <v>1.4119514523715211</v>
      </c>
      <c r="E111" s="3">
        <f>summary!G141</f>
        <v>0.36838528170566293</v>
      </c>
      <c r="F111" s="3">
        <f>summary!H141</f>
        <v>-0.47468490531261154</v>
      </c>
      <c r="G111" s="3">
        <f>summary!I141</f>
        <v>-0.40251792876643977</v>
      </c>
      <c r="H111" s="3">
        <f>summary!J141</f>
        <v>0.87348207213852891</v>
      </c>
      <c r="I111" s="3">
        <f>summary!K141</f>
        <v>0.32242210267266547</v>
      </c>
      <c r="J111" s="18">
        <f>summary!L141</f>
        <v>0.41213556445010524</v>
      </c>
      <c r="K111" s="18">
        <f>summary!M141</f>
        <v>4.2979302755765811</v>
      </c>
      <c r="L111" s="18">
        <f>summary!N141</f>
        <v>-9.8717984926410449E-4</v>
      </c>
      <c r="M111" s="18">
        <f>summary!O141</f>
        <v>-1.2210110916064307</v>
      </c>
      <c r="N111" s="18">
        <f>summary!P141</f>
        <v>-5.4841716973226564</v>
      </c>
      <c r="O111" s="18">
        <f>summary!Q141</f>
        <v>2.8144137753342355</v>
      </c>
      <c r="P111" s="18">
        <f>summary!R141</f>
        <v>1.7279429295296078</v>
      </c>
      <c r="Q111" s="18">
        <f>summary!S141</f>
        <v>-0.88578610356674725</v>
      </c>
      <c r="R111" s="39"/>
      <c r="S111" s="30">
        <f t="shared" si="8"/>
        <v>-2.7087133275975894E-3</v>
      </c>
      <c r="T111" s="30">
        <f t="shared" si="9"/>
        <v>0.63729371107511523</v>
      </c>
      <c r="U111" s="27"/>
      <c r="X111">
        <f t="shared" si="7"/>
        <v>0.32242210267266547</v>
      </c>
    </row>
    <row r="112" spans="1:24" x14ac:dyDescent="0.15">
      <c r="A112">
        <v>53</v>
      </c>
      <c r="C112" s="3">
        <f>summary!E142</f>
        <v>-0.89063411195743136</v>
      </c>
      <c r="D112" s="3">
        <f>summary!F142</f>
        <v>1.9305025208647404</v>
      </c>
      <c r="E112" s="3">
        <f>summary!G142</f>
        <v>1.0169925591785958</v>
      </c>
      <c r="F112" s="3">
        <f>summary!H142</f>
        <v>9.5923325417909926E-3</v>
      </c>
      <c r="G112" s="3">
        <f>summary!I142</f>
        <v>-1.7877490618896568</v>
      </c>
      <c r="H112" s="3">
        <f>summary!J142</f>
        <v>0.95345273812172271</v>
      </c>
      <c r="I112" s="3">
        <f>summary!K142</f>
        <v>0.35305389831448636</v>
      </c>
      <c r="J112" s="18">
        <f>summary!L142</f>
        <v>0.55612807048884205</v>
      </c>
      <c r="K112" s="18">
        <f>summary!M142</f>
        <v>4.9498799404363707</v>
      </c>
      <c r="L112" s="18">
        <f>summary!N142</f>
        <v>0.66796736845546922</v>
      </c>
      <c r="M112" s="18">
        <f>summary!O142</f>
        <v>-0.84438297216489</v>
      </c>
      <c r="N112" s="18">
        <f>summary!P142</f>
        <v>-5.3927365244770211</v>
      </c>
      <c r="O112" s="18">
        <f>summary!Q142</f>
        <v>1.7708139627665562</v>
      </c>
      <c r="P112" s="18">
        <f>summary!R142</f>
        <v>2.4303565270344869</v>
      </c>
      <c r="Q112" s="18">
        <f>summary!S142</f>
        <v>4.9648003560593658E-2</v>
      </c>
      <c r="S112" s="27">
        <f t="shared" si="8"/>
        <v>0.12683889649275168</v>
      </c>
      <c r="T112" s="27">
        <f t="shared" si="9"/>
        <v>0.69979706846872491</v>
      </c>
      <c r="U112" s="27"/>
      <c r="X112">
        <f t="shared" si="7"/>
        <v>0.55612807048884205</v>
      </c>
    </row>
    <row r="113" spans="1:24" x14ac:dyDescent="0.15">
      <c r="A113">
        <v>53.5</v>
      </c>
      <c r="C113" s="3">
        <f>summary!E143</f>
        <v>-0.43219020877797631</v>
      </c>
      <c r="D113" s="3">
        <f>summary!F143</f>
        <v>-0.67845721355531541</v>
      </c>
      <c r="E113" s="3">
        <f>summary!G143</f>
        <v>0.62966369406628675</v>
      </c>
      <c r="F113" s="3">
        <f>summary!H143</f>
        <v>-9.3476060142733408E-2</v>
      </c>
      <c r="G113" s="3">
        <f>summary!I143</f>
        <v>0.79064333596920933</v>
      </c>
      <c r="H113" s="3">
        <f>summary!J143</f>
        <v>1.3868392534748943</v>
      </c>
      <c r="I113" s="3">
        <f>summary!K143</f>
        <v>0.25979869327661137</v>
      </c>
      <c r="J113" s="18">
        <f>summary!L143</f>
        <v>1.2467436609258138</v>
      </c>
      <c r="K113" s="18">
        <f>summary!M143</f>
        <v>6.0871933662720057</v>
      </c>
      <c r="L113" s="18">
        <f>summary!N143</f>
        <v>-0.53317206581062171</v>
      </c>
      <c r="M113" s="18">
        <f>summary!O143</f>
        <v>-2.9740834557853472E-2</v>
      </c>
      <c r="N113" s="18">
        <f>summary!P143</f>
        <v>-4.7614563909952974</v>
      </c>
      <c r="O113" s="18">
        <f>summary!Q143</f>
        <v>2.236775011946333</v>
      </c>
      <c r="P113" s="18">
        <f>summary!R143</f>
        <v>2.05655995504977</v>
      </c>
      <c r="Q113" s="18">
        <f>summary!S143</f>
        <v>-2.4630417331805075E-2</v>
      </c>
      <c r="S113" s="27">
        <f t="shared" si="8"/>
        <v>0.32269910251208528</v>
      </c>
      <c r="T113" s="27">
        <f t="shared" si="9"/>
        <v>0.69622108942209471</v>
      </c>
      <c r="U113" s="27"/>
      <c r="X113">
        <f t="shared" si="7"/>
        <v>0.25979869327661137</v>
      </c>
    </row>
    <row r="114" spans="1:24" x14ac:dyDescent="0.15">
      <c r="A114">
        <v>54</v>
      </c>
      <c r="C114" s="3">
        <f>summary!E144</f>
        <v>-1.5097909208350362</v>
      </c>
      <c r="D114" s="3">
        <f>summary!F144</f>
        <v>0.26838670609128418</v>
      </c>
      <c r="E114" s="3">
        <f>summary!G144</f>
        <v>1.5321645167737585</v>
      </c>
      <c r="F114" s="3">
        <f>summary!H144</f>
        <v>-0.59585369879280314</v>
      </c>
      <c r="G114" s="3">
        <f>summary!I144</f>
        <v>1.4227114429979408</v>
      </c>
      <c r="H114" s="3">
        <f>summary!J144</f>
        <v>1.5377569415471624</v>
      </c>
      <c r="I114" s="3">
        <f>summary!K144</f>
        <v>-1.6088990589682071</v>
      </c>
      <c r="J114" s="18">
        <f>summary!L144</f>
        <v>0.59618384131282842</v>
      </c>
      <c r="K114" s="18">
        <f>summary!M144</f>
        <v>3.1468663472596088</v>
      </c>
      <c r="L114" s="18">
        <f>summary!N144</f>
        <v>0.35150570620013388</v>
      </c>
      <c r="M114" s="18">
        <f>summary!O144</f>
        <v>0.80979155839894457</v>
      </c>
      <c r="N114" s="18">
        <f>summary!P144</f>
        <v>-4.8476306505667113</v>
      </c>
      <c r="O114" s="18">
        <f>summary!Q144</f>
        <v>1.6410161955445182</v>
      </c>
      <c r="P114" s="18">
        <f>summary!R144</f>
        <v>1.9385605526507932</v>
      </c>
      <c r="Q114" s="18">
        <f>summary!S144</f>
        <v>0.60427125477442778</v>
      </c>
      <c r="S114" s="27">
        <f t="shared" si="8"/>
        <v>9.1932727618242005E-2</v>
      </c>
      <c r="T114" s="27">
        <f t="shared" si="9"/>
        <v>0.59331538476763424</v>
      </c>
      <c r="U114" s="27"/>
      <c r="X114">
        <f t="shared" si="7"/>
        <v>0.60427125477442778</v>
      </c>
    </row>
    <row r="115" spans="1:24" x14ac:dyDescent="0.15">
      <c r="A115">
        <v>54.5</v>
      </c>
      <c r="C115" s="3">
        <f>summary!E145</f>
        <v>-0.20901699356276104</v>
      </c>
      <c r="D115" s="3">
        <f>summary!F145</f>
        <v>1.1249898543525394</v>
      </c>
      <c r="E115" s="3">
        <f>summary!G145</f>
        <v>1.6496512703246746</v>
      </c>
      <c r="F115" s="3">
        <f>summary!H145</f>
        <v>-2.3854692114497499E-2</v>
      </c>
      <c r="G115" s="3">
        <f>summary!I145</f>
        <v>0.63895859969858004</v>
      </c>
      <c r="H115" s="3">
        <f>summary!J145</f>
        <v>1.9746338130065877</v>
      </c>
      <c r="I115" s="3">
        <f>summary!K145</f>
        <v>0.28370237555371536</v>
      </c>
      <c r="J115" s="18">
        <f>summary!L145</f>
        <v>1.1792371192575721</v>
      </c>
      <c r="K115" s="18">
        <f>summary!M145</f>
        <v>2.1533281509615207</v>
      </c>
      <c r="L115" s="18">
        <f>summary!N145</f>
        <v>-7.4829203863762822E-2</v>
      </c>
      <c r="M115" s="18">
        <f>summary!O145</f>
        <v>2.2014916574065153</v>
      </c>
      <c r="N115" s="18">
        <f>summary!P145</f>
        <v>-4.6515391070268999</v>
      </c>
      <c r="O115" s="18">
        <f>summary!Q145</f>
        <v>0.61221316356899425</v>
      </c>
      <c r="P115" s="18">
        <f>summary!R145</f>
        <v>1.6401590245010982</v>
      </c>
      <c r="Q115" s="18">
        <f>summary!S145</f>
        <v>0.57225829181243293</v>
      </c>
      <c r="S115" s="27">
        <f t="shared" si="8"/>
        <v>0.52056273699948208</v>
      </c>
      <c r="T115" s="27">
        <f t="shared" si="9"/>
        <v>0.53430582977395891</v>
      </c>
      <c r="U115" s="27"/>
      <c r="X115">
        <f t="shared" si="7"/>
        <v>0.63895859969858004</v>
      </c>
    </row>
    <row r="116" spans="1:24" x14ac:dyDescent="0.15">
      <c r="A116" s="31">
        <v>55</v>
      </c>
      <c r="B116" s="31"/>
      <c r="C116" s="31">
        <f>summary!E146</f>
        <v>0.67838595896710163</v>
      </c>
      <c r="D116" s="31">
        <f>summary!F146</f>
        <v>-8.2889588593571093E-4</v>
      </c>
      <c r="E116" s="31">
        <f>summary!G146</f>
        <v>1.3420166068020667</v>
      </c>
      <c r="F116" s="31">
        <f>summary!H146</f>
        <v>-0.4249996934933013</v>
      </c>
      <c r="G116" s="31">
        <f>summary!I146</f>
        <v>1.1421200545990755</v>
      </c>
      <c r="H116" s="31">
        <f>summary!J146</f>
        <v>1.9452866688910819</v>
      </c>
      <c r="I116" s="31">
        <f>summary!K146</f>
        <v>0.87788860125059243</v>
      </c>
      <c r="J116" s="32">
        <f>summary!L146</f>
        <v>0.51963971613091298</v>
      </c>
      <c r="K116" s="32">
        <f>summary!M146</f>
        <v>2.2379508143679923</v>
      </c>
      <c r="L116" s="32">
        <f>summary!N146</f>
        <v>1.1375568230672219</v>
      </c>
      <c r="M116" s="32">
        <f>summary!O146</f>
        <v>2.4673028074975472</v>
      </c>
      <c r="N116" s="32">
        <f>summary!P146</f>
        <v>-4.2055792508516987</v>
      </c>
      <c r="O116" s="32">
        <f>summary!Q146</f>
        <v>0.20700380344517577</v>
      </c>
      <c r="P116" s="32">
        <f>summary!R146</f>
        <v>1.1732041103063551</v>
      </c>
      <c r="Q116" s="32">
        <f>summary!S146</f>
        <v>1.3551790774725017</v>
      </c>
      <c r="R116" s="31"/>
      <c r="S116" s="33">
        <f t="shared" si="8"/>
        <v>0.6430616842785547</v>
      </c>
      <c r="T116" s="33">
        <f t="shared" si="9"/>
        <v>0.50516823763590424</v>
      </c>
      <c r="U116" s="27"/>
      <c r="V116" s="2" t="s">
        <v>32</v>
      </c>
      <c r="W116" s="2"/>
      <c r="X116">
        <f t="shared" si="7"/>
        <v>1.1375568230672219</v>
      </c>
    </row>
    <row r="117" spans="1:24" x14ac:dyDescent="0.15">
      <c r="F117"/>
      <c r="S117" s="27"/>
      <c r="T117" s="27"/>
      <c r="U117" s="27"/>
    </row>
    <row r="118" spans="1:24" x14ac:dyDescent="0.15">
      <c r="F118"/>
      <c r="S118" s="27"/>
      <c r="T118" s="27"/>
      <c r="U118" s="27"/>
    </row>
    <row r="119" spans="1:24" x14ac:dyDescent="0.15">
      <c r="F119"/>
      <c r="S119" s="27"/>
      <c r="T119" s="27"/>
      <c r="U119" s="27"/>
    </row>
    <row r="120" spans="1:24" x14ac:dyDescent="0.15">
      <c r="S120" s="27"/>
      <c r="T120" s="27"/>
      <c r="U120" s="27"/>
    </row>
    <row r="121" spans="1:24" x14ac:dyDescent="0.15">
      <c r="S121" s="27"/>
      <c r="T121" s="27"/>
      <c r="U121" s="27"/>
    </row>
    <row r="122" spans="1:24" x14ac:dyDescent="0.15">
      <c r="S122" s="27"/>
      <c r="T122" s="27"/>
      <c r="U122" s="27"/>
    </row>
    <row r="123" spans="1:24" s="3" customFormat="1" x14ac:dyDescent="0.15">
      <c r="C123" s="29"/>
      <c r="D123" s="29"/>
      <c r="E123" s="29"/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S123" s="30"/>
      <c r="T123" s="30"/>
      <c r="U123" s="30"/>
    </row>
    <row r="124" spans="1:24" s="3" customFormat="1" x14ac:dyDescent="0.15">
      <c r="C124" s="29"/>
      <c r="D124" s="29"/>
      <c r="E124" s="29"/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S124" s="30"/>
      <c r="T124" s="30"/>
      <c r="U124" s="30"/>
    </row>
    <row r="125" spans="1:24" s="3" customFormat="1" x14ac:dyDescent="0.15">
      <c r="C125" s="29"/>
      <c r="D125" s="29"/>
      <c r="E125" s="29"/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S125" s="30"/>
      <c r="T125" s="30"/>
      <c r="U125" s="30"/>
    </row>
    <row r="126" spans="1:24" s="3" customFormat="1" x14ac:dyDescent="0.15">
      <c r="C126" s="29"/>
      <c r="D126" s="29"/>
      <c r="E126" s="29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S126" s="30"/>
      <c r="T126" s="30"/>
      <c r="U126" s="30"/>
    </row>
    <row r="127" spans="1:24" s="3" customFormat="1" x14ac:dyDescent="0.15">
      <c r="C127" s="29"/>
      <c r="D127" s="29"/>
      <c r="E127" s="29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S127" s="30"/>
      <c r="T127" s="30"/>
      <c r="U127" s="30"/>
    </row>
    <row r="128" spans="1:24" s="3" customFormat="1" x14ac:dyDescent="0.15">
      <c r="C128" s="29"/>
      <c r="D128" s="29"/>
      <c r="E128" s="29"/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S128" s="30"/>
      <c r="T128" s="30"/>
      <c r="U128" s="30"/>
    </row>
    <row r="129" spans="3:21" s="3" customFormat="1" x14ac:dyDescent="0.15">
      <c r="C129" s="29"/>
      <c r="D129" s="29"/>
      <c r="E129" s="29"/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S129" s="30"/>
      <c r="T129" s="30"/>
      <c r="U129" s="30"/>
    </row>
    <row r="130" spans="3:21" s="3" customFormat="1" x14ac:dyDescent="0.15">
      <c r="C130" s="29"/>
      <c r="D130" s="29"/>
      <c r="E130" s="29"/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S130" s="30"/>
      <c r="T130" s="30"/>
      <c r="U130" s="30"/>
    </row>
    <row r="131" spans="3:21" s="3" customFormat="1" x14ac:dyDescent="0.15">
      <c r="C131" s="29"/>
      <c r="D131" s="29"/>
      <c r="E131" s="29"/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S131" s="30"/>
      <c r="T131" s="30"/>
      <c r="U131" s="30"/>
    </row>
    <row r="132" spans="3:21" s="3" customFormat="1" x14ac:dyDescent="0.15">
      <c r="C132" s="29"/>
      <c r="D132" s="29"/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S132" s="30"/>
      <c r="T132" s="30"/>
      <c r="U132" s="30"/>
    </row>
    <row r="133" spans="3:21" s="3" customFormat="1" x14ac:dyDescent="0.15">
      <c r="C133" s="29"/>
      <c r="D133" s="29"/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S133" s="30"/>
      <c r="T133" s="30"/>
      <c r="U133" s="30"/>
    </row>
    <row r="134" spans="3:21" s="3" customFormat="1" x14ac:dyDescent="0.15">
      <c r="C134" s="29"/>
      <c r="D134" s="29"/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S134" s="30"/>
      <c r="T134" s="30"/>
      <c r="U134" s="30"/>
    </row>
    <row r="135" spans="3:21" s="3" customFormat="1" x14ac:dyDescent="0.15">
      <c r="C135" s="29"/>
      <c r="D135" s="29"/>
      <c r="E135" s="29"/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S135" s="30"/>
      <c r="T135" s="30"/>
      <c r="U135" s="30"/>
    </row>
    <row r="136" spans="3:21" s="3" customFormat="1" x14ac:dyDescent="0.15">
      <c r="C136" s="29"/>
      <c r="D136" s="29"/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S136" s="30"/>
      <c r="T136" s="30"/>
      <c r="U136" s="30"/>
    </row>
    <row r="137" spans="3:21" s="3" customFormat="1" x14ac:dyDescent="0.15">
      <c r="C137" s="29"/>
      <c r="D137" s="29"/>
      <c r="E137" s="29"/>
      <c r="F137" s="29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S137" s="30"/>
      <c r="T137" s="30"/>
      <c r="U137" s="30"/>
    </row>
    <row r="138" spans="3:21" s="3" customFormat="1" x14ac:dyDescent="0.15">
      <c r="C138" s="29"/>
      <c r="D138" s="29"/>
      <c r="E138" s="29"/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S138" s="30"/>
      <c r="T138" s="30"/>
      <c r="U138" s="30"/>
    </row>
    <row r="139" spans="3:21" s="3" customFormat="1" x14ac:dyDescent="0.15">
      <c r="C139" s="29"/>
      <c r="D139" s="29"/>
      <c r="E139" s="29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S139" s="30"/>
      <c r="T139" s="30"/>
      <c r="U139" s="30"/>
    </row>
    <row r="140" spans="3:21" s="3" customFormat="1" x14ac:dyDescent="0.15">
      <c r="C140" s="29"/>
      <c r="D140" s="29"/>
      <c r="E140" s="29"/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S140" s="30"/>
      <c r="T140" s="30"/>
      <c r="U140" s="30"/>
    </row>
    <row r="141" spans="3:21" s="3" customFormat="1" x14ac:dyDescent="0.15"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S141" s="30"/>
      <c r="T141" s="30"/>
      <c r="U141" s="30"/>
    </row>
    <row r="142" spans="3:21" s="3" customFormat="1" x14ac:dyDescent="0.15"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S142" s="30"/>
      <c r="T142" s="30"/>
      <c r="U142" s="30"/>
    </row>
    <row r="143" spans="3:21" s="3" customFormat="1" x14ac:dyDescent="0.15">
      <c r="C143" s="29"/>
      <c r="D143" s="29"/>
      <c r="E143" s="29"/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S143" s="30"/>
      <c r="T143" s="30"/>
      <c r="U143" s="30"/>
    </row>
    <row r="144" spans="3:21" s="3" customFormat="1" x14ac:dyDescent="0.15"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S144" s="30"/>
      <c r="T144" s="30"/>
      <c r="U144" s="30"/>
    </row>
    <row r="145" spans="3:21" s="3" customFormat="1" x14ac:dyDescent="0.15">
      <c r="C145" s="29"/>
      <c r="D145" s="29"/>
      <c r="E145" s="29"/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S145" s="30"/>
      <c r="T145" s="30"/>
      <c r="U145" s="38"/>
    </row>
    <row r="146" spans="3:21" s="3" customFormat="1" x14ac:dyDescent="0.15">
      <c r="C146" s="29"/>
      <c r="D146" s="29"/>
      <c r="E146" s="29"/>
      <c r="F146" s="29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S146" s="30"/>
      <c r="T146" s="30"/>
      <c r="U146" s="38"/>
    </row>
    <row r="147" spans="3:21" s="3" customFormat="1" x14ac:dyDescent="0.15">
      <c r="C147" s="29"/>
      <c r="D147" s="29"/>
      <c r="E147" s="29"/>
      <c r="F147" s="29"/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S147" s="30"/>
      <c r="T147" s="30"/>
      <c r="U147" s="38"/>
    </row>
    <row r="148" spans="3:21" s="3" customFormat="1" x14ac:dyDescent="0.15">
      <c r="C148" s="29"/>
      <c r="D148" s="29"/>
      <c r="E148" s="29"/>
      <c r="F148" s="29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S148" s="30"/>
      <c r="T148" s="30"/>
    </row>
    <row r="149" spans="3:21" s="3" customFormat="1" x14ac:dyDescent="0.15"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S149" s="30"/>
      <c r="T149" s="30"/>
    </row>
    <row r="150" spans="3:21" s="3" customFormat="1" x14ac:dyDescent="0.15">
      <c r="C150" s="29"/>
      <c r="D150" s="29"/>
      <c r="E150" s="29"/>
      <c r="F150" s="29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S150" s="30"/>
      <c r="T150" s="30"/>
    </row>
    <row r="151" spans="3:21" s="3" customFormat="1" x14ac:dyDescent="0.15">
      <c r="C151" s="29"/>
      <c r="D151" s="29"/>
      <c r="E151" s="29"/>
      <c r="F151" s="29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S151" s="30"/>
      <c r="T151" s="30"/>
    </row>
    <row r="152" spans="3:21" s="3" customFormat="1" x14ac:dyDescent="0.15">
      <c r="C152" s="29"/>
      <c r="D152" s="29"/>
      <c r="E152" s="29"/>
      <c r="F152" s="29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S152" s="30"/>
      <c r="T152" s="30"/>
    </row>
    <row r="153" spans="3:21" s="3" customFormat="1" x14ac:dyDescent="0.15">
      <c r="C153" s="29"/>
      <c r="D153" s="29"/>
      <c r="E153" s="29"/>
      <c r="F153" s="29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S153" s="30"/>
      <c r="T153" s="30"/>
    </row>
    <row r="154" spans="3:21" s="3" customFormat="1" x14ac:dyDescent="0.15">
      <c r="C154" s="29"/>
      <c r="D154" s="29"/>
      <c r="E154" s="29"/>
      <c r="F154" s="29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S154" s="30"/>
      <c r="T154" s="30"/>
    </row>
    <row r="155" spans="3:21" s="3" customFormat="1" x14ac:dyDescent="0.15">
      <c r="C155" s="29"/>
      <c r="D155" s="29"/>
      <c r="E155" s="29"/>
      <c r="F155" s="29"/>
      <c r="G155" s="29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S155" s="30"/>
      <c r="T155" s="30"/>
    </row>
    <row r="156" spans="3:21" s="3" customFormat="1" x14ac:dyDescent="0.15">
      <c r="C156" s="29"/>
      <c r="D156" s="29"/>
      <c r="E156" s="29"/>
      <c r="F156" s="29"/>
      <c r="G156" s="29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S156" s="30"/>
      <c r="T156" s="30"/>
    </row>
    <row r="157" spans="3:21" s="3" customFormat="1" x14ac:dyDescent="0.15">
      <c r="C157" s="29"/>
      <c r="D157" s="29"/>
      <c r="E157" s="29"/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S157" s="30"/>
      <c r="T157" s="30"/>
    </row>
    <row r="158" spans="3:21" s="3" customFormat="1" x14ac:dyDescent="0.15">
      <c r="C158" s="29"/>
      <c r="D158" s="29"/>
      <c r="E158" s="29"/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S158" s="30"/>
      <c r="T158" s="30"/>
    </row>
    <row r="159" spans="3:21" s="3" customFormat="1" x14ac:dyDescent="0.15">
      <c r="C159" s="29"/>
      <c r="D159" s="29"/>
      <c r="E159" s="29"/>
      <c r="F159" s="29"/>
      <c r="G159" s="29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S159" s="30"/>
      <c r="T159" s="30"/>
    </row>
    <row r="160" spans="3:21" s="3" customFormat="1" x14ac:dyDescent="0.15">
      <c r="C160" s="29"/>
      <c r="D160" s="29"/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S160" s="30"/>
      <c r="T160" s="30"/>
    </row>
    <row r="161" spans="3:20" s="3" customFormat="1" x14ac:dyDescent="0.15">
      <c r="C161" s="29"/>
      <c r="D161" s="29"/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S161" s="30"/>
      <c r="T161" s="30"/>
    </row>
    <row r="162" spans="3:20" s="3" customFormat="1" x14ac:dyDescent="0.15">
      <c r="C162" s="29"/>
      <c r="D162" s="29"/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S162" s="30"/>
      <c r="T162" s="30"/>
    </row>
  </sheetData>
  <mergeCells count="1">
    <mergeCell ref="S2:T2"/>
  </mergeCells>
  <pageMargins left="0.7" right="0.7" top="0.75" bottom="0.75" header="0.3" footer="0.3"/>
  <pageSetup orientation="portrait" horizontalDpi="4294967292" verticalDpi="4294967292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V798"/>
  <sheetViews>
    <sheetView topLeftCell="C22" zoomScale="75" zoomScaleNormal="75" zoomScalePageLayoutView="75" workbookViewId="0">
      <selection activeCell="AB90" sqref="AB90"/>
    </sheetView>
  </sheetViews>
  <sheetFormatPr baseColWidth="10" defaultColWidth="11.5" defaultRowHeight="13" x14ac:dyDescent="0.15"/>
  <cols>
    <col min="1" max="2" width="11.5" style="6"/>
    <col min="3" max="3" width="13.83203125" style="6" customWidth="1"/>
    <col min="8" max="8" width="4.5" style="6" customWidth="1"/>
    <col min="9" max="10" width="8.5" style="6" customWidth="1"/>
    <col min="11" max="11" width="13.5" style="6" customWidth="1"/>
    <col min="12" max="12" width="17.5" style="6" customWidth="1"/>
    <col min="13" max="13" width="12.5" style="6" customWidth="1"/>
    <col min="14" max="14" width="11.5" style="6"/>
    <col min="15" max="15" width="6.5" style="6" customWidth="1"/>
    <col min="16" max="16" width="9.5" style="6" customWidth="1"/>
    <col min="17" max="16384" width="11.5" style="6"/>
  </cols>
  <sheetData>
    <row r="1" spans="1:16" s="4" customFormat="1" ht="55.5" customHeight="1" x14ac:dyDescent="0.2">
      <c r="A1" s="4" t="s">
        <v>11</v>
      </c>
      <c r="B1" s="4" t="s">
        <v>6</v>
      </c>
      <c r="C1" s="4" t="s">
        <v>4</v>
      </c>
      <c r="D1" t="s">
        <v>40</v>
      </c>
      <c r="E1" t="s">
        <v>19</v>
      </c>
      <c r="F1" t="s">
        <v>41</v>
      </c>
      <c r="G1" t="s">
        <v>20</v>
      </c>
      <c r="I1" s="4" t="s">
        <v>0</v>
      </c>
      <c r="J1" s="4" t="s">
        <v>1</v>
      </c>
      <c r="K1" s="4" t="s">
        <v>2</v>
      </c>
      <c r="L1" s="4" t="s">
        <v>3</v>
      </c>
      <c r="M1" s="5" t="s">
        <v>12</v>
      </c>
      <c r="N1" s="5" t="s">
        <v>15</v>
      </c>
      <c r="O1" s="4" t="s">
        <v>13</v>
      </c>
      <c r="P1" s="4" t="s">
        <v>14</v>
      </c>
    </row>
    <row r="2" spans="1:16" x14ac:dyDescent="0.15">
      <c r="A2" s="6">
        <v>0.5</v>
      </c>
      <c r="B2" s="6">
        <v>0</v>
      </c>
      <c r="C2" s="6" t="s">
        <v>9</v>
      </c>
      <c r="D2">
        <v>768.119384765625</v>
      </c>
      <c r="E2">
        <v>574.553955078125</v>
      </c>
      <c r="F2">
        <v>462.33343505859398</v>
      </c>
      <c r="G2">
        <v>460.10870361328102</v>
      </c>
      <c r="I2" s="7">
        <f t="shared" ref="I2:J65" si="0">D2-F2</f>
        <v>305.78594970703102</v>
      </c>
      <c r="J2" s="7">
        <f t="shared" si="0"/>
        <v>114.44525146484398</v>
      </c>
      <c r="K2" s="7">
        <f t="shared" ref="K2:K65" si="1">I2-0.7*J2</f>
        <v>225.67427368164024</v>
      </c>
      <c r="L2" s="8">
        <f t="shared" ref="L2:L65" si="2">K2/J2</f>
        <v>1.971897224158438</v>
      </c>
      <c r="M2" s="8"/>
      <c r="N2" s="18">
        <f>LINEST(V64:V104,U64:U104)</f>
        <v>-7.9374592490325819E-3</v>
      </c>
      <c r="O2" s="9">
        <f>AVERAGE(M38:M45)</f>
        <v>1.9912070132823521</v>
      </c>
    </row>
    <row r="3" spans="1:16" x14ac:dyDescent="0.15">
      <c r="A3" s="6">
        <v>1</v>
      </c>
      <c r="B3" s="6">
        <v>1</v>
      </c>
      <c r="C3" s="6" t="s">
        <v>7</v>
      </c>
      <c r="D3">
        <v>753.089599609375</v>
      </c>
      <c r="E3">
        <v>569.01617431640602</v>
      </c>
      <c r="F3">
        <v>462.08489990234398</v>
      </c>
      <c r="G3">
        <v>459.18685913085898</v>
      </c>
      <c r="I3" s="7">
        <f t="shared" si="0"/>
        <v>291.00469970703102</v>
      </c>
      <c r="J3" s="7">
        <f t="shared" si="0"/>
        <v>109.82931518554705</v>
      </c>
      <c r="K3" s="7">
        <f t="shared" si="1"/>
        <v>214.12417907714809</v>
      </c>
      <c r="L3" s="8">
        <f t="shared" si="2"/>
        <v>1.9496086151079424</v>
      </c>
      <c r="M3" s="8"/>
      <c r="N3" s="18"/>
    </row>
    <row r="4" spans="1:16" ht="15" x14ac:dyDescent="0.15">
      <c r="A4" s="6">
        <v>1.5</v>
      </c>
      <c r="B4" s="6">
        <v>2</v>
      </c>
      <c r="D4">
        <v>763.91516113281295</v>
      </c>
      <c r="E4">
        <v>573.00860595703102</v>
      </c>
      <c r="F4">
        <v>461.67550659179699</v>
      </c>
      <c r="G4">
        <v>459.09924316406301</v>
      </c>
      <c r="I4" s="7">
        <f t="shared" si="0"/>
        <v>302.23965454101597</v>
      </c>
      <c r="J4" s="7">
        <f t="shared" si="0"/>
        <v>113.90936279296801</v>
      </c>
      <c r="K4" s="7">
        <f t="shared" si="1"/>
        <v>222.50310058593837</v>
      </c>
      <c r="L4" s="8">
        <f t="shared" si="2"/>
        <v>1.953334608589999</v>
      </c>
      <c r="M4" s="8"/>
      <c r="N4" s="16" t="s">
        <v>16</v>
      </c>
    </row>
    <row r="5" spans="1:16" x14ac:dyDescent="0.15">
      <c r="A5" s="6">
        <v>2</v>
      </c>
      <c r="B5" s="6">
        <v>3</v>
      </c>
      <c r="D5">
        <v>768.99719238281295</v>
      </c>
      <c r="E5">
        <v>573.3955078125</v>
      </c>
      <c r="F5">
        <v>461.75418090820301</v>
      </c>
      <c r="G5">
        <v>459.05545043945301</v>
      </c>
      <c r="I5" s="7">
        <f t="shared" si="0"/>
        <v>307.24301147460994</v>
      </c>
      <c r="J5" s="7">
        <f t="shared" si="0"/>
        <v>114.34005737304699</v>
      </c>
      <c r="K5" s="7">
        <f t="shared" si="1"/>
        <v>227.20497131347707</v>
      </c>
      <c r="L5" s="8">
        <f t="shared" si="2"/>
        <v>1.9870986295922164</v>
      </c>
      <c r="M5" s="8"/>
      <c r="N5" s="18">
        <f>RSQ(V64:V104,U64:U104)</f>
        <v>0.98632861854794862</v>
      </c>
    </row>
    <row r="6" spans="1:16" x14ac:dyDescent="0.15">
      <c r="A6" s="6">
        <v>2.5</v>
      </c>
      <c r="B6" s="6">
        <v>4</v>
      </c>
      <c r="C6" s="6" t="s">
        <v>5</v>
      </c>
      <c r="D6">
        <v>749.15435791015602</v>
      </c>
      <c r="E6">
        <v>566.33441162109398</v>
      </c>
      <c r="F6">
        <v>462.75851440429699</v>
      </c>
      <c r="G6">
        <v>459.902099609375</v>
      </c>
      <c r="I6" s="7">
        <f t="shared" si="0"/>
        <v>286.39584350585903</v>
      </c>
      <c r="J6" s="7">
        <f t="shared" si="0"/>
        <v>106.43231201171898</v>
      </c>
      <c r="K6" s="7">
        <f t="shared" si="1"/>
        <v>211.89322509765577</v>
      </c>
      <c r="L6" s="8">
        <f t="shared" si="2"/>
        <v>1.9908730825496375</v>
      </c>
      <c r="M6" s="8">
        <f t="shared" ref="M6:M22" si="3">L6+ABS($N$2)*A6</f>
        <v>2.0107167306722191</v>
      </c>
      <c r="P6" s="6">
        <f t="shared" ref="P6:P69" si="4">(M6-$O$2)/$O$2*100</f>
        <v>0.97979352522000163</v>
      </c>
    </row>
    <row r="7" spans="1:16" x14ac:dyDescent="0.15">
      <c r="A7" s="6">
        <v>3</v>
      </c>
      <c r="B7" s="6">
        <v>5</v>
      </c>
      <c r="C7" s="6" t="s">
        <v>8</v>
      </c>
      <c r="D7">
        <v>739.99481201171898</v>
      </c>
      <c r="E7">
        <v>562.86828613281295</v>
      </c>
      <c r="F7">
        <v>463.14279174804699</v>
      </c>
      <c r="G7">
        <v>460.00054931640602</v>
      </c>
      <c r="I7" s="7">
        <f t="shared" si="0"/>
        <v>276.85202026367199</v>
      </c>
      <c r="J7" s="7">
        <f t="shared" si="0"/>
        <v>102.86773681640693</v>
      </c>
      <c r="K7" s="7">
        <f t="shared" si="1"/>
        <v>204.84460449218716</v>
      </c>
      <c r="L7" s="8">
        <f t="shared" si="2"/>
        <v>1.9913396642310048</v>
      </c>
      <c r="M7" s="8">
        <f t="shared" si="3"/>
        <v>2.0151520419781024</v>
      </c>
      <c r="P7" s="6">
        <f t="shared" si="4"/>
        <v>1.2025383868188964</v>
      </c>
    </row>
    <row r="8" spans="1:16" x14ac:dyDescent="0.15">
      <c r="A8" s="6">
        <v>3.5</v>
      </c>
      <c r="B8" s="6">
        <v>6</v>
      </c>
      <c r="D8">
        <v>731.65783691406295</v>
      </c>
      <c r="E8">
        <v>560.67272949218795</v>
      </c>
      <c r="F8">
        <v>463.10491943359398</v>
      </c>
      <c r="G8">
        <v>459.89913940429699</v>
      </c>
      <c r="I8" s="7">
        <f t="shared" si="0"/>
        <v>268.55291748046898</v>
      </c>
      <c r="J8" s="7">
        <f t="shared" si="0"/>
        <v>100.77359008789097</v>
      </c>
      <c r="K8" s="7">
        <f t="shared" si="1"/>
        <v>198.01140441894529</v>
      </c>
      <c r="L8" s="8">
        <f t="shared" si="2"/>
        <v>1.9649136668272622</v>
      </c>
      <c r="M8" s="8">
        <f t="shared" si="3"/>
        <v>1.9926947741988763</v>
      </c>
      <c r="P8" s="6">
        <f t="shared" si="4"/>
        <v>7.4716536583094406E-2</v>
      </c>
    </row>
    <row r="9" spans="1:16" x14ac:dyDescent="0.15">
      <c r="A9" s="6">
        <v>4</v>
      </c>
      <c r="B9" s="6">
        <v>7</v>
      </c>
      <c r="D9">
        <v>730.037353515625</v>
      </c>
      <c r="E9">
        <v>561.13751220703102</v>
      </c>
      <c r="F9">
        <v>463.51919555664102</v>
      </c>
      <c r="G9">
        <v>460.33395385742199</v>
      </c>
      <c r="I9" s="7">
        <f t="shared" si="0"/>
        <v>266.51815795898398</v>
      </c>
      <c r="J9" s="7">
        <f t="shared" si="0"/>
        <v>100.80355834960903</v>
      </c>
      <c r="K9" s="7">
        <f t="shared" si="1"/>
        <v>195.95566711425766</v>
      </c>
      <c r="L9" s="8">
        <f t="shared" si="2"/>
        <v>1.9439360110150088</v>
      </c>
      <c r="M9" s="8">
        <f t="shared" si="3"/>
        <v>1.9756858480111392</v>
      </c>
      <c r="P9" s="6">
        <f t="shared" si="4"/>
        <v>-0.7794852653530675</v>
      </c>
    </row>
    <row r="10" spans="1:16" x14ac:dyDescent="0.15">
      <c r="A10" s="6">
        <v>4.5</v>
      </c>
      <c r="B10" s="6">
        <v>8</v>
      </c>
      <c r="D10">
        <v>729.214599609375</v>
      </c>
      <c r="E10">
        <v>561.39807128906295</v>
      </c>
      <c r="F10">
        <v>463.16143798828102</v>
      </c>
      <c r="G10">
        <v>460.28042602539102</v>
      </c>
      <c r="I10" s="7">
        <f t="shared" si="0"/>
        <v>266.05316162109398</v>
      </c>
      <c r="J10" s="7">
        <f t="shared" si="0"/>
        <v>101.11764526367193</v>
      </c>
      <c r="K10" s="7">
        <f t="shared" si="1"/>
        <v>195.27080993652362</v>
      </c>
      <c r="L10" s="8">
        <f t="shared" si="2"/>
        <v>1.9311249725736805</v>
      </c>
      <c r="M10" s="8">
        <f t="shared" si="3"/>
        <v>1.9668435391943271</v>
      </c>
      <c r="P10" s="6">
        <f t="shared" si="4"/>
        <v>-1.2235530472476417</v>
      </c>
    </row>
    <row r="11" spans="1:16" x14ac:dyDescent="0.15">
      <c r="A11" s="6">
        <v>5</v>
      </c>
      <c r="B11" s="6">
        <v>9</v>
      </c>
      <c r="D11">
        <v>730.40930175781295</v>
      </c>
      <c r="E11">
        <v>562.50909423828102</v>
      </c>
      <c r="F11">
        <v>462.81448364257801</v>
      </c>
      <c r="G11">
        <v>459.64035034179699</v>
      </c>
      <c r="I11" s="7">
        <f t="shared" si="0"/>
        <v>267.59481811523494</v>
      </c>
      <c r="J11" s="7">
        <f t="shared" si="0"/>
        <v>102.86874389648403</v>
      </c>
      <c r="K11" s="7">
        <f t="shared" si="1"/>
        <v>195.58669738769612</v>
      </c>
      <c r="L11" s="8">
        <f t="shared" si="2"/>
        <v>1.9013228895310843</v>
      </c>
      <c r="M11" s="8">
        <f t="shared" si="3"/>
        <v>1.9410101857762472</v>
      </c>
      <c r="P11" s="6">
        <f t="shared" si="4"/>
        <v>-2.5209246035829929</v>
      </c>
    </row>
    <row r="12" spans="1:16" x14ac:dyDescent="0.15">
      <c r="A12" s="6">
        <v>5.5</v>
      </c>
      <c r="B12" s="6">
        <v>10</v>
      </c>
      <c r="D12">
        <v>740.53088378906295</v>
      </c>
      <c r="E12">
        <v>566.050537109375</v>
      </c>
      <c r="F12">
        <v>463.07464599609398</v>
      </c>
      <c r="G12">
        <v>460.12844848632801</v>
      </c>
      <c r="I12" s="7">
        <f t="shared" si="0"/>
        <v>277.45623779296898</v>
      </c>
      <c r="J12" s="7">
        <f t="shared" si="0"/>
        <v>105.92208862304699</v>
      </c>
      <c r="K12" s="7">
        <f t="shared" si="1"/>
        <v>203.31077575683611</v>
      </c>
      <c r="L12" s="8">
        <f t="shared" si="2"/>
        <v>1.9194369975121399</v>
      </c>
      <c r="M12" s="8">
        <f t="shared" si="3"/>
        <v>1.9630930233818191</v>
      </c>
      <c r="P12" s="6">
        <f t="shared" si="4"/>
        <v>-1.411906934487398</v>
      </c>
    </row>
    <row r="13" spans="1:16" x14ac:dyDescent="0.15">
      <c r="A13" s="6">
        <v>6</v>
      </c>
      <c r="B13" s="6">
        <v>11</v>
      </c>
      <c r="D13">
        <v>723.92138671875</v>
      </c>
      <c r="E13">
        <v>559.444091796875</v>
      </c>
      <c r="F13">
        <v>463.03921508789102</v>
      </c>
      <c r="G13">
        <v>459.72985839843801</v>
      </c>
      <c r="I13" s="7">
        <f t="shared" si="0"/>
        <v>260.88217163085898</v>
      </c>
      <c r="J13" s="7">
        <f t="shared" si="0"/>
        <v>99.714233398436988</v>
      </c>
      <c r="K13" s="7">
        <f t="shared" si="1"/>
        <v>191.08220825195309</v>
      </c>
      <c r="L13" s="8">
        <f t="shared" si="2"/>
        <v>1.9162982228267151</v>
      </c>
      <c r="M13" s="8">
        <f t="shared" si="3"/>
        <v>1.9639229783209107</v>
      </c>
      <c r="P13" s="6">
        <f t="shared" si="4"/>
        <v>-1.3702259373055212</v>
      </c>
    </row>
    <row r="14" spans="1:16" x14ac:dyDescent="0.15">
      <c r="A14" s="6">
        <v>6.5</v>
      </c>
      <c r="B14" s="6">
        <v>12</v>
      </c>
      <c r="D14">
        <v>735.05419921875</v>
      </c>
      <c r="E14">
        <v>564.54815673828102</v>
      </c>
      <c r="F14">
        <v>463.50134277343801</v>
      </c>
      <c r="G14">
        <v>460.093017578125</v>
      </c>
      <c r="I14" s="7">
        <f t="shared" si="0"/>
        <v>271.55285644531199</v>
      </c>
      <c r="J14" s="7">
        <f t="shared" si="0"/>
        <v>104.45513916015602</v>
      </c>
      <c r="K14" s="7">
        <f t="shared" si="1"/>
        <v>198.43425903320278</v>
      </c>
      <c r="L14" s="8">
        <f t="shared" si="2"/>
        <v>1.8997079572021163</v>
      </c>
      <c r="M14" s="8">
        <f t="shared" si="3"/>
        <v>1.9513014423208281</v>
      </c>
      <c r="P14" s="6">
        <f t="shared" si="4"/>
        <v>-2.0040895143163766</v>
      </c>
    </row>
    <row r="15" spans="1:16" x14ac:dyDescent="0.15">
      <c r="A15" s="6">
        <v>7</v>
      </c>
      <c r="B15" s="6">
        <v>13</v>
      </c>
      <c r="D15">
        <v>742.99462890625</v>
      </c>
      <c r="E15">
        <v>566.56951904296898</v>
      </c>
      <c r="F15">
        <v>463.91561889648398</v>
      </c>
      <c r="G15">
        <v>460.24444580078102</v>
      </c>
      <c r="I15" s="7">
        <f t="shared" si="0"/>
        <v>279.07901000976602</v>
      </c>
      <c r="J15" s="7">
        <f t="shared" si="0"/>
        <v>106.32507324218795</v>
      </c>
      <c r="K15" s="7">
        <f t="shared" si="1"/>
        <v>204.65145874023446</v>
      </c>
      <c r="L15" s="8">
        <f t="shared" si="2"/>
        <v>1.9247713874043426</v>
      </c>
      <c r="M15" s="8">
        <f t="shared" si="3"/>
        <v>1.9803336021475706</v>
      </c>
      <c r="P15" s="6">
        <f t="shared" si="4"/>
        <v>-0.54607135582841682</v>
      </c>
    </row>
    <row r="16" spans="1:16" x14ac:dyDescent="0.15">
      <c r="A16" s="6">
        <v>7.5</v>
      </c>
      <c r="B16" s="6">
        <v>14</v>
      </c>
      <c r="D16">
        <v>756.92529296875</v>
      </c>
      <c r="E16">
        <v>572.89227294921898</v>
      </c>
      <c r="F16">
        <v>463.67523193359398</v>
      </c>
      <c r="G16">
        <v>460.49945068359398</v>
      </c>
      <c r="I16" s="7">
        <f t="shared" si="0"/>
        <v>293.25006103515602</v>
      </c>
      <c r="J16" s="7">
        <f t="shared" si="0"/>
        <v>112.392822265625</v>
      </c>
      <c r="K16" s="7">
        <f t="shared" si="1"/>
        <v>214.57508544921853</v>
      </c>
      <c r="L16" s="8">
        <f t="shared" si="2"/>
        <v>1.9091529256387902</v>
      </c>
      <c r="M16" s="8">
        <f t="shared" si="3"/>
        <v>1.9686838700065346</v>
      </c>
      <c r="P16" s="6">
        <f t="shared" si="4"/>
        <v>-1.1311301700715604</v>
      </c>
    </row>
    <row r="17" spans="1:16" x14ac:dyDescent="0.15">
      <c r="A17" s="6">
        <v>8</v>
      </c>
      <c r="B17" s="6">
        <v>15</v>
      </c>
      <c r="D17">
        <v>772.64465332031295</v>
      </c>
      <c r="E17">
        <v>577.93634033203102</v>
      </c>
      <c r="F17">
        <v>464.40182495117199</v>
      </c>
      <c r="G17">
        <v>460.50784301757801</v>
      </c>
      <c r="I17" s="7">
        <f t="shared" si="0"/>
        <v>308.24282836914097</v>
      </c>
      <c r="J17" s="7">
        <f t="shared" si="0"/>
        <v>117.42849731445301</v>
      </c>
      <c r="K17" s="7">
        <f t="shared" si="1"/>
        <v>226.04288024902388</v>
      </c>
      <c r="L17" s="8">
        <f t="shared" si="2"/>
        <v>1.9249405844283309</v>
      </c>
      <c r="M17" s="8">
        <f t="shared" si="3"/>
        <v>1.9884402584205916</v>
      </c>
      <c r="P17" s="6">
        <f t="shared" si="4"/>
        <v>-0.13894862981622869</v>
      </c>
    </row>
    <row r="18" spans="1:16" x14ac:dyDescent="0.15">
      <c r="A18" s="6">
        <v>8.5</v>
      </c>
      <c r="B18" s="6">
        <v>16</v>
      </c>
      <c r="D18">
        <v>784.73809814453102</v>
      </c>
      <c r="E18">
        <v>583.48553466796898</v>
      </c>
      <c r="F18">
        <v>464.51028442382801</v>
      </c>
      <c r="G18">
        <v>461.04083251953102</v>
      </c>
      <c r="I18" s="7">
        <f t="shared" si="0"/>
        <v>320.22781372070301</v>
      </c>
      <c r="J18" s="7">
        <f t="shared" si="0"/>
        <v>122.44470214843795</v>
      </c>
      <c r="K18" s="7">
        <f t="shared" si="1"/>
        <v>234.51652221679643</v>
      </c>
      <c r="L18" s="8">
        <f t="shared" si="2"/>
        <v>1.9152851703824263</v>
      </c>
      <c r="M18" s="8">
        <f t="shared" si="3"/>
        <v>1.9827535739992033</v>
      </c>
      <c r="P18" s="6">
        <f t="shared" si="4"/>
        <v>-0.42453844460973156</v>
      </c>
    </row>
    <row r="19" spans="1:16" x14ac:dyDescent="0.15">
      <c r="A19" s="6">
        <v>9</v>
      </c>
      <c r="B19" s="6">
        <v>17</v>
      </c>
      <c r="D19">
        <v>767.49224853515602</v>
      </c>
      <c r="E19">
        <v>575.22302246093795</v>
      </c>
      <c r="F19">
        <v>464.23742675781301</v>
      </c>
      <c r="G19">
        <v>460.57110595703102</v>
      </c>
      <c r="I19" s="7">
        <f t="shared" si="0"/>
        <v>303.25482177734301</v>
      </c>
      <c r="J19" s="7">
        <f t="shared" si="0"/>
        <v>114.65191650390693</v>
      </c>
      <c r="K19" s="7">
        <f t="shared" si="1"/>
        <v>222.99848022460816</v>
      </c>
      <c r="L19" s="8">
        <f t="shared" si="2"/>
        <v>1.9450043839172035</v>
      </c>
      <c r="M19" s="8">
        <f t="shared" si="3"/>
        <v>2.0164415171584968</v>
      </c>
      <c r="P19" s="6">
        <f t="shared" si="4"/>
        <v>1.2672968560183826</v>
      </c>
    </row>
    <row r="20" spans="1:16" x14ac:dyDescent="0.15">
      <c r="A20" s="6">
        <v>9.5</v>
      </c>
      <c r="B20" s="6">
        <v>18</v>
      </c>
      <c r="D20">
        <v>732.97625732421898</v>
      </c>
      <c r="E20">
        <v>561.96350097656295</v>
      </c>
      <c r="F20">
        <v>463.51217651367199</v>
      </c>
      <c r="G20">
        <v>460.37478637695301</v>
      </c>
      <c r="I20" s="7">
        <f t="shared" si="0"/>
        <v>269.46408081054699</v>
      </c>
      <c r="J20" s="7">
        <f t="shared" si="0"/>
        <v>101.58871459960994</v>
      </c>
      <c r="K20" s="7">
        <f t="shared" si="1"/>
        <v>198.35198059082003</v>
      </c>
      <c r="L20" s="8">
        <f t="shared" si="2"/>
        <v>1.9525001509526101</v>
      </c>
      <c r="M20" s="8">
        <f t="shared" si="3"/>
        <v>2.0279060138184195</v>
      </c>
      <c r="P20" s="6">
        <f t="shared" si="4"/>
        <v>1.8430529970649292</v>
      </c>
    </row>
    <row r="21" spans="1:16" x14ac:dyDescent="0.15">
      <c r="A21" s="6">
        <v>10</v>
      </c>
      <c r="B21" s="6">
        <v>19</v>
      </c>
      <c r="D21">
        <v>726.76422119140602</v>
      </c>
      <c r="E21">
        <v>560.203125</v>
      </c>
      <c r="F21">
        <v>462.94754028320301</v>
      </c>
      <c r="G21">
        <v>460.22930908203102</v>
      </c>
      <c r="I21" s="7">
        <f t="shared" si="0"/>
        <v>263.81668090820301</v>
      </c>
      <c r="J21" s="7">
        <f t="shared" si="0"/>
        <v>99.973815917968977</v>
      </c>
      <c r="K21" s="7">
        <f t="shared" si="1"/>
        <v>193.83500976562473</v>
      </c>
      <c r="L21" s="8">
        <f t="shared" si="2"/>
        <v>1.9388577697651475</v>
      </c>
      <c r="M21" s="8">
        <f t="shared" si="3"/>
        <v>2.0182323622554734</v>
      </c>
      <c r="P21" s="6">
        <f t="shared" si="4"/>
        <v>1.3572345212149566</v>
      </c>
    </row>
    <row r="22" spans="1:16" x14ac:dyDescent="0.15">
      <c r="A22" s="6">
        <v>10.5</v>
      </c>
      <c r="B22" s="6">
        <v>20</v>
      </c>
      <c r="D22">
        <v>735.477783203125</v>
      </c>
      <c r="E22">
        <v>564.24957275390602</v>
      </c>
      <c r="F22">
        <v>462.92861938476602</v>
      </c>
      <c r="G22">
        <v>460.29962158203102</v>
      </c>
      <c r="I22" s="7">
        <f t="shared" si="0"/>
        <v>272.54916381835898</v>
      </c>
      <c r="J22" s="7">
        <f t="shared" si="0"/>
        <v>103.949951171875</v>
      </c>
      <c r="K22" s="7">
        <f t="shared" si="1"/>
        <v>199.78419799804647</v>
      </c>
      <c r="L22" s="8">
        <f t="shared" si="2"/>
        <v>1.9219268094480901</v>
      </c>
      <c r="M22" s="8">
        <f t="shared" si="3"/>
        <v>2.0052701315629324</v>
      </c>
      <c r="P22" s="6">
        <f t="shared" si="4"/>
        <v>0.70626098576252028</v>
      </c>
    </row>
    <row r="23" spans="1:16" x14ac:dyDescent="0.15">
      <c r="A23" s="6">
        <v>11</v>
      </c>
      <c r="B23" s="6">
        <v>21</v>
      </c>
      <c r="D23">
        <v>733.62457275390602</v>
      </c>
      <c r="E23">
        <v>563.903076171875</v>
      </c>
      <c r="F23">
        <v>463.02029418945301</v>
      </c>
      <c r="G23">
        <v>460.47808837890602</v>
      </c>
      <c r="I23" s="7">
        <f t="shared" si="0"/>
        <v>270.60427856445301</v>
      </c>
      <c r="J23" s="7">
        <f t="shared" si="0"/>
        <v>103.42498779296898</v>
      </c>
      <c r="K23" s="7">
        <f t="shared" si="1"/>
        <v>198.20678710937472</v>
      </c>
      <c r="L23" s="8">
        <f t="shared" si="2"/>
        <v>1.9164303650306951</v>
      </c>
      <c r="M23" s="8">
        <f>L23+ABS($N$2)*A23</f>
        <v>2.0037424167700535</v>
      </c>
      <c r="P23" s="6">
        <f t="shared" si="4"/>
        <v>0.62953793372984279</v>
      </c>
    </row>
    <row r="24" spans="1:16" x14ac:dyDescent="0.15">
      <c r="A24" s="6">
        <v>11.5</v>
      </c>
      <c r="B24" s="6">
        <v>22</v>
      </c>
      <c r="D24">
        <v>731.01898193359398</v>
      </c>
      <c r="E24">
        <v>562.86767578125</v>
      </c>
      <c r="F24">
        <v>462.29232788085898</v>
      </c>
      <c r="G24">
        <v>459.88723754882801</v>
      </c>
      <c r="I24" s="7">
        <f t="shared" si="0"/>
        <v>268.726654052735</v>
      </c>
      <c r="J24" s="7">
        <f t="shared" si="0"/>
        <v>102.98043823242199</v>
      </c>
      <c r="K24" s="7">
        <f t="shared" si="1"/>
        <v>196.64034729003961</v>
      </c>
      <c r="L24" s="8">
        <f t="shared" si="2"/>
        <v>1.9094922362461852</v>
      </c>
      <c r="M24" s="8">
        <f t="shared" ref="M24:M87" si="5">L24+ABS($N$2)*A24</f>
        <v>2.0007730176100598</v>
      </c>
      <c r="P24" s="6">
        <f t="shared" si="4"/>
        <v>0.4804123460743987</v>
      </c>
    </row>
    <row r="25" spans="1:16" x14ac:dyDescent="0.15">
      <c r="A25" s="6">
        <v>12</v>
      </c>
      <c r="B25" s="6">
        <v>23</v>
      </c>
      <c r="D25">
        <v>736.58160400390602</v>
      </c>
      <c r="E25">
        <v>565.88128662109398</v>
      </c>
      <c r="F25">
        <v>462.33828735351602</v>
      </c>
      <c r="G25">
        <v>459.90966796875</v>
      </c>
      <c r="I25" s="7">
        <f t="shared" si="0"/>
        <v>274.24331665039</v>
      </c>
      <c r="J25" s="7">
        <f t="shared" si="0"/>
        <v>105.97161865234398</v>
      </c>
      <c r="K25" s="7">
        <f t="shared" si="1"/>
        <v>200.06318359374922</v>
      </c>
      <c r="L25" s="8">
        <f t="shared" si="2"/>
        <v>1.8878940053759765</v>
      </c>
      <c r="M25" s="8">
        <f t="shared" si="5"/>
        <v>1.9831435163643676</v>
      </c>
      <c r="P25" s="6">
        <f t="shared" si="4"/>
        <v>-0.40495522887358726</v>
      </c>
    </row>
    <row r="26" spans="1:16" x14ac:dyDescent="0.15">
      <c r="A26" s="6">
        <v>12.5</v>
      </c>
      <c r="B26" s="6">
        <v>24</v>
      </c>
      <c r="D26">
        <v>749.76055908203102</v>
      </c>
      <c r="E26">
        <v>570.09112548828102</v>
      </c>
      <c r="F26">
        <v>462.59628295898398</v>
      </c>
      <c r="G26">
        <v>460.11926269531301</v>
      </c>
      <c r="I26" s="7">
        <f t="shared" si="0"/>
        <v>287.16427612304705</v>
      </c>
      <c r="J26" s="7">
        <f t="shared" si="0"/>
        <v>109.97186279296801</v>
      </c>
      <c r="K26" s="7">
        <f t="shared" si="1"/>
        <v>210.18397216796944</v>
      </c>
      <c r="L26" s="8">
        <f t="shared" si="2"/>
        <v>1.9112522678974695</v>
      </c>
      <c r="M26" s="8">
        <f t="shared" si="5"/>
        <v>2.0104705085103767</v>
      </c>
      <c r="P26" s="6">
        <f t="shared" si="4"/>
        <v>0.96742805240878615</v>
      </c>
    </row>
    <row r="27" spans="1:16" x14ac:dyDescent="0.15">
      <c r="A27" s="6">
        <v>13</v>
      </c>
      <c r="B27" s="6">
        <v>25</v>
      </c>
      <c r="D27">
        <v>732.09674072265602</v>
      </c>
      <c r="E27">
        <v>564.376708984375</v>
      </c>
      <c r="F27">
        <v>462.97918701171898</v>
      </c>
      <c r="G27">
        <v>460.29528808593801</v>
      </c>
      <c r="I27" s="7">
        <f t="shared" si="0"/>
        <v>269.11755371093705</v>
      </c>
      <c r="J27" s="7">
        <f t="shared" si="0"/>
        <v>104.08142089843699</v>
      </c>
      <c r="K27" s="7">
        <f t="shared" si="1"/>
        <v>196.26055908203116</v>
      </c>
      <c r="L27" s="8">
        <f t="shared" si="2"/>
        <v>1.8856445020436732</v>
      </c>
      <c r="M27" s="8">
        <f t="shared" si="5"/>
        <v>1.9888314722810967</v>
      </c>
      <c r="P27" s="6">
        <f t="shared" si="4"/>
        <v>-0.11930155857273064</v>
      </c>
    </row>
    <row r="28" spans="1:16" x14ac:dyDescent="0.15">
      <c r="A28" s="6">
        <v>13.5</v>
      </c>
      <c r="B28" s="6">
        <v>26</v>
      </c>
      <c r="D28">
        <v>736.94860839843795</v>
      </c>
      <c r="E28">
        <v>566.00994873046898</v>
      </c>
      <c r="F28">
        <v>463.29449462890602</v>
      </c>
      <c r="G28">
        <v>460.193359375</v>
      </c>
      <c r="I28" s="7">
        <f t="shared" si="0"/>
        <v>273.65411376953193</v>
      </c>
      <c r="J28" s="7">
        <f t="shared" si="0"/>
        <v>105.81658935546898</v>
      </c>
      <c r="K28" s="7">
        <f t="shared" si="1"/>
        <v>199.58250122070365</v>
      </c>
      <c r="L28" s="8">
        <f t="shared" si="2"/>
        <v>1.8861173133283238</v>
      </c>
      <c r="M28" s="8">
        <f t="shared" si="5"/>
        <v>1.9932730131902636</v>
      </c>
      <c r="P28" s="6">
        <f t="shared" si="4"/>
        <v>0.10375615865805546</v>
      </c>
    </row>
    <row r="29" spans="1:16" x14ac:dyDescent="0.15">
      <c r="A29" s="6">
        <v>14</v>
      </c>
      <c r="B29" s="6">
        <v>27</v>
      </c>
      <c r="D29">
        <v>739.40393066406295</v>
      </c>
      <c r="E29">
        <v>567.21783447265602</v>
      </c>
      <c r="F29">
        <v>463.58654785156301</v>
      </c>
      <c r="G29">
        <v>460.59817504882801</v>
      </c>
      <c r="I29" s="7">
        <f t="shared" si="0"/>
        <v>275.81738281249994</v>
      </c>
      <c r="J29" s="7">
        <f t="shared" si="0"/>
        <v>106.61965942382801</v>
      </c>
      <c r="K29" s="7">
        <f t="shared" si="1"/>
        <v>201.18362121582032</v>
      </c>
      <c r="L29" s="8">
        <f t="shared" si="2"/>
        <v>1.8869280046758299</v>
      </c>
      <c r="M29" s="8">
        <f t="shared" si="5"/>
        <v>1.9980524341622861</v>
      </c>
      <c r="P29" s="6">
        <f t="shared" si="4"/>
        <v>0.34378248139302475</v>
      </c>
    </row>
    <row r="30" spans="1:16" x14ac:dyDescent="0.15">
      <c r="A30" s="6">
        <v>14.5</v>
      </c>
      <c r="B30" s="6">
        <v>28</v>
      </c>
      <c r="D30">
        <v>724.83679199218795</v>
      </c>
      <c r="E30">
        <v>562.32019042968795</v>
      </c>
      <c r="F30">
        <v>463.46160888671898</v>
      </c>
      <c r="G30">
        <v>460.22174072265602</v>
      </c>
      <c r="I30" s="7">
        <f t="shared" si="0"/>
        <v>261.37518310546898</v>
      </c>
      <c r="J30" s="7">
        <f t="shared" si="0"/>
        <v>102.09844970703193</v>
      </c>
      <c r="K30" s="7">
        <f t="shared" si="1"/>
        <v>189.90626831054664</v>
      </c>
      <c r="L30" s="8">
        <f t="shared" si="2"/>
        <v>1.8600308707475606</v>
      </c>
      <c r="M30" s="8">
        <f t="shared" si="5"/>
        <v>1.9751240298585331</v>
      </c>
      <c r="P30" s="6">
        <f t="shared" si="4"/>
        <v>-0.80770021984341089</v>
      </c>
    </row>
    <row r="31" spans="1:16" x14ac:dyDescent="0.15">
      <c r="A31" s="6">
        <v>15</v>
      </c>
      <c r="B31" s="6">
        <v>29</v>
      </c>
      <c r="D31">
        <v>721.56671142578102</v>
      </c>
      <c r="E31">
        <v>561.60235595703102</v>
      </c>
      <c r="F31">
        <v>463.18713378906301</v>
      </c>
      <c r="G31">
        <v>460.26013183593801</v>
      </c>
      <c r="I31" s="7">
        <f t="shared" si="0"/>
        <v>258.37957763671801</v>
      </c>
      <c r="J31" s="7">
        <f t="shared" si="0"/>
        <v>101.34222412109301</v>
      </c>
      <c r="K31" s="7">
        <f t="shared" si="1"/>
        <v>187.44002075195291</v>
      </c>
      <c r="L31" s="8">
        <f t="shared" si="2"/>
        <v>1.8495747688345812</v>
      </c>
      <c r="M31" s="8">
        <f t="shared" si="5"/>
        <v>1.96863665757007</v>
      </c>
      <c r="P31" s="6">
        <f t="shared" si="4"/>
        <v>-1.1335012161832712</v>
      </c>
    </row>
    <row r="32" spans="1:16" x14ac:dyDescent="0.15">
      <c r="A32" s="6">
        <v>15.5</v>
      </c>
      <c r="B32" s="6">
        <v>30</v>
      </c>
      <c r="D32">
        <v>712.145751953125</v>
      </c>
      <c r="E32">
        <v>558.66345214843795</v>
      </c>
      <c r="F32">
        <v>463.23309326171898</v>
      </c>
      <c r="G32">
        <v>460.32043457031301</v>
      </c>
      <c r="I32" s="7">
        <f t="shared" si="0"/>
        <v>248.91265869140602</v>
      </c>
      <c r="J32" s="7">
        <f t="shared" si="0"/>
        <v>98.343017578124943</v>
      </c>
      <c r="K32" s="7">
        <f t="shared" si="1"/>
        <v>180.07254638671856</v>
      </c>
      <c r="L32" s="8">
        <f t="shared" si="2"/>
        <v>1.8310659040299087</v>
      </c>
      <c r="M32" s="8">
        <f t="shared" si="5"/>
        <v>1.9540965223899136</v>
      </c>
      <c r="P32" s="6">
        <f t="shared" si="4"/>
        <v>-1.8637183700586035</v>
      </c>
    </row>
    <row r="33" spans="1:16" x14ac:dyDescent="0.15">
      <c r="A33" s="6">
        <v>16</v>
      </c>
      <c r="B33" s="6">
        <v>31</v>
      </c>
      <c r="D33">
        <v>732.7314453125</v>
      </c>
      <c r="E33">
        <v>566.66082763671898</v>
      </c>
      <c r="F33">
        <v>463.58410644531301</v>
      </c>
      <c r="G33">
        <v>460.70388793945301</v>
      </c>
      <c r="I33" s="7">
        <f t="shared" si="0"/>
        <v>269.14733886718699</v>
      </c>
      <c r="J33" s="7">
        <f t="shared" si="0"/>
        <v>105.95693969726597</v>
      </c>
      <c r="K33" s="7">
        <f t="shared" si="1"/>
        <v>194.97748107910081</v>
      </c>
      <c r="L33" s="8">
        <f t="shared" si="2"/>
        <v>1.8401577247906478</v>
      </c>
      <c r="M33" s="8">
        <f t="shared" si="5"/>
        <v>1.967157072775169</v>
      </c>
      <c r="P33" s="6">
        <f t="shared" si="4"/>
        <v>-1.2078071414352105</v>
      </c>
    </row>
    <row r="34" spans="1:16" x14ac:dyDescent="0.15">
      <c r="A34" s="6">
        <v>16.5</v>
      </c>
      <c r="B34" s="6">
        <v>32</v>
      </c>
      <c r="D34">
        <v>741.17291259765602</v>
      </c>
      <c r="E34">
        <v>569.9755859375</v>
      </c>
      <c r="F34">
        <v>463.45999145507801</v>
      </c>
      <c r="G34">
        <v>460.43319702148398</v>
      </c>
      <c r="I34" s="7">
        <f t="shared" si="0"/>
        <v>277.71292114257801</v>
      </c>
      <c r="J34" s="7">
        <f t="shared" si="0"/>
        <v>109.54238891601602</v>
      </c>
      <c r="K34" s="7">
        <f t="shared" si="1"/>
        <v>201.03324890136679</v>
      </c>
      <c r="L34" s="8">
        <f t="shared" si="2"/>
        <v>1.8352096470663515</v>
      </c>
      <c r="M34" s="8">
        <f t="shared" si="5"/>
        <v>1.9661777246753891</v>
      </c>
      <c r="P34" s="6">
        <f t="shared" si="4"/>
        <v>-1.2569907819731962</v>
      </c>
    </row>
    <row r="35" spans="1:16" x14ac:dyDescent="0.15">
      <c r="A35" s="6">
        <v>17</v>
      </c>
      <c r="B35" s="6">
        <v>33</v>
      </c>
      <c r="D35">
        <v>740.72882080078102</v>
      </c>
      <c r="E35">
        <v>570.61828613281295</v>
      </c>
      <c r="F35">
        <v>463.03082275390602</v>
      </c>
      <c r="G35">
        <v>460.36993408203102</v>
      </c>
      <c r="I35" s="7">
        <f t="shared" si="0"/>
        <v>277.697998046875</v>
      </c>
      <c r="J35" s="7">
        <f t="shared" si="0"/>
        <v>110.24835205078193</v>
      </c>
      <c r="K35" s="7">
        <f t="shared" si="1"/>
        <v>200.52415161132765</v>
      </c>
      <c r="L35" s="8">
        <f t="shared" si="2"/>
        <v>1.818840353450031</v>
      </c>
      <c r="M35" s="8">
        <f t="shared" si="5"/>
        <v>1.953777160683585</v>
      </c>
      <c r="P35" s="6">
        <f t="shared" si="4"/>
        <v>-1.8797569689686273</v>
      </c>
    </row>
    <row r="36" spans="1:16" x14ac:dyDescent="0.15">
      <c r="A36" s="6">
        <v>17.5</v>
      </c>
      <c r="B36" s="6">
        <v>34</v>
      </c>
      <c r="D36">
        <v>740.74267578125</v>
      </c>
      <c r="E36">
        <v>571.25732421875</v>
      </c>
      <c r="F36">
        <v>462.786376953125</v>
      </c>
      <c r="G36">
        <v>459.86587524414102</v>
      </c>
      <c r="I36" s="7">
        <f t="shared" si="0"/>
        <v>277.956298828125</v>
      </c>
      <c r="J36" s="7">
        <f t="shared" si="0"/>
        <v>111.39144897460898</v>
      </c>
      <c r="K36" s="7">
        <f t="shared" si="1"/>
        <v>199.98228454589872</v>
      </c>
      <c r="L36" s="8">
        <f t="shared" si="2"/>
        <v>1.7953109182688116</v>
      </c>
      <c r="M36" s="8">
        <f t="shared" si="5"/>
        <v>1.9342164551268819</v>
      </c>
      <c r="P36" s="6">
        <f t="shared" si="4"/>
        <v>-2.8621111604827867</v>
      </c>
    </row>
    <row r="37" spans="1:16" x14ac:dyDescent="0.15">
      <c r="A37" s="6">
        <v>18</v>
      </c>
      <c r="B37" s="6">
        <v>35</v>
      </c>
      <c r="D37">
        <v>734.84997558593795</v>
      </c>
      <c r="E37">
        <v>568.59393310546898</v>
      </c>
      <c r="F37">
        <v>462.84234619140602</v>
      </c>
      <c r="G37">
        <v>459.96401977539102</v>
      </c>
      <c r="I37" s="7">
        <f t="shared" si="0"/>
        <v>272.00762939453193</v>
      </c>
      <c r="J37" s="7">
        <f t="shared" si="0"/>
        <v>108.62991333007795</v>
      </c>
      <c r="K37" s="7">
        <f t="shared" si="1"/>
        <v>195.96669006347736</v>
      </c>
      <c r="L37" s="8">
        <f t="shared" si="2"/>
        <v>1.8039845937096701</v>
      </c>
      <c r="M37" s="8">
        <f t="shared" si="5"/>
        <v>1.9468588601922565</v>
      </c>
      <c r="P37" s="6">
        <f t="shared" si="4"/>
        <v>-2.2271995224138457</v>
      </c>
    </row>
    <row r="38" spans="1:16" x14ac:dyDescent="0.15">
      <c r="A38" s="6">
        <v>18.5</v>
      </c>
      <c r="B38" s="6">
        <v>36</v>
      </c>
      <c r="D38">
        <v>752.43157958984398</v>
      </c>
      <c r="E38">
        <v>574.97625732421898</v>
      </c>
      <c r="F38">
        <v>462.78854370117199</v>
      </c>
      <c r="G38">
        <v>459.803955078125</v>
      </c>
      <c r="I38" s="7">
        <f t="shared" si="0"/>
        <v>289.64303588867199</v>
      </c>
      <c r="J38" s="7">
        <f t="shared" si="0"/>
        <v>115.17230224609398</v>
      </c>
      <c r="K38" s="7">
        <f t="shared" si="1"/>
        <v>209.02242431640622</v>
      </c>
      <c r="L38" s="8">
        <f t="shared" si="2"/>
        <v>1.8148671185696919</v>
      </c>
      <c r="M38" s="8">
        <f t="shared" si="5"/>
        <v>1.9617101146767946</v>
      </c>
      <c r="P38" s="6">
        <f t="shared" si="4"/>
        <v>-1.4813577096102184</v>
      </c>
    </row>
    <row r="39" spans="1:16" x14ac:dyDescent="0.15">
      <c r="A39" s="6">
        <v>19</v>
      </c>
      <c r="B39" s="6">
        <v>37</v>
      </c>
      <c r="D39">
        <v>755.03991699218795</v>
      </c>
      <c r="E39">
        <v>575.90972900390602</v>
      </c>
      <c r="F39">
        <v>463.22769165039102</v>
      </c>
      <c r="G39">
        <v>459.87237548828102</v>
      </c>
      <c r="I39" s="7">
        <f t="shared" si="0"/>
        <v>291.81222534179693</v>
      </c>
      <c r="J39" s="7">
        <f t="shared" si="0"/>
        <v>116.037353515625</v>
      </c>
      <c r="K39" s="7">
        <f t="shared" si="1"/>
        <v>210.58607788085942</v>
      </c>
      <c r="L39" s="8">
        <f t="shared" si="2"/>
        <v>1.8148128296678445</v>
      </c>
      <c r="M39" s="8">
        <f t="shared" si="5"/>
        <v>1.9656245553994636</v>
      </c>
      <c r="P39" s="6">
        <f t="shared" si="4"/>
        <v>-1.2847713829973795</v>
      </c>
    </row>
    <row r="40" spans="1:16" x14ac:dyDescent="0.15">
      <c r="A40" s="6">
        <v>19.5</v>
      </c>
      <c r="B40" s="6">
        <v>38</v>
      </c>
      <c r="D40">
        <v>781.697509765625</v>
      </c>
      <c r="E40">
        <v>586.62023925781295</v>
      </c>
      <c r="F40">
        <v>463.27502441406301</v>
      </c>
      <c r="G40">
        <v>460.09707641601602</v>
      </c>
      <c r="I40" s="7">
        <f t="shared" si="0"/>
        <v>318.42248535156199</v>
      </c>
      <c r="J40" s="7">
        <f t="shared" si="0"/>
        <v>126.52316284179693</v>
      </c>
      <c r="K40" s="7">
        <f t="shared" si="1"/>
        <v>229.85627136230414</v>
      </c>
      <c r="L40" s="8">
        <f t="shared" si="2"/>
        <v>1.8167129733368561</v>
      </c>
      <c r="M40" s="8">
        <f t="shared" si="5"/>
        <v>1.9714934286929915</v>
      </c>
      <c r="P40" s="6">
        <f t="shared" si="4"/>
        <v>-0.99003189813319481</v>
      </c>
    </row>
    <row r="41" spans="1:16" x14ac:dyDescent="0.15">
      <c r="A41" s="6">
        <v>20</v>
      </c>
      <c r="B41" s="6">
        <v>39</v>
      </c>
      <c r="D41">
        <v>801.05334472656295</v>
      </c>
      <c r="E41">
        <v>593.92248535156295</v>
      </c>
      <c r="F41">
        <v>463.06085205078102</v>
      </c>
      <c r="G41">
        <v>459.77420043945301</v>
      </c>
      <c r="I41" s="7">
        <f t="shared" si="0"/>
        <v>337.99249267578193</v>
      </c>
      <c r="J41" s="7">
        <f t="shared" si="0"/>
        <v>134.14828491210994</v>
      </c>
      <c r="K41" s="7">
        <f t="shared" si="1"/>
        <v>244.08869323730499</v>
      </c>
      <c r="L41" s="8">
        <f t="shared" si="2"/>
        <v>1.819543897987401</v>
      </c>
      <c r="M41" s="8">
        <f t="shared" si="5"/>
        <v>1.9782930829680527</v>
      </c>
      <c r="P41" s="6">
        <f t="shared" si="4"/>
        <v>-0.64854785203933685</v>
      </c>
    </row>
    <row r="42" spans="1:16" x14ac:dyDescent="0.15">
      <c r="A42" s="6">
        <v>20.5</v>
      </c>
      <c r="B42" s="6">
        <v>40</v>
      </c>
      <c r="D42">
        <v>747.62414550781295</v>
      </c>
      <c r="E42">
        <v>571.337646484375</v>
      </c>
      <c r="F42">
        <v>462.79989624023398</v>
      </c>
      <c r="G42">
        <v>459.73281860351602</v>
      </c>
      <c r="I42" s="7">
        <f t="shared" si="0"/>
        <v>284.82424926757898</v>
      </c>
      <c r="J42" s="7">
        <f t="shared" si="0"/>
        <v>111.60482788085898</v>
      </c>
      <c r="K42" s="7">
        <f t="shared" si="1"/>
        <v>206.70086975097769</v>
      </c>
      <c r="L42" s="8">
        <f t="shared" si="2"/>
        <v>1.852078209122245</v>
      </c>
      <c r="M42" s="8">
        <f t="shared" si="5"/>
        <v>2.0147961237274128</v>
      </c>
      <c r="P42" s="6">
        <f t="shared" si="4"/>
        <v>1.1846638891742298</v>
      </c>
    </row>
    <row r="43" spans="1:16" x14ac:dyDescent="0.15">
      <c r="A43" s="6">
        <v>21</v>
      </c>
      <c r="B43" s="6">
        <v>41</v>
      </c>
      <c r="D43">
        <v>745.54510498046898</v>
      </c>
      <c r="E43">
        <v>569.87286376953102</v>
      </c>
      <c r="F43">
        <v>462.84341430664102</v>
      </c>
      <c r="G43">
        <v>459.71878051757801</v>
      </c>
      <c r="I43" s="7">
        <f t="shared" si="0"/>
        <v>282.70169067382795</v>
      </c>
      <c r="J43" s="7">
        <f t="shared" si="0"/>
        <v>110.15408325195301</v>
      </c>
      <c r="K43" s="7">
        <f t="shared" si="1"/>
        <v>205.59383239746086</v>
      </c>
      <c r="L43" s="8">
        <f t="shared" si="2"/>
        <v>1.8664204387885523</v>
      </c>
      <c r="M43" s="8">
        <f t="shared" si="5"/>
        <v>2.0331070830182365</v>
      </c>
      <c r="P43" s="6">
        <f t="shared" si="4"/>
        <v>2.104254829175968</v>
      </c>
    </row>
    <row r="44" spans="1:16" x14ac:dyDescent="0.15">
      <c r="A44" s="6">
        <v>21.5</v>
      </c>
      <c r="B44" s="6">
        <v>42</v>
      </c>
      <c r="D44">
        <v>724.48059082031295</v>
      </c>
      <c r="E44">
        <v>562.783447265625</v>
      </c>
      <c r="F44">
        <v>462.23526000976602</v>
      </c>
      <c r="G44">
        <v>459.49755859375</v>
      </c>
      <c r="I44" s="7">
        <f t="shared" si="0"/>
        <v>262.24533081054693</v>
      </c>
      <c r="J44" s="7">
        <f t="shared" si="0"/>
        <v>103.285888671875</v>
      </c>
      <c r="K44" s="7">
        <f t="shared" si="1"/>
        <v>189.94520874023442</v>
      </c>
      <c r="L44" s="8">
        <f t="shared" si="2"/>
        <v>1.8390238122815026</v>
      </c>
      <c r="M44" s="8">
        <f t="shared" si="5"/>
        <v>2.0096791861357031</v>
      </c>
      <c r="P44" s="6">
        <f t="shared" si="4"/>
        <v>0.9276872133400661</v>
      </c>
    </row>
    <row r="45" spans="1:16" x14ac:dyDescent="0.15">
      <c r="A45" s="6">
        <v>22</v>
      </c>
      <c r="B45" s="6">
        <v>43</v>
      </c>
      <c r="D45">
        <v>721.01275634765602</v>
      </c>
      <c r="E45">
        <v>562.08288574218795</v>
      </c>
      <c r="F45">
        <v>462.34613037109398</v>
      </c>
      <c r="G45">
        <v>459.45077514648398</v>
      </c>
      <c r="I45" s="7">
        <f t="shared" si="0"/>
        <v>258.66662597656205</v>
      </c>
      <c r="J45" s="7">
        <f t="shared" si="0"/>
        <v>102.63211059570398</v>
      </c>
      <c r="K45" s="7">
        <f t="shared" si="1"/>
        <v>186.82414855956927</v>
      </c>
      <c r="L45" s="8">
        <f t="shared" si="2"/>
        <v>1.8203284281614436</v>
      </c>
      <c r="M45" s="8">
        <f t="shared" si="5"/>
        <v>1.9949525316401604</v>
      </c>
      <c r="P45" s="6">
        <f t="shared" si="4"/>
        <v>0.18810291108979885</v>
      </c>
    </row>
    <row r="46" spans="1:16" ht="15" x14ac:dyDescent="0.2">
      <c r="A46" s="6">
        <v>22.5</v>
      </c>
      <c r="B46" s="6">
        <v>44</v>
      </c>
      <c r="C46" s="24" t="s">
        <v>29</v>
      </c>
      <c r="D46">
        <v>719.28845214843795</v>
      </c>
      <c r="E46">
        <v>562.15692138671898</v>
      </c>
      <c r="F46">
        <v>462.09573364257801</v>
      </c>
      <c r="G46">
        <v>459.625732421875</v>
      </c>
      <c r="I46" s="7">
        <f t="shared" si="0"/>
        <v>257.19271850585994</v>
      </c>
      <c r="J46" s="7">
        <f t="shared" si="0"/>
        <v>102.53118896484398</v>
      </c>
      <c r="K46" s="7">
        <f t="shared" si="1"/>
        <v>185.42088623046916</v>
      </c>
      <c r="L46" s="8">
        <f t="shared" si="2"/>
        <v>1.8084339809425842</v>
      </c>
      <c r="M46" s="8">
        <f t="shared" si="5"/>
        <v>1.9870268140458174</v>
      </c>
      <c r="P46" s="6">
        <f t="shared" si="4"/>
        <v>-0.20993293056174697</v>
      </c>
    </row>
    <row r="47" spans="1:16" x14ac:dyDescent="0.15">
      <c r="A47" s="6">
        <v>23</v>
      </c>
      <c r="B47" s="6">
        <v>45</v>
      </c>
      <c r="D47">
        <v>720.7109375</v>
      </c>
      <c r="E47">
        <v>562.51037597656295</v>
      </c>
      <c r="F47">
        <v>462.37966918945301</v>
      </c>
      <c r="G47">
        <v>459.47756958007801</v>
      </c>
      <c r="I47" s="7">
        <f t="shared" si="0"/>
        <v>258.33126831054699</v>
      </c>
      <c r="J47" s="7">
        <f t="shared" si="0"/>
        <v>103.03280639648494</v>
      </c>
      <c r="K47" s="7">
        <f t="shared" si="1"/>
        <v>186.20830383300753</v>
      </c>
      <c r="L47" s="8">
        <f t="shared" si="2"/>
        <v>1.8072719781741304</v>
      </c>
      <c r="M47" s="8">
        <f t="shared" si="5"/>
        <v>1.9898335409018797</v>
      </c>
      <c r="P47" s="6">
        <f t="shared" si="4"/>
        <v>-6.8976875398218826E-2</v>
      </c>
    </row>
    <row r="48" spans="1:16" x14ac:dyDescent="0.15">
      <c r="A48" s="6">
        <v>23.5</v>
      </c>
      <c r="B48" s="6">
        <v>46</v>
      </c>
      <c r="D48">
        <v>745.55114746093795</v>
      </c>
      <c r="E48">
        <v>570.92053222656295</v>
      </c>
      <c r="F48">
        <v>461.32965087890602</v>
      </c>
      <c r="G48">
        <v>458.74014282226602</v>
      </c>
      <c r="I48" s="7">
        <f t="shared" si="0"/>
        <v>284.22149658203193</v>
      </c>
      <c r="J48" s="7">
        <f t="shared" si="0"/>
        <v>112.18038940429693</v>
      </c>
      <c r="K48" s="7">
        <f t="shared" si="1"/>
        <v>205.69522399902408</v>
      </c>
      <c r="L48" s="8">
        <f t="shared" si="2"/>
        <v>1.8336112496249293</v>
      </c>
      <c r="M48" s="8">
        <f t="shared" si="5"/>
        <v>2.0201415419771949</v>
      </c>
      <c r="P48" s="6">
        <f t="shared" si="4"/>
        <v>1.4531150453887995</v>
      </c>
    </row>
    <row r="49" spans="1:22" x14ac:dyDescent="0.15">
      <c r="A49" s="6">
        <v>24</v>
      </c>
      <c r="B49" s="6">
        <v>47</v>
      </c>
      <c r="D49">
        <v>739.87005615234398</v>
      </c>
      <c r="E49">
        <v>569.97412109375</v>
      </c>
      <c r="F49">
        <v>461.85342407226602</v>
      </c>
      <c r="G49">
        <v>459.21524047851602</v>
      </c>
      <c r="I49" s="7">
        <f t="shared" si="0"/>
        <v>278.01663208007795</v>
      </c>
      <c r="J49" s="7">
        <f t="shared" si="0"/>
        <v>110.75888061523398</v>
      </c>
      <c r="K49" s="7">
        <f t="shared" si="1"/>
        <v>200.48541564941416</v>
      </c>
      <c r="L49" s="8">
        <f t="shared" si="2"/>
        <v>1.8101069145496496</v>
      </c>
      <c r="M49" s="8">
        <f t="shared" si="5"/>
        <v>2.0006059365264317</v>
      </c>
      <c r="P49" s="6">
        <f t="shared" si="4"/>
        <v>0.47202140115940255</v>
      </c>
    </row>
    <row r="50" spans="1:22" x14ac:dyDescent="0.15">
      <c r="A50" s="6">
        <v>24.5</v>
      </c>
      <c r="B50" s="6">
        <v>48</v>
      </c>
      <c r="D50">
        <v>731.31195068359398</v>
      </c>
      <c r="E50">
        <v>567.27008056640602</v>
      </c>
      <c r="F50">
        <v>461.61953735351602</v>
      </c>
      <c r="G50">
        <v>459.23660278320301</v>
      </c>
      <c r="I50" s="7">
        <f t="shared" si="0"/>
        <v>269.69241333007795</v>
      </c>
      <c r="J50" s="7">
        <f t="shared" si="0"/>
        <v>108.03347778320301</v>
      </c>
      <c r="K50" s="7">
        <f t="shared" si="1"/>
        <v>194.06897888183585</v>
      </c>
      <c r="L50" s="8">
        <f t="shared" si="2"/>
        <v>1.7963781492926223</v>
      </c>
      <c r="M50" s="8">
        <f t="shared" si="5"/>
        <v>1.9908459008939206</v>
      </c>
      <c r="P50" s="6">
        <f t="shared" si="4"/>
        <v>-1.8135351373448603E-2</v>
      </c>
    </row>
    <row r="51" spans="1:22" x14ac:dyDescent="0.15">
      <c r="A51" s="6">
        <v>25</v>
      </c>
      <c r="B51" s="6">
        <v>49</v>
      </c>
      <c r="D51">
        <v>734.25280761718795</v>
      </c>
      <c r="E51">
        <v>567.619384765625</v>
      </c>
      <c r="F51">
        <v>461.5302734375</v>
      </c>
      <c r="G51">
        <v>458.84640502929699</v>
      </c>
      <c r="I51" s="7">
        <f t="shared" si="0"/>
        <v>272.72253417968795</v>
      </c>
      <c r="J51" s="7">
        <f t="shared" si="0"/>
        <v>108.77297973632801</v>
      </c>
      <c r="K51" s="7">
        <f t="shared" si="1"/>
        <v>196.58144836425834</v>
      </c>
      <c r="L51" s="8">
        <f t="shared" si="2"/>
        <v>1.8072636130846385</v>
      </c>
      <c r="M51" s="8">
        <f t="shared" si="5"/>
        <v>2.0057000943104528</v>
      </c>
      <c r="P51" s="6">
        <f t="shared" si="4"/>
        <v>0.72785405693253513</v>
      </c>
      <c r="R51" s="29"/>
      <c r="S51" s="29"/>
      <c r="T51" s="29"/>
    </row>
    <row r="52" spans="1:22" x14ac:dyDescent="0.15">
      <c r="A52" s="6">
        <v>25.5</v>
      </c>
      <c r="B52" s="6">
        <v>50</v>
      </c>
      <c r="D52">
        <v>728.04986572265602</v>
      </c>
      <c r="E52">
        <v>565</v>
      </c>
      <c r="F52">
        <v>461.80017089843801</v>
      </c>
      <c r="G52">
        <v>459.39804077148398</v>
      </c>
      <c r="I52" s="7">
        <f t="shared" si="0"/>
        <v>266.24969482421801</v>
      </c>
      <c r="J52" s="7">
        <f t="shared" si="0"/>
        <v>105.60195922851602</v>
      </c>
      <c r="K52" s="7">
        <f t="shared" si="1"/>
        <v>192.32832336425679</v>
      </c>
      <c r="L52" s="8">
        <f t="shared" si="2"/>
        <v>1.8212571506184876</v>
      </c>
      <c r="M52" s="8">
        <f t="shared" si="5"/>
        <v>2.0236623614688183</v>
      </c>
      <c r="P52" s="6">
        <f t="shared" si="4"/>
        <v>1.6299334006947914</v>
      </c>
      <c r="R52" s="29"/>
      <c r="S52" s="29"/>
      <c r="T52" s="29"/>
    </row>
    <row r="53" spans="1:22" x14ac:dyDescent="0.15">
      <c r="A53" s="6">
        <v>26</v>
      </c>
      <c r="B53" s="6">
        <v>51</v>
      </c>
      <c r="D53">
        <v>703.80029296875</v>
      </c>
      <c r="E53">
        <v>555.85705566406295</v>
      </c>
      <c r="F53">
        <v>461.85452270507801</v>
      </c>
      <c r="G53">
        <v>459.354248046875</v>
      </c>
      <c r="I53" s="7">
        <f t="shared" si="0"/>
        <v>241.94577026367199</v>
      </c>
      <c r="J53" s="7">
        <f t="shared" si="0"/>
        <v>96.502807617187955</v>
      </c>
      <c r="K53" s="7">
        <f t="shared" si="1"/>
        <v>174.39380493164043</v>
      </c>
      <c r="L53" s="8">
        <f t="shared" si="2"/>
        <v>1.80713711069873</v>
      </c>
      <c r="M53" s="8">
        <f t="shared" si="5"/>
        <v>2.0135110511735772</v>
      </c>
      <c r="P53" s="6">
        <f t="shared" si="4"/>
        <v>1.1201265233823503</v>
      </c>
      <c r="R53" s="29"/>
      <c r="S53" s="34"/>
      <c r="T53" s="29"/>
    </row>
    <row r="54" spans="1:22" x14ac:dyDescent="0.15">
      <c r="A54" s="6">
        <v>26.5</v>
      </c>
      <c r="B54" s="6">
        <v>52</v>
      </c>
      <c r="D54">
        <v>700.92248535156295</v>
      </c>
      <c r="E54">
        <v>554.68524169921898</v>
      </c>
      <c r="F54">
        <v>461.99160766601602</v>
      </c>
      <c r="G54">
        <v>459.87832641601602</v>
      </c>
      <c r="I54" s="7">
        <f t="shared" si="0"/>
        <v>238.93087768554693</v>
      </c>
      <c r="J54" s="7">
        <f t="shared" si="0"/>
        <v>94.806915283202954</v>
      </c>
      <c r="K54" s="7">
        <f t="shared" si="1"/>
        <v>172.56603698730487</v>
      </c>
      <c r="L54" s="8">
        <f t="shared" si="2"/>
        <v>1.8201840706642902</v>
      </c>
      <c r="M54" s="8">
        <f t="shared" si="5"/>
        <v>2.0305267407636536</v>
      </c>
      <c r="P54" s="6">
        <f t="shared" si="4"/>
        <v>1.9746679887635576</v>
      </c>
      <c r="R54" s="29"/>
      <c r="S54" s="34"/>
      <c r="T54" s="29"/>
    </row>
    <row r="55" spans="1:22" x14ac:dyDescent="0.15">
      <c r="A55" s="6">
        <v>27</v>
      </c>
      <c r="B55" s="6">
        <v>53</v>
      </c>
      <c r="D55">
        <v>687.76531982421898</v>
      </c>
      <c r="E55">
        <v>550.72625732421898</v>
      </c>
      <c r="F55">
        <v>461.97106933593801</v>
      </c>
      <c r="G55">
        <v>459.41400146484398</v>
      </c>
      <c r="I55" s="7">
        <f t="shared" si="0"/>
        <v>225.79425048828097</v>
      </c>
      <c r="J55" s="7">
        <f t="shared" si="0"/>
        <v>91.312255859375</v>
      </c>
      <c r="K55" s="7">
        <f t="shared" si="1"/>
        <v>161.87567138671847</v>
      </c>
      <c r="L55" s="8">
        <f t="shared" si="2"/>
        <v>1.7727704771198984</v>
      </c>
      <c r="M55" s="8">
        <f t="shared" si="5"/>
        <v>1.9870818768437781</v>
      </c>
      <c r="P55" s="6">
        <f t="shared" si="4"/>
        <v>-0.20716763305157096</v>
      </c>
      <c r="R55" s="35"/>
      <c r="S55" s="34"/>
      <c r="T55" s="29"/>
    </row>
    <row r="56" spans="1:22" x14ac:dyDescent="0.15">
      <c r="A56" s="6">
        <v>27.5</v>
      </c>
      <c r="B56" s="6">
        <v>54</v>
      </c>
      <c r="D56">
        <v>687.02935791015602</v>
      </c>
      <c r="E56">
        <v>550.274169921875</v>
      </c>
      <c r="F56">
        <v>461.85263061523398</v>
      </c>
      <c r="G56">
        <v>459.472412109375</v>
      </c>
      <c r="I56" s="7">
        <f t="shared" si="0"/>
        <v>225.17672729492205</v>
      </c>
      <c r="J56" s="7">
        <f t="shared" si="0"/>
        <v>90.8017578125</v>
      </c>
      <c r="K56" s="7">
        <f t="shared" si="1"/>
        <v>161.61549682617203</v>
      </c>
      <c r="L56" s="8">
        <f t="shared" si="2"/>
        <v>1.7798718958712012</v>
      </c>
      <c r="M56" s="8">
        <f t="shared" si="5"/>
        <v>1.9981520252195972</v>
      </c>
      <c r="P56" s="6">
        <f t="shared" si="4"/>
        <v>0.34878402350526333</v>
      </c>
      <c r="R56" s="35"/>
      <c r="S56" s="34"/>
      <c r="T56" s="29"/>
    </row>
    <row r="57" spans="1:22" x14ac:dyDescent="0.15">
      <c r="A57" s="6">
        <v>28</v>
      </c>
      <c r="B57" s="6">
        <v>55</v>
      </c>
      <c r="D57">
        <v>674.46630859375</v>
      </c>
      <c r="E57">
        <v>545.419677734375</v>
      </c>
      <c r="F57">
        <v>462.11141967773398</v>
      </c>
      <c r="G57">
        <v>459.41510009765602</v>
      </c>
      <c r="I57" s="7">
        <f t="shared" si="0"/>
        <v>212.35488891601602</v>
      </c>
      <c r="J57" s="7">
        <f t="shared" si="0"/>
        <v>86.004577636718977</v>
      </c>
      <c r="K57" s="7">
        <f t="shared" si="1"/>
        <v>152.15168457031274</v>
      </c>
      <c r="L57" s="8">
        <f t="shared" si="2"/>
        <v>1.7691114676825386</v>
      </c>
      <c r="M57" s="8">
        <f t="shared" si="5"/>
        <v>1.9913603266554509</v>
      </c>
      <c r="P57" s="6">
        <f t="shared" si="4"/>
        <v>7.6995195414738945E-3</v>
      </c>
      <c r="R57" s="29"/>
      <c r="S57" s="34"/>
      <c r="T57" s="29"/>
    </row>
    <row r="58" spans="1:22" x14ac:dyDescent="0.15">
      <c r="A58" s="6">
        <v>28.5</v>
      </c>
      <c r="B58" s="6">
        <v>56</v>
      </c>
      <c r="D58">
        <v>678.49090576171898</v>
      </c>
      <c r="E58">
        <v>547.80139160156295</v>
      </c>
      <c r="F58">
        <v>462.14547729492199</v>
      </c>
      <c r="G58">
        <v>459.32342529296898</v>
      </c>
      <c r="I58" s="7">
        <f t="shared" si="0"/>
        <v>216.34542846679699</v>
      </c>
      <c r="J58" s="7">
        <f t="shared" si="0"/>
        <v>88.477966308593977</v>
      </c>
      <c r="K58" s="7">
        <f t="shared" si="1"/>
        <v>154.41085205078122</v>
      </c>
      <c r="L58" s="8">
        <f t="shared" si="2"/>
        <v>1.745189887301728</v>
      </c>
      <c r="M58" s="8">
        <f t="shared" si="5"/>
        <v>1.9714074758991567</v>
      </c>
      <c r="P58" s="6">
        <f t="shared" si="4"/>
        <v>-0.99434851580586692</v>
      </c>
      <c r="R58" s="29"/>
      <c r="S58" s="34"/>
      <c r="T58" s="29"/>
    </row>
    <row r="59" spans="1:22" x14ac:dyDescent="0.15">
      <c r="A59" s="6">
        <v>29</v>
      </c>
      <c r="B59" s="6">
        <v>57</v>
      </c>
      <c r="D59">
        <v>671.6494140625</v>
      </c>
      <c r="E59">
        <v>545.19146728515602</v>
      </c>
      <c r="F59">
        <v>461.78231811523398</v>
      </c>
      <c r="G59">
        <v>459.41021728515602</v>
      </c>
      <c r="I59" s="7">
        <f t="shared" si="0"/>
        <v>209.86709594726602</v>
      </c>
      <c r="J59" s="7">
        <f t="shared" si="0"/>
        <v>85.78125</v>
      </c>
      <c r="K59" s="7">
        <f t="shared" si="1"/>
        <v>149.82022094726602</v>
      </c>
      <c r="L59" s="8">
        <f t="shared" si="2"/>
        <v>1.7465380948315166</v>
      </c>
      <c r="M59" s="8">
        <f t="shared" si="5"/>
        <v>1.9767244130534614</v>
      </c>
      <c r="P59" s="6">
        <f t="shared" si="4"/>
        <v>-0.72732770285984683</v>
      </c>
      <c r="R59" s="36"/>
      <c r="S59" s="34"/>
      <c r="T59" s="29"/>
    </row>
    <row r="60" spans="1:22" x14ac:dyDescent="0.15">
      <c r="A60" s="6">
        <v>29.5</v>
      </c>
      <c r="B60" s="6">
        <v>58</v>
      </c>
      <c r="D60">
        <v>682.58508300781295</v>
      </c>
      <c r="E60">
        <v>550.37091064453102</v>
      </c>
      <c r="F60">
        <v>461.94509887695301</v>
      </c>
      <c r="G60">
        <v>459.36343383789102</v>
      </c>
      <c r="I60" s="7">
        <f t="shared" si="0"/>
        <v>220.63998413085994</v>
      </c>
      <c r="J60" s="7">
        <f t="shared" si="0"/>
        <v>91.00747680664</v>
      </c>
      <c r="K60" s="7">
        <f t="shared" si="1"/>
        <v>156.93475036621194</v>
      </c>
      <c r="L60" s="8">
        <f t="shared" si="2"/>
        <v>1.7244160136385829</v>
      </c>
      <c r="M60" s="8">
        <f t="shared" si="5"/>
        <v>1.958571061485044</v>
      </c>
      <c r="P60" s="6">
        <f t="shared" si="4"/>
        <v>-1.6390034576821917</v>
      </c>
      <c r="R60" s="35"/>
      <c r="S60" s="34"/>
      <c r="T60" s="29"/>
    </row>
    <row r="61" spans="1:22" x14ac:dyDescent="0.15">
      <c r="A61" s="6">
        <v>30</v>
      </c>
      <c r="B61" s="6">
        <v>59</v>
      </c>
      <c r="D61">
        <v>688.05310058593795</v>
      </c>
      <c r="E61">
        <v>552.37628173828102</v>
      </c>
      <c r="F61">
        <v>461.50701904296898</v>
      </c>
      <c r="G61">
        <v>459.03622436523398</v>
      </c>
      <c r="I61" s="7">
        <f t="shared" si="0"/>
        <v>226.54608154296898</v>
      </c>
      <c r="J61" s="7">
        <f t="shared" si="0"/>
        <v>93.340057373047046</v>
      </c>
      <c r="K61" s="7">
        <f t="shared" si="1"/>
        <v>161.20804138183604</v>
      </c>
      <c r="L61" s="8">
        <f t="shared" si="2"/>
        <v>1.7271045885213545</v>
      </c>
      <c r="M61" s="8">
        <f t="shared" si="5"/>
        <v>1.965228365992332</v>
      </c>
      <c r="P61" s="6">
        <f t="shared" si="4"/>
        <v>-1.3046683301499766</v>
      </c>
      <c r="R61" s="35"/>
      <c r="S61" s="34"/>
      <c r="T61" s="29"/>
    </row>
    <row r="62" spans="1:22" x14ac:dyDescent="0.15">
      <c r="A62" s="6">
        <v>30.5</v>
      </c>
      <c r="B62" s="6">
        <v>60</v>
      </c>
      <c r="D62">
        <v>686.95574951171898</v>
      </c>
      <c r="E62">
        <v>551.76446533203102</v>
      </c>
      <c r="F62">
        <v>461.27337646484398</v>
      </c>
      <c r="G62">
        <v>458.99893188476602</v>
      </c>
      <c r="I62" s="7">
        <f t="shared" si="0"/>
        <v>225.682373046875</v>
      </c>
      <c r="J62" s="7">
        <f t="shared" si="0"/>
        <v>92.765533447265</v>
      </c>
      <c r="K62" s="7">
        <f t="shared" si="1"/>
        <v>160.74649963378948</v>
      </c>
      <c r="L62" s="8">
        <f t="shared" si="2"/>
        <v>1.7328256913993823</v>
      </c>
      <c r="M62" s="8">
        <f t="shared" si="5"/>
        <v>1.974918198494876</v>
      </c>
      <c r="P62" s="6">
        <f t="shared" si="4"/>
        <v>-0.81803723464318012</v>
      </c>
      <c r="R62" s="29"/>
      <c r="S62" s="29"/>
      <c r="T62" s="29"/>
      <c r="U62" s="4" t="s">
        <v>17</v>
      </c>
    </row>
    <row r="63" spans="1:22" x14ac:dyDescent="0.15">
      <c r="A63" s="6">
        <v>31</v>
      </c>
      <c r="B63" s="6">
        <v>61</v>
      </c>
      <c r="D63">
        <v>678.88128662109398</v>
      </c>
      <c r="E63">
        <v>548.307861328125</v>
      </c>
      <c r="F63">
        <v>460.78286743164102</v>
      </c>
      <c r="G63">
        <v>458.49783325195301</v>
      </c>
      <c r="I63" s="7">
        <f t="shared" si="0"/>
        <v>218.09841918945295</v>
      </c>
      <c r="J63" s="7">
        <f t="shared" si="0"/>
        <v>89.810028076171989</v>
      </c>
      <c r="K63" s="7">
        <f t="shared" si="1"/>
        <v>155.23139953613256</v>
      </c>
      <c r="L63" s="8">
        <f t="shared" si="2"/>
        <v>1.7284417215021213</v>
      </c>
      <c r="M63" s="8">
        <f t="shared" si="5"/>
        <v>1.9745029582221314</v>
      </c>
      <c r="P63" s="6">
        <f t="shared" si="4"/>
        <v>-0.83889093141979765</v>
      </c>
      <c r="R63" s="29"/>
      <c r="S63" s="29"/>
      <c r="T63" s="29"/>
    </row>
    <row r="64" spans="1:22" x14ac:dyDescent="0.15">
      <c r="A64" s="6">
        <v>31.5</v>
      </c>
      <c r="B64" s="6">
        <v>62</v>
      </c>
      <c r="D64">
        <v>669.74743652343795</v>
      </c>
      <c r="E64">
        <v>544.59674072265602</v>
      </c>
      <c r="F64">
        <v>460.70443725585898</v>
      </c>
      <c r="G64">
        <v>458.24148559570301</v>
      </c>
      <c r="I64" s="7">
        <f t="shared" si="0"/>
        <v>209.04299926757898</v>
      </c>
      <c r="J64" s="7">
        <f t="shared" si="0"/>
        <v>86.355255126953011</v>
      </c>
      <c r="K64" s="7">
        <f t="shared" si="1"/>
        <v>148.59432067871188</v>
      </c>
      <c r="L64" s="8">
        <f t="shared" si="2"/>
        <v>1.7207328084464537</v>
      </c>
      <c r="M64" s="8">
        <f t="shared" si="5"/>
        <v>1.9707627747909799</v>
      </c>
      <c r="P64" s="6">
        <f t="shared" si="4"/>
        <v>-1.0267259182495221</v>
      </c>
      <c r="R64" s="29"/>
      <c r="S64" s="29"/>
      <c r="T64" s="29"/>
      <c r="U64" s="18">
        <v>12.5</v>
      </c>
      <c r="V64" s="20">
        <f t="shared" ref="V64:V83" si="6">L26</f>
        <v>1.9112522678974695</v>
      </c>
    </row>
    <row r="65" spans="1:22" x14ac:dyDescent="0.15">
      <c r="A65" s="6">
        <v>32</v>
      </c>
      <c r="B65" s="6">
        <v>63</v>
      </c>
      <c r="D65">
        <v>667.507568359375</v>
      </c>
      <c r="E65">
        <v>543.96527099609398</v>
      </c>
      <c r="F65">
        <v>461.48675537109398</v>
      </c>
      <c r="G65">
        <v>459.06002807617199</v>
      </c>
      <c r="I65" s="7">
        <f t="shared" si="0"/>
        <v>206.02081298828102</v>
      </c>
      <c r="J65" s="7">
        <f t="shared" si="0"/>
        <v>84.905242919921989</v>
      </c>
      <c r="K65" s="7">
        <f t="shared" si="1"/>
        <v>146.58714294433562</v>
      </c>
      <c r="L65" s="8">
        <f t="shared" si="2"/>
        <v>1.7264792832945388</v>
      </c>
      <c r="M65" s="8">
        <f t="shared" si="5"/>
        <v>1.9804779792635814</v>
      </c>
      <c r="P65" s="6">
        <f t="shared" si="4"/>
        <v>-0.53882062222574678</v>
      </c>
      <c r="U65" s="18">
        <v>13</v>
      </c>
      <c r="V65" s="20">
        <f t="shared" si="6"/>
        <v>1.8856445020436732</v>
      </c>
    </row>
    <row r="66" spans="1:22" x14ac:dyDescent="0.15">
      <c r="A66" s="6">
        <v>32.5</v>
      </c>
      <c r="B66" s="6">
        <v>64</v>
      </c>
      <c r="D66">
        <v>667.57598876953102</v>
      </c>
      <c r="E66">
        <v>544.50970458984398</v>
      </c>
      <c r="F66">
        <v>461.38806152343801</v>
      </c>
      <c r="G66">
        <v>459.16387939453102</v>
      </c>
      <c r="I66" s="7">
        <f t="shared" ref="I66:J129" si="7">D66-F66</f>
        <v>206.18792724609301</v>
      </c>
      <c r="J66" s="7">
        <f t="shared" si="7"/>
        <v>85.345825195312955</v>
      </c>
      <c r="K66" s="7">
        <f t="shared" ref="K66:K129" si="8">I66-0.7*J66</f>
        <v>146.44584960937394</v>
      </c>
      <c r="L66" s="8">
        <f t="shared" ref="L66:L129" si="9">K66/J66</f>
        <v>1.715911109585434</v>
      </c>
      <c r="M66" s="8">
        <f t="shared" si="5"/>
        <v>1.9738785351789929</v>
      </c>
      <c r="P66" s="6">
        <f t="shared" si="4"/>
        <v>-0.87024995330819321</v>
      </c>
      <c r="U66" s="18">
        <v>13.5</v>
      </c>
      <c r="V66" s="20">
        <f t="shared" si="6"/>
        <v>1.8861173133283238</v>
      </c>
    </row>
    <row r="67" spans="1:22" x14ac:dyDescent="0.15">
      <c r="A67" s="6">
        <v>33</v>
      </c>
      <c r="B67" s="6">
        <v>65</v>
      </c>
      <c r="D67">
        <v>672.66583251953102</v>
      </c>
      <c r="E67">
        <v>546.3994140625</v>
      </c>
      <c r="F67">
        <v>460.922119140625</v>
      </c>
      <c r="G67">
        <v>458.72146606445301</v>
      </c>
      <c r="I67" s="7">
        <f t="shared" si="7"/>
        <v>211.74371337890602</v>
      </c>
      <c r="J67" s="7">
        <f t="shared" si="7"/>
        <v>87.677947998046989</v>
      </c>
      <c r="K67" s="7">
        <f t="shared" si="8"/>
        <v>150.36914978027312</v>
      </c>
      <c r="L67" s="8">
        <f t="shared" si="9"/>
        <v>1.7150167540830514</v>
      </c>
      <c r="M67" s="8">
        <f t="shared" si="5"/>
        <v>1.9769529093011267</v>
      </c>
      <c r="P67" s="6">
        <f t="shared" si="4"/>
        <v>-0.71585243955768307</v>
      </c>
      <c r="U67" s="18">
        <v>14</v>
      </c>
      <c r="V67" s="20">
        <f t="shared" si="6"/>
        <v>1.8869280046758299</v>
      </c>
    </row>
    <row r="68" spans="1:22" x14ac:dyDescent="0.15">
      <c r="A68" s="6">
        <v>33.5</v>
      </c>
      <c r="B68" s="6">
        <v>66</v>
      </c>
      <c r="D68">
        <v>674.969970703125</v>
      </c>
      <c r="E68">
        <v>547.07946777343795</v>
      </c>
      <c r="F68">
        <v>461.53109741210898</v>
      </c>
      <c r="G68">
        <v>458.947265625</v>
      </c>
      <c r="I68" s="7">
        <f t="shared" si="7"/>
        <v>213.43887329101602</v>
      </c>
      <c r="J68" s="7">
        <f t="shared" si="7"/>
        <v>88.132202148437955</v>
      </c>
      <c r="K68" s="7">
        <f t="shared" si="8"/>
        <v>151.74633178710945</v>
      </c>
      <c r="L68" s="8">
        <f t="shared" si="9"/>
        <v>1.7218034735082242</v>
      </c>
      <c r="M68" s="8">
        <f t="shared" si="5"/>
        <v>1.9877083583508157</v>
      </c>
      <c r="P68" s="6">
        <f t="shared" si="4"/>
        <v>-0.17570523346887343</v>
      </c>
      <c r="U68" s="18">
        <v>14.5</v>
      </c>
      <c r="V68" s="20">
        <f t="shared" si="6"/>
        <v>1.8600308707475606</v>
      </c>
    </row>
    <row r="69" spans="1:22" x14ac:dyDescent="0.15">
      <c r="A69" s="6">
        <v>34</v>
      </c>
      <c r="B69" s="6">
        <v>67</v>
      </c>
      <c r="D69">
        <v>678.1884765625</v>
      </c>
      <c r="E69">
        <v>548.125244140625</v>
      </c>
      <c r="F69">
        <v>461.41751098632801</v>
      </c>
      <c r="G69">
        <v>458.972412109375</v>
      </c>
      <c r="I69" s="7">
        <f t="shared" si="7"/>
        <v>216.77096557617199</v>
      </c>
      <c r="J69" s="7">
        <f t="shared" si="7"/>
        <v>89.15283203125</v>
      </c>
      <c r="K69" s="7">
        <f t="shared" si="8"/>
        <v>154.36398315429699</v>
      </c>
      <c r="L69" s="8">
        <f t="shared" si="9"/>
        <v>1.7314535011090737</v>
      </c>
      <c r="M69" s="8">
        <f t="shared" si="5"/>
        <v>2.0013271155761814</v>
      </c>
      <c r="P69" s="6">
        <f t="shared" si="4"/>
        <v>0.50823958665890301</v>
      </c>
      <c r="U69" s="18">
        <v>15</v>
      </c>
      <c r="V69" s="20">
        <f t="shared" si="6"/>
        <v>1.8495747688345812</v>
      </c>
    </row>
    <row r="70" spans="1:22" x14ac:dyDescent="0.15">
      <c r="A70" s="6">
        <v>34.5</v>
      </c>
      <c r="B70" s="6">
        <v>68</v>
      </c>
      <c r="D70">
        <v>690.89141845703102</v>
      </c>
      <c r="E70">
        <v>553.54016113281295</v>
      </c>
      <c r="F70">
        <v>460.24066162109398</v>
      </c>
      <c r="G70">
        <v>458.01458740234398</v>
      </c>
      <c r="I70" s="7">
        <f t="shared" si="7"/>
        <v>230.65075683593705</v>
      </c>
      <c r="J70" s="7">
        <f t="shared" si="7"/>
        <v>95.525573730468977</v>
      </c>
      <c r="K70" s="7">
        <f t="shared" si="8"/>
        <v>163.78285522460877</v>
      </c>
      <c r="L70" s="8">
        <f t="shared" si="9"/>
        <v>1.7145445855863868</v>
      </c>
      <c r="M70" s="8">
        <f t="shared" si="5"/>
        <v>1.9883869296780108</v>
      </c>
      <c r="P70" s="6">
        <f t="shared" ref="P70:P133" si="10">(M70-$O$2)/$O$2*100</f>
        <v>-0.14162684168596718</v>
      </c>
      <c r="U70" s="18">
        <v>15.5</v>
      </c>
      <c r="V70" s="20">
        <f t="shared" si="6"/>
        <v>1.8310659040299087</v>
      </c>
    </row>
    <row r="71" spans="1:22" x14ac:dyDescent="0.15">
      <c r="A71" s="6">
        <v>35</v>
      </c>
      <c r="B71" s="6">
        <v>69</v>
      </c>
      <c r="D71">
        <v>732.38836669921898</v>
      </c>
      <c r="E71">
        <v>570.5263671875</v>
      </c>
      <c r="F71">
        <v>461.66873168945301</v>
      </c>
      <c r="G71">
        <v>459.37832641601602</v>
      </c>
      <c r="I71" s="7">
        <f t="shared" si="7"/>
        <v>270.71963500976597</v>
      </c>
      <c r="J71" s="7">
        <f t="shared" si="7"/>
        <v>111.14804077148398</v>
      </c>
      <c r="K71" s="7">
        <f t="shared" si="8"/>
        <v>192.91600646972719</v>
      </c>
      <c r="L71" s="8">
        <f t="shared" si="9"/>
        <v>1.7356671798323009</v>
      </c>
      <c r="M71" s="8">
        <f t="shared" si="5"/>
        <v>2.0134782535484415</v>
      </c>
      <c r="P71" s="6">
        <f t="shared" si="10"/>
        <v>1.1184794005610179</v>
      </c>
      <c r="U71" s="18">
        <v>16</v>
      </c>
      <c r="V71" s="20">
        <f t="shared" si="6"/>
        <v>1.8401577247906478</v>
      </c>
    </row>
    <row r="72" spans="1:22" x14ac:dyDescent="0.15">
      <c r="A72" s="6">
        <v>35.5</v>
      </c>
      <c r="B72" s="6">
        <v>70</v>
      </c>
      <c r="D72">
        <v>753.94561767578102</v>
      </c>
      <c r="E72">
        <v>578.73748779296898</v>
      </c>
      <c r="F72">
        <v>461.09140014648398</v>
      </c>
      <c r="G72">
        <v>458.82559204101602</v>
      </c>
      <c r="I72" s="7">
        <f t="shared" si="7"/>
        <v>292.85421752929705</v>
      </c>
      <c r="J72" s="7">
        <f t="shared" si="7"/>
        <v>119.91189575195295</v>
      </c>
      <c r="K72" s="7">
        <f t="shared" si="8"/>
        <v>208.91589050292998</v>
      </c>
      <c r="L72" s="8">
        <f t="shared" si="9"/>
        <v>1.7422449140082705</v>
      </c>
      <c r="M72" s="8">
        <f t="shared" si="5"/>
        <v>2.0240247173489272</v>
      </c>
      <c r="P72" s="6">
        <f t="shared" si="10"/>
        <v>1.6481312012093443</v>
      </c>
      <c r="U72" s="18">
        <v>16.5</v>
      </c>
      <c r="V72" s="20">
        <f t="shared" si="6"/>
        <v>1.8352096470663515</v>
      </c>
    </row>
    <row r="73" spans="1:22" x14ac:dyDescent="0.15">
      <c r="A73" s="6">
        <v>36</v>
      </c>
      <c r="B73" s="6">
        <v>71</v>
      </c>
      <c r="D73">
        <v>758.19537353515602</v>
      </c>
      <c r="E73">
        <v>580.51037597656295</v>
      </c>
      <c r="F73">
        <v>460.92022705078102</v>
      </c>
      <c r="G73">
        <v>458.84423828125</v>
      </c>
      <c r="I73" s="7">
        <f t="shared" si="7"/>
        <v>297.275146484375</v>
      </c>
      <c r="J73" s="7">
        <f t="shared" si="7"/>
        <v>121.66613769531295</v>
      </c>
      <c r="K73" s="7">
        <f t="shared" si="8"/>
        <v>212.10885009765593</v>
      </c>
      <c r="L73" s="8">
        <f t="shared" si="9"/>
        <v>1.7433679914195812</v>
      </c>
      <c r="M73" s="8">
        <f t="shared" si="5"/>
        <v>2.029116524384754</v>
      </c>
      <c r="P73" s="6">
        <f t="shared" si="10"/>
        <v>1.9038458005383883</v>
      </c>
      <c r="U73" s="18">
        <v>17</v>
      </c>
      <c r="V73" s="20">
        <f t="shared" si="6"/>
        <v>1.818840353450031</v>
      </c>
    </row>
    <row r="74" spans="1:22" x14ac:dyDescent="0.15">
      <c r="A74" s="6">
        <v>36.5</v>
      </c>
      <c r="B74" s="6">
        <v>72</v>
      </c>
      <c r="D74">
        <v>766.08245849609398</v>
      </c>
      <c r="E74">
        <v>584.475830078125</v>
      </c>
      <c r="F74">
        <v>460.79962158203102</v>
      </c>
      <c r="G74">
        <v>458.54840087890602</v>
      </c>
      <c r="I74" s="7">
        <f t="shared" si="7"/>
        <v>305.28283691406295</v>
      </c>
      <c r="J74" s="7">
        <f t="shared" si="7"/>
        <v>125.92742919921898</v>
      </c>
      <c r="K74" s="7">
        <f t="shared" si="8"/>
        <v>217.13363647460966</v>
      </c>
      <c r="L74" s="8">
        <f t="shared" si="9"/>
        <v>1.724275940955653</v>
      </c>
      <c r="M74" s="8">
        <f t="shared" si="5"/>
        <v>2.0139932035453421</v>
      </c>
      <c r="P74" s="6">
        <f t="shared" si="10"/>
        <v>1.1443405989932063</v>
      </c>
      <c r="U74" s="18">
        <v>17.5</v>
      </c>
      <c r="V74" s="20">
        <f t="shared" si="6"/>
        <v>1.7953109182688116</v>
      </c>
    </row>
    <row r="75" spans="1:22" x14ac:dyDescent="0.15">
      <c r="A75" s="6">
        <v>37</v>
      </c>
      <c r="B75" s="6">
        <v>73</v>
      </c>
      <c r="D75">
        <v>773.526123046875</v>
      </c>
      <c r="E75">
        <v>588.371337890625</v>
      </c>
      <c r="F75">
        <v>460.61383056640602</v>
      </c>
      <c r="G75">
        <v>458.097900390625</v>
      </c>
      <c r="I75" s="7">
        <f t="shared" si="7"/>
        <v>312.91229248046898</v>
      </c>
      <c r="J75" s="7">
        <f t="shared" si="7"/>
        <v>130.2734375</v>
      </c>
      <c r="K75" s="7">
        <f t="shared" si="8"/>
        <v>221.72088623046898</v>
      </c>
      <c r="L75" s="8">
        <f t="shared" si="9"/>
        <v>1.7019654235382327</v>
      </c>
      <c r="M75" s="8">
        <f t="shared" si="5"/>
        <v>1.9956514157524383</v>
      </c>
      <c r="P75" s="6">
        <f t="shared" si="10"/>
        <v>0.22320142709622168</v>
      </c>
      <c r="U75" s="18">
        <v>18</v>
      </c>
      <c r="V75" s="20">
        <f t="shared" si="6"/>
        <v>1.8039845937096701</v>
      </c>
    </row>
    <row r="76" spans="1:22" x14ac:dyDescent="0.15">
      <c r="A76" s="6">
        <v>37.5</v>
      </c>
      <c r="B76" s="6">
        <v>74</v>
      </c>
      <c r="D76">
        <v>782.957275390625</v>
      </c>
      <c r="E76">
        <v>592.031494140625</v>
      </c>
      <c r="F76">
        <v>460.51651000976602</v>
      </c>
      <c r="G76">
        <v>458.29772949218801</v>
      </c>
      <c r="I76" s="7">
        <f t="shared" si="7"/>
        <v>322.44076538085898</v>
      </c>
      <c r="J76" s="7">
        <f t="shared" si="7"/>
        <v>133.73376464843699</v>
      </c>
      <c r="K76" s="7">
        <f t="shared" si="8"/>
        <v>228.82713012695308</v>
      </c>
      <c r="L76" s="8">
        <f t="shared" si="9"/>
        <v>1.7110647466516788</v>
      </c>
      <c r="M76" s="8">
        <f t="shared" si="5"/>
        <v>2.0087194684904008</v>
      </c>
      <c r="P76" s="6">
        <f t="shared" si="10"/>
        <v>0.87948942983988609</v>
      </c>
      <c r="U76" s="18">
        <v>18.5</v>
      </c>
      <c r="V76" s="20">
        <f t="shared" si="6"/>
        <v>1.8148671185696919</v>
      </c>
    </row>
    <row r="77" spans="1:22" x14ac:dyDescent="0.15">
      <c r="A77" s="6">
        <v>38</v>
      </c>
      <c r="B77" s="6">
        <v>75</v>
      </c>
      <c r="D77">
        <v>761.70660400390602</v>
      </c>
      <c r="E77">
        <v>585.31671142578102</v>
      </c>
      <c r="F77">
        <v>461.56353759765602</v>
      </c>
      <c r="G77">
        <v>458.84478759765602</v>
      </c>
      <c r="I77" s="7">
        <f t="shared" si="7"/>
        <v>300.14306640625</v>
      </c>
      <c r="J77" s="7">
        <f t="shared" si="7"/>
        <v>126.471923828125</v>
      </c>
      <c r="K77" s="7">
        <f t="shared" si="8"/>
        <v>211.61271972656249</v>
      </c>
      <c r="L77" s="8">
        <f t="shared" si="9"/>
        <v>1.6731991838294766</v>
      </c>
      <c r="M77" s="8">
        <f t="shared" si="5"/>
        <v>1.9748226352927147</v>
      </c>
      <c r="P77" s="6">
        <f t="shared" si="10"/>
        <v>-0.82283649466606334</v>
      </c>
      <c r="U77" s="18">
        <v>19</v>
      </c>
      <c r="V77" s="20">
        <f t="shared" si="6"/>
        <v>1.8148128296678445</v>
      </c>
    </row>
    <row r="78" spans="1:22" x14ac:dyDescent="0.15">
      <c r="A78" s="6">
        <v>38.5</v>
      </c>
      <c r="B78" s="6">
        <v>76</v>
      </c>
      <c r="D78">
        <v>770.55853271484398</v>
      </c>
      <c r="E78">
        <v>587.565185546875</v>
      </c>
      <c r="F78">
        <v>461.6357421875</v>
      </c>
      <c r="G78">
        <v>459.14468383789102</v>
      </c>
      <c r="I78" s="7">
        <f t="shared" si="7"/>
        <v>308.92279052734398</v>
      </c>
      <c r="J78" s="7">
        <f t="shared" si="7"/>
        <v>128.42050170898398</v>
      </c>
      <c r="K78" s="7">
        <f t="shared" si="8"/>
        <v>219.02843933105521</v>
      </c>
      <c r="L78" s="8">
        <f t="shared" si="9"/>
        <v>1.7055566394484232</v>
      </c>
      <c r="M78" s="8">
        <f t="shared" si="5"/>
        <v>2.0111488205361776</v>
      </c>
      <c r="P78" s="6">
        <f t="shared" si="10"/>
        <v>1.0014934218694322</v>
      </c>
      <c r="U78" s="18">
        <v>19.5</v>
      </c>
      <c r="V78" s="20">
        <f t="shared" si="6"/>
        <v>1.8167129733368561</v>
      </c>
    </row>
    <row r="79" spans="1:22" x14ac:dyDescent="0.15">
      <c r="A79" s="6">
        <v>39</v>
      </c>
      <c r="B79" s="6">
        <v>77</v>
      </c>
      <c r="D79">
        <v>741.52484130859398</v>
      </c>
      <c r="E79">
        <v>576.387939453125</v>
      </c>
      <c r="F79">
        <v>462.70877075195301</v>
      </c>
      <c r="G79">
        <v>459.547607421875</v>
      </c>
      <c r="I79" s="7">
        <f t="shared" si="7"/>
        <v>278.81607055664097</v>
      </c>
      <c r="J79" s="7">
        <f t="shared" si="7"/>
        <v>116.84033203125</v>
      </c>
      <c r="K79" s="7">
        <f t="shared" si="8"/>
        <v>197.02783813476597</v>
      </c>
      <c r="L79" s="8">
        <f t="shared" si="9"/>
        <v>1.686299882150875</v>
      </c>
      <c r="M79" s="8">
        <f t="shared" si="5"/>
        <v>1.9958607928631458</v>
      </c>
      <c r="P79" s="6">
        <f t="shared" si="10"/>
        <v>0.23371651213312658</v>
      </c>
      <c r="U79" s="18">
        <v>20</v>
      </c>
      <c r="V79" s="20">
        <f t="shared" si="6"/>
        <v>1.819543897987401</v>
      </c>
    </row>
    <row r="80" spans="1:22" x14ac:dyDescent="0.15">
      <c r="A80" s="6">
        <v>39.5</v>
      </c>
      <c r="B80" s="6">
        <v>78</v>
      </c>
      <c r="D80">
        <v>749.86981201171898</v>
      </c>
      <c r="E80">
        <v>580.71136474609398</v>
      </c>
      <c r="F80">
        <v>462.83584594726602</v>
      </c>
      <c r="G80">
        <v>459.89993286132801</v>
      </c>
      <c r="I80" s="7">
        <f t="shared" si="7"/>
        <v>287.03396606445295</v>
      </c>
      <c r="J80" s="7">
        <f t="shared" si="7"/>
        <v>120.81143188476597</v>
      </c>
      <c r="K80" s="7">
        <f t="shared" si="8"/>
        <v>202.46596374511677</v>
      </c>
      <c r="L80" s="8">
        <f t="shared" si="9"/>
        <v>1.6758841492602758</v>
      </c>
      <c r="M80" s="8">
        <f t="shared" si="5"/>
        <v>1.9894137895970627</v>
      </c>
      <c r="P80" s="6">
        <f t="shared" si="10"/>
        <v>-9.005711979355395E-2</v>
      </c>
      <c r="U80" s="18">
        <v>20.5</v>
      </c>
      <c r="V80" s="20">
        <f t="shared" si="6"/>
        <v>1.852078209122245</v>
      </c>
    </row>
    <row r="81" spans="1:22" x14ac:dyDescent="0.15">
      <c r="A81" s="6">
        <v>40</v>
      </c>
      <c r="B81" s="6">
        <v>79</v>
      </c>
      <c r="D81">
        <v>721.285400390625</v>
      </c>
      <c r="E81">
        <v>569.88732910156295</v>
      </c>
      <c r="F81">
        <v>462.28988647460898</v>
      </c>
      <c r="G81">
        <v>459.42535400390602</v>
      </c>
      <c r="I81" s="7">
        <f t="shared" si="7"/>
        <v>258.99551391601602</v>
      </c>
      <c r="J81" s="7">
        <f t="shared" si="7"/>
        <v>110.46197509765693</v>
      </c>
      <c r="K81" s="7">
        <f t="shared" si="8"/>
        <v>181.67213134765618</v>
      </c>
      <c r="L81" s="8">
        <f t="shared" si="9"/>
        <v>1.6446576406681481</v>
      </c>
      <c r="M81" s="8">
        <f t="shared" si="5"/>
        <v>1.9621560106294513</v>
      </c>
      <c r="P81" s="6">
        <f t="shared" si="10"/>
        <v>-1.4589644602050882</v>
      </c>
      <c r="U81" s="18">
        <v>21</v>
      </c>
      <c r="V81" s="20">
        <f t="shared" si="6"/>
        <v>1.8664204387885523</v>
      </c>
    </row>
    <row r="82" spans="1:22" x14ac:dyDescent="0.15">
      <c r="A82" s="6">
        <v>40.5</v>
      </c>
      <c r="B82" s="6">
        <v>80</v>
      </c>
      <c r="D82">
        <v>717.80029296875</v>
      </c>
      <c r="E82">
        <v>569.419677734375</v>
      </c>
      <c r="F82">
        <v>462.01919555664102</v>
      </c>
      <c r="G82">
        <v>459.26986694335898</v>
      </c>
      <c r="I82" s="7">
        <f t="shared" si="7"/>
        <v>255.78109741210898</v>
      </c>
      <c r="J82" s="7">
        <f t="shared" si="7"/>
        <v>110.14981079101602</v>
      </c>
      <c r="K82" s="7">
        <f t="shared" si="8"/>
        <v>178.67622985839776</v>
      </c>
      <c r="L82" s="8">
        <f t="shared" si="9"/>
        <v>1.6221201704775952</v>
      </c>
      <c r="M82" s="8">
        <f t="shared" si="5"/>
        <v>1.9435872700634147</v>
      </c>
      <c r="P82" s="6">
        <f t="shared" si="10"/>
        <v>-2.3915013808855496</v>
      </c>
      <c r="U82" s="18">
        <v>21.5</v>
      </c>
      <c r="V82" s="20">
        <f t="shared" si="6"/>
        <v>1.8390238122815026</v>
      </c>
    </row>
    <row r="83" spans="1:22" x14ac:dyDescent="0.15">
      <c r="A83" s="6">
        <v>41</v>
      </c>
      <c r="B83" s="6">
        <v>81</v>
      </c>
      <c r="D83">
        <v>707.14788818359398</v>
      </c>
      <c r="E83">
        <v>564.99871826171898</v>
      </c>
      <c r="F83">
        <v>462.28176879882801</v>
      </c>
      <c r="G83">
        <v>459.41293334960898</v>
      </c>
      <c r="I83" s="7">
        <f t="shared" si="7"/>
        <v>244.86611938476597</v>
      </c>
      <c r="J83" s="7">
        <f t="shared" si="7"/>
        <v>105.58578491211</v>
      </c>
      <c r="K83" s="7">
        <f t="shared" si="8"/>
        <v>170.95606994628898</v>
      </c>
      <c r="L83" s="8">
        <f t="shared" si="9"/>
        <v>1.619120131451345</v>
      </c>
      <c r="M83" s="8">
        <f t="shared" si="5"/>
        <v>1.9445559606616809</v>
      </c>
      <c r="P83" s="6">
        <f t="shared" si="10"/>
        <v>-2.3428529685504911</v>
      </c>
      <c r="U83" s="18">
        <v>22</v>
      </c>
      <c r="V83" s="20">
        <f t="shared" si="6"/>
        <v>1.8203284281614436</v>
      </c>
    </row>
    <row r="84" spans="1:22" x14ac:dyDescent="0.15">
      <c r="A84" s="6">
        <v>41.5</v>
      </c>
      <c r="B84" s="6">
        <v>82</v>
      </c>
      <c r="D84">
        <v>713.65393066406295</v>
      </c>
      <c r="E84">
        <v>568.27526855468795</v>
      </c>
      <c r="F84">
        <v>462.81286621093801</v>
      </c>
      <c r="G84">
        <v>460.077880859375</v>
      </c>
      <c r="I84" s="7">
        <f t="shared" si="7"/>
        <v>250.84106445312494</v>
      </c>
      <c r="J84" s="7">
        <f t="shared" si="7"/>
        <v>108.19738769531295</v>
      </c>
      <c r="K84" s="7">
        <f t="shared" si="8"/>
        <v>175.1028930664059</v>
      </c>
      <c r="L84" s="8">
        <f t="shared" si="9"/>
        <v>1.6183652562805011</v>
      </c>
      <c r="M84" s="8">
        <f t="shared" si="5"/>
        <v>1.9477698151153533</v>
      </c>
      <c r="P84" s="6">
        <f t="shared" si="10"/>
        <v>-2.1814506416083712</v>
      </c>
      <c r="U84" s="18">
        <v>65</v>
      </c>
      <c r="V84" s="20">
        <f t="shared" ref="V84:V104" si="11">L131</f>
        <v>1.4303311188641128</v>
      </c>
    </row>
    <row r="85" spans="1:22" x14ac:dyDescent="0.15">
      <c r="A85" s="6">
        <v>42</v>
      </c>
      <c r="B85" s="6">
        <v>83</v>
      </c>
      <c r="D85">
        <v>706.460693359375</v>
      </c>
      <c r="E85">
        <v>566.21502685546898</v>
      </c>
      <c r="F85">
        <v>462.30233764648398</v>
      </c>
      <c r="G85">
        <v>459.37100219726602</v>
      </c>
      <c r="I85" s="7">
        <f t="shared" si="7"/>
        <v>244.15835571289102</v>
      </c>
      <c r="J85" s="7">
        <f t="shared" si="7"/>
        <v>106.84402465820295</v>
      </c>
      <c r="K85" s="7">
        <f t="shared" si="8"/>
        <v>169.36753845214895</v>
      </c>
      <c r="L85" s="8">
        <f t="shared" si="9"/>
        <v>1.5851849365835897</v>
      </c>
      <c r="M85" s="8">
        <f t="shared" si="5"/>
        <v>1.918558225042958</v>
      </c>
      <c r="P85" s="6">
        <f t="shared" si="10"/>
        <v>-3.6484799297506525</v>
      </c>
      <c r="U85" s="18">
        <v>65.5</v>
      </c>
      <c r="V85" s="20">
        <f t="shared" si="11"/>
        <v>1.4379903890997698</v>
      </c>
    </row>
    <row r="86" spans="1:22" x14ac:dyDescent="0.15">
      <c r="A86" s="6">
        <v>42.5</v>
      </c>
      <c r="B86" s="6">
        <v>84</v>
      </c>
      <c r="D86">
        <v>695.78845214843795</v>
      </c>
      <c r="E86">
        <v>560.55853271484398</v>
      </c>
      <c r="F86">
        <v>461.57086181640602</v>
      </c>
      <c r="G86">
        <v>458.906982421875</v>
      </c>
      <c r="I86" s="7">
        <f t="shared" si="7"/>
        <v>234.21759033203193</v>
      </c>
      <c r="J86" s="7">
        <f t="shared" si="7"/>
        <v>101.65155029296898</v>
      </c>
      <c r="K86" s="7">
        <f t="shared" si="8"/>
        <v>163.06150512695365</v>
      </c>
      <c r="L86" s="8">
        <f t="shared" si="9"/>
        <v>1.6041221669221533</v>
      </c>
      <c r="M86" s="8">
        <f t="shared" si="5"/>
        <v>1.9414641850060379</v>
      </c>
      <c r="P86" s="6">
        <f t="shared" si="10"/>
        <v>-2.4981244011549015</v>
      </c>
      <c r="U86" s="18">
        <v>66</v>
      </c>
      <c r="V86" s="20">
        <f t="shared" si="11"/>
        <v>1.3893720265530349</v>
      </c>
    </row>
    <row r="87" spans="1:22" ht="15" x14ac:dyDescent="0.2">
      <c r="A87" s="6">
        <v>43</v>
      </c>
      <c r="B87" s="6">
        <v>85</v>
      </c>
      <c r="C87" s="26" t="s">
        <v>30</v>
      </c>
      <c r="D87">
        <v>700.239013671875</v>
      </c>
      <c r="E87">
        <v>564.21051025390602</v>
      </c>
      <c r="F87">
        <v>461.062744140625</v>
      </c>
      <c r="G87">
        <v>458.72714233398398</v>
      </c>
      <c r="I87" s="7">
        <f t="shared" si="7"/>
        <v>239.17626953125</v>
      </c>
      <c r="J87" s="7">
        <f t="shared" si="7"/>
        <v>105.48336791992205</v>
      </c>
      <c r="K87" s="7">
        <f t="shared" si="8"/>
        <v>165.33791198730458</v>
      </c>
      <c r="L87" s="8">
        <f t="shared" si="9"/>
        <v>1.5674311054688854</v>
      </c>
      <c r="M87" s="8">
        <f t="shared" si="5"/>
        <v>1.9087418531772864</v>
      </c>
      <c r="P87" s="6">
        <f t="shared" si="10"/>
        <v>-4.1414659327222925</v>
      </c>
      <c r="U87" s="18">
        <v>66.5</v>
      </c>
      <c r="V87" s="20">
        <f t="shared" si="11"/>
        <v>1.42567843594982</v>
      </c>
    </row>
    <row r="88" spans="1:22" x14ac:dyDescent="0.15">
      <c r="A88" s="6">
        <v>43.5</v>
      </c>
      <c r="B88" s="6">
        <v>86</v>
      </c>
      <c r="D88">
        <v>699.71197509765602</v>
      </c>
      <c r="E88">
        <v>563.59259033203102</v>
      </c>
      <c r="F88">
        <v>461.57275390625</v>
      </c>
      <c r="G88">
        <v>458.69253540039102</v>
      </c>
      <c r="I88" s="7">
        <f t="shared" si="7"/>
        <v>238.13922119140602</v>
      </c>
      <c r="J88" s="7">
        <f t="shared" si="7"/>
        <v>104.90005493164</v>
      </c>
      <c r="K88" s="7">
        <f t="shared" si="8"/>
        <v>164.70918273925804</v>
      </c>
      <c r="L88" s="8">
        <f t="shared" si="9"/>
        <v>1.5701534460262554</v>
      </c>
      <c r="M88" s="8">
        <f t="shared" ref="M88:M151" si="12">L88+ABS($N$2)*A88</f>
        <v>1.9154329233591727</v>
      </c>
      <c r="P88" s="6">
        <f t="shared" si="10"/>
        <v>-3.8054350661547534</v>
      </c>
      <c r="U88" s="18">
        <v>67</v>
      </c>
      <c r="V88" s="20">
        <f t="shared" si="11"/>
        <v>1.4309653314855493</v>
      </c>
    </row>
    <row r="89" spans="1:22" x14ac:dyDescent="0.15">
      <c r="A89" s="6">
        <v>44</v>
      </c>
      <c r="B89" s="6">
        <v>87</v>
      </c>
      <c r="D89">
        <v>701.78497314453102</v>
      </c>
      <c r="E89">
        <v>565.62756347656295</v>
      </c>
      <c r="F89">
        <v>461.72091674804699</v>
      </c>
      <c r="G89">
        <v>458.76095581054699</v>
      </c>
      <c r="I89" s="7">
        <f t="shared" si="7"/>
        <v>240.06405639648403</v>
      </c>
      <c r="J89" s="7">
        <f t="shared" si="7"/>
        <v>106.86660766601597</v>
      </c>
      <c r="K89" s="7">
        <f t="shared" si="8"/>
        <v>165.25743103027287</v>
      </c>
      <c r="L89" s="8">
        <f t="shared" si="9"/>
        <v>1.5463897904080792</v>
      </c>
      <c r="M89" s="8">
        <f t="shared" si="12"/>
        <v>1.8956379973655129</v>
      </c>
      <c r="P89" s="6">
        <f t="shared" si="10"/>
        <v>-4.7995519943102751</v>
      </c>
      <c r="U89" s="18">
        <v>67.5</v>
      </c>
      <c r="V89" s="20">
        <f t="shared" si="11"/>
        <v>1.4285935027227721</v>
      </c>
    </row>
    <row r="90" spans="1:22" x14ac:dyDescent="0.15">
      <c r="A90" s="6">
        <v>44.5</v>
      </c>
      <c r="B90" s="6">
        <v>88</v>
      </c>
      <c r="D90">
        <v>703.44842529296898</v>
      </c>
      <c r="E90">
        <v>566.552490234375</v>
      </c>
      <c r="F90">
        <v>461.9169921875</v>
      </c>
      <c r="G90">
        <v>459.30963134765602</v>
      </c>
      <c r="I90" s="7">
        <f t="shared" si="7"/>
        <v>241.53143310546898</v>
      </c>
      <c r="J90" s="7">
        <f t="shared" si="7"/>
        <v>107.24285888671898</v>
      </c>
      <c r="K90" s="7">
        <f t="shared" si="8"/>
        <v>166.46143188476572</v>
      </c>
      <c r="L90" s="8">
        <f t="shared" si="9"/>
        <v>1.5521912937867457</v>
      </c>
      <c r="M90" s="8">
        <f t="shared" si="12"/>
        <v>1.9054082303686957</v>
      </c>
      <c r="P90" s="6">
        <f t="shared" si="10"/>
        <v>-4.3088831217113723</v>
      </c>
      <c r="U90" s="18">
        <v>68</v>
      </c>
      <c r="V90" s="20">
        <f t="shared" si="11"/>
        <v>1.4326977367653231</v>
      </c>
    </row>
    <row r="91" spans="1:22" x14ac:dyDescent="0.15">
      <c r="A91" s="6">
        <v>45</v>
      </c>
      <c r="B91" s="6">
        <v>89</v>
      </c>
      <c r="D91">
        <v>701.47735595703102</v>
      </c>
      <c r="E91">
        <v>566.74957275390602</v>
      </c>
      <c r="F91">
        <v>462.42724609375</v>
      </c>
      <c r="G91">
        <v>459.36099243164102</v>
      </c>
      <c r="I91" s="7">
        <f t="shared" si="7"/>
        <v>239.05010986328102</v>
      </c>
      <c r="J91" s="7">
        <f t="shared" si="7"/>
        <v>107.388580322265</v>
      </c>
      <c r="K91" s="7">
        <f t="shared" si="8"/>
        <v>163.87810363769552</v>
      </c>
      <c r="L91" s="8">
        <f t="shared" si="9"/>
        <v>1.5260291471021381</v>
      </c>
      <c r="M91" s="8">
        <f t="shared" si="12"/>
        <v>1.8832148133086042</v>
      </c>
      <c r="P91" s="6">
        <f t="shared" si="10"/>
        <v>-5.4234541789671082</v>
      </c>
      <c r="U91" s="18">
        <v>68.5</v>
      </c>
      <c r="V91" s="20">
        <f t="shared" si="11"/>
        <v>1.4182911360451007</v>
      </c>
    </row>
    <row r="92" spans="1:22" x14ac:dyDescent="0.15">
      <c r="A92" s="6">
        <v>45.5</v>
      </c>
      <c r="B92" s="6">
        <v>90</v>
      </c>
      <c r="D92">
        <v>700.65869140625</v>
      </c>
      <c r="E92">
        <v>565.44384765625</v>
      </c>
      <c r="F92">
        <v>462.09246826171898</v>
      </c>
      <c r="G92">
        <v>459.08193969726602</v>
      </c>
      <c r="I92" s="7">
        <f t="shared" si="7"/>
        <v>238.56622314453102</v>
      </c>
      <c r="J92" s="7">
        <f t="shared" si="7"/>
        <v>106.36190795898398</v>
      </c>
      <c r="K92" s="7">
        <f t="shared" si="8"/>
        <v>164.11288757324223</v>
      </c>
      <c r="L92" s="8">
        <f t="shared" si="9"/>
        <v>1.5429667511843488</v>
      </c>
      <c r="M92" s="8">
        <f t="shared" si="12"/>
        <v>1.9041211470153312</v>
      </c>
      <c r="P92" s="6">
        <f t="shared" si="10"/>
        <v>-4.3735214714549695</v>
      </c>
      <c r="U92" s="18">
        <v>69</v>
      </c>
      <c r="V92" s="20">
        <f t="shared" si="11"/>
        <v>1.4125103814736646</v>
      </c>
    </row>
    <row r="93" spans="1:22" x14ac:dyDescent="0.15">
      <c r="A93" s="6">
        <v>46</v>
      </c>
      <c r="B93" s="6">
        <v>91</v>
      </c>
      <c r="D93">
        <v>702.38342285156295</v>
      </c>
      <c r="E93">
        <v>567.112060546875</v>
      </c>
      <c r="F93">
        <v>462.20388793945301</v>
      </c>
      <c r="G93">
        <v>459.24148559570301</v>
      </c>
      <c r="I93" s="7">
        <f t="shared" si="7"/>
        <v>240.17953491210994</v>
      </c>
      <c r="J93" s="7">
        <f t="shared" si="7"/>
        <v>107.87057495117199</v>
      </c>
      <c r="K93" s="7">
        <f t="shared" si="8"/>
        <v>164.67013244628956</v>
      </c>
      <c r="L93" s="8">
        <f t="shared" si="9"/>
        <v>1.5265528390928489</v>
      </c>
      <c r="M93" s="8">
        <f t="shared" si="12"/>
        <v>1.8916759645483476</v>
      </c>
      <c r="P93" s="6">
        <f t="shared" si="10"/>
        <v>-4.9985284337631537</v>
      </c>
      <c r="U93" s="18">
        <v>69.5</v>
      </c>
      <c r="V93" s="20">
        <f t="shared" si="11"/>
        <v>1.4256891478959743</v>
      </c>
    </row>
    <row r="94" spans="1:22" x14ac:dyDescent="0.15">
      <c r="A94" s="6">
        <v>46.5</v>
      </c>
      <c r="B94" s="6">
        <v>92</v>
      </c>
      <c r="D94">
        <v>703.30548095703102</v>
      </c>
      <c r="E94">
        <v>568.055908203125</v>
      </c>
      <c r="F94">
        <v>461.87371826171898</v>
      </c>
      <c r="G94">
        <v>458.31613159179699</v>
      </c>
      <c r="I94" s="7">
        <f t="shared" si="7"/>
        <v>241.43176269531205</v>
      </c>
      <c r="J94" s="7">
        <f t="shared" si="7"/>
        <v>109.73977661132801</v>
      </c>
      <c r="K94" s="7">
        <f t="shared" si="8"/>
        <v>164.61391906738243</v>
      </c>
      <c r="L94" s="8">
        <f t="shared" si="9"/>
        <v>1.500038765801442</v>
      </c>
      <c r="M94" s="8">
        <f t="shared" si="12"/>
        <v>1.8691306208814571</v>
      </c>
      <c r="P94" s="6">
        <f t="shared" si="10"/>
        <v>-6.1307735251324473</v>
      </c>
      <c r="U94" s="18">
        <v>70</v>
      </c>
      <c r="V94" s="20">
        <f t="shared" si="11"/>
        <v>1.4328880048201367</v>
      </c>
    </row>
    <row r="95" spans="1:22" x14ac:dyDescent="0.15">
      <c r="A95" s="6">
        <v>47</v>
      </c>
      <c r="B95" s="6">
        <v>93</v>
      </c>
      <c r="D95">
        <v>695.31457519531295</v>
      </c>
      <c r="E95">
        <v>563.458740234375</v>
      </c>
      <c r="F95">
        <v>461.77392578125</v>
      </c>
      <c r="G95">
        <v>459.02432250976602</v>
      </c>
      <c r="I95" s="7">
        <f t="shared" si="7"/>
        <v>233.54064941406295</v>
      </c>
      <c r="J95" s="7">
        <f t="shared" si="7"/>
        <v>104.43441772460898</v>
      </c>
      <c r="K95" s="7">
        <f t="shared" si="8"/>
        <v>160.43655700683667</v>
      </c>
      <c r="L95" s="8">
        <f t="shared" si="9"/>
        <v>1.5362421747771311</v>
      </c>
      <c r="M95" s="8">
        <f t="shared" si="12"/>
        <v>1.9093027594816625</v>
      </c>
      <c r="P95" s="6">
        <f t="shared" si="10"/>
        <v>-4.1132967719753397</v>
      </c>
      <c r="U95" s="18">
        <v>70.5</v>
      </c>
      <c r="V95" s="20">
        <f t="shared" si="11"/>
        <v>1.4138817673255737</v>
      </c>
    </row>
    <row r="96" spans="1:22" x14ac:dyDescent="0.15">
      <c r="A96" s="6">
        <v>47.5</v>
      </c>
      <c r="B96" s="6">
        <v>94</v>
      </c>
      <c r="D96">
        <v>695.02355957031295</v>
      </c>
      <c r="E96">
        <v>563.41253662109398</v>
      </c>
      <c r="F96">
        <v>461.95538330078102</v>
      </c>
      <c r="G96">
        <v>458.67199707031301</v>
      </c>
      <c r="I96" s="7">
        <f t="shared" si="7"/>
        <v>233.06817626953193</v>
      </c>
      <c r="J96" s="7">
        <f t="shared" si="7"/>
        <v>104.74053955078097</v>
      </c>
      <c r="K96" s="7">
        <f t="shared" si="8"/>
        <v>159.74979858398527</v>
      </c>
      <c r="L96" s="8">
        <f t="shared" si="9"/>
        <v>1.5251954903911333</v>
      </c>
      <c r="M96" s="8">
        <f t="shared" si="12"/>
        <v>1.9022248047201811</v>
      </c>
      <c r="P96" s="6">
        <f t="shared" si="10"/>
        <v>-4.4687572898555956</v>
      </c>
      <c r="U96" s="18">
        <v>71</v>
      </c>
      <c r="V96" s="20">
        <f t="shared" si="11"/>
        <v>1.419041604853132</v>
      </c>
    </row>
    <row r="97" spans="1:22" x14ac:dyDescent="0.15">
      <c r="A97" s="6">
        <v>48</v>
      </c>
      <c r="B97" s="6">
        <v>95</v>
      </c>
      <c r="D97">
        <v>693.69622802734398</v>
      </c>
      <c r="E97">
        <v>562.55480957031295</v>
      </c>
      <c r="F97">
        <v>461.46484375</v>
      </c>
      <c r="G97">
        <v>458.35018920898398</v>
      </c>
      <c r="I97" s="7">
        <f t="shared" si="7"/>
        <v>232.23138427734398</v>
      </c>
      <c r="J97" s="7">
        <f t="shared" si="7"/>
        <v>104.20462036132898</v>
      </c>
      <c r="K97" s="7">
        <f t="shared" si="8"/>
        <v>159.28815002441371</v>
      </c>
      <c r="L97" s="8">
        <f t="shared" si="9"/>
        <v>1.528609283082486</v>
      </c>
      <c r="M97" s="8">
        <f t="shared" si="12"/>
        <v>1.9096073270360501</v>
      </c>
      <c r="P97" s="6">
        <f t="shared" si="10"/>
        <v>-4.0980011471429663</v>
      </c>
      <c r="U97" s="18">
        <v>71.5</v>
      </c>
      <c r="V97" s="20">
        <f t="shared" si="11"/>
        <v>1.3936156142749552</v>
      </c>
    </row>
    <row r="98" spans="1:22" x14ac:dyDescent="0.15">
      <c r="A98" s="6">
        <v>48.5</v>
      </c>
      <c r="B98" s="6">
        <v>96</v>
      </c>
      <c r="D98">
        <v>693.11358642578102</v>
      </c>
      <c r="E98">
        <v>562.94989013671898</v>
      </c>
      <c r="F98">
        <v>461.46429443359398</v>
      </c>
      <c r="G98">
        <v>458.43591308593801</v>
      </c>
      <c r="I98" s="7">
        <f t="shared" si="7"/>
        <v>231.64929199218705</v>
      </c>
      <c r="J98" s="7">
        <f t="shared" si="7"/>
        <v>104.51397705078097</v>
      </c>
      <c r="K98" s="7">
        <f t="shared" si="8"/>
        <v>158.48950805664037</v>
      </c>
      <c r="L98" s="8">
        <f t="shared" si="9"/>
        <v>1.5164431832847958</v>
      </c>
      <c r="M98" s="8">
        <f t="shared" si="12"/>
        <v>1.9014099568628759</v>
      </c>
      <c r="P98" s="6">
        <f t="shared" si="10"/>
        <v>-4.5096795973740846</v>
      </c>
      <c r="U98" s="18">
        <v>72</v>
      </c>
      <c r="V98" s="20">
        <f t="shared" si="11"/>
        <v>1.4155479863172327</v>
      </c>
    </row>
    <row r="99" spans="1:22" x14ac:dyDescent="0.15">
      <c r="A99" s="6">
        <v>49</v>
      </c>
      <c r="B99" s="6">
        <v>97</v>
      </c>
      <c r="D99">
        <v>693.95574951171898</v>
      </c>
      <c r="E99">
        <v>563.86853027343795</v>
      </c>
      <c r="F99">
        <v>461.68820190429699</v>
      </c>
      <c r="G99">
        <v>458.89425659179699</v>
      </c>
      <c r="I99" s="7">
        <f t="shared" si="7"/>
        <v>232.26754760742199</v>
      </c>
      <c r="J99" s="7">
        <f t="shared" si="7"/>
        <v>104.97427368164097</v>
      </c>
      <c r="K99" s="7">
        <f t="shared" si="8"/>
        <v>158.78555603027331</v>
      </c>
      <c r="L99" s="8">
        <f t="shared" si="9"/>
        <v>1.5126140001866328</v>
      </c>
      <c r="M99" s="8">
        <f t="shared" si="12"/>
        <v>1.9015495033892293</v>
      </c>
      <c r="P99" s="6">
        <f t="shared" si="10"/>
        <v>-4.5026714598262272</v>
      </c>
      <c r="U99" s="18">
        <v>72.5</v>
      </c>
      <c r="V99" s="20">
        <f t="shared" si="11"/>
        <v>1.4292492865195654</v>
      </c>
    </row>
    <row r="100" spans="1:22" x14ac:dyDescent="0.15">
      <c r="A100" s="6">
        <v>49.5</v>
      </c>
      <c r="B100" s="6">
        <v>98</v>
      </c>
      <c r="D100">
        <v>690.65759277343795</v>
      </c>
      <c r="E100">
        <v>562.95965576171898</v>
      </c>
      <c r="F100">
        <v>462.030029296875</v>
      </c>
      <c r="G100">
        <v>458.87371826171898</v>
      </c>
      <c r="I100" s="7">
        <f t="shared" si="7"/>
        <v>228.62756347656295</v>
      </c>
      <c r="J100" s="7">
        <f t="shared" si="7"/>
        <v>104.0859375</v>
      </c>
      <c r="K100" s="7">
        <f t="shared" si="8"/>
        <v>155.76740722656297</v>
      </c>
      <c r="L100" s="8">
        <f t="shared" si="9"/>
        <v>1.4965269177362501</v>
      </c>
      <c r="M100" s="8">
        <f t="shared" si="12"/>
        <v>1.889431150563363</v>
      </c>
      <c r="P100" s="6">
        <f t="shared" si="10"/>
        <v>-5.1112647775993603</v>
      </c>
      <c r="U100" s="18">
        <v>73</v>
      </c>
      <c r="V100" s="20">
        <f t="shared" si="11"/>
        <v>1.4268166091376546</v>
      </c>
    </row>
    <row r="101" spans="1:22" x14ac:dyDescent="0.15">
      <c r="A101" s="6">
        <v>50</v>
      </c>
      <c r="B101" s="6">
        <v>99</v>
      </c>
      <c r="D101">
        <v>692.52783203125</v>
      </c>
      <c r="E101">
        <v>564.38513183593795</v>
      </c>
      <c r="F101">
        <v>461.67605590820301</v>
      </c>
      <c r="G101">
        <v>458.84613037109398</v>
      </c>
      <c r="I101" s="7">
        <f t="shared" si="7"/>
        <v>230.85177612304699</v>
      </c>
      <c r="J101" s="7">
        <f t="shared" si="7"/>
        <v>105.53900146484398</v>
      </c>
      <c r="K101" s="7">
        <f t="shared" si="8"/>
        <v>156.97447509765621</v>
      </c>
      <c r="L101" s="8">
        <f t="shared" si="9"/>
        <v>1.4873598662002299</v>
      </c>
      <c r="M101" s="8">
        <f t="shared" si="12"/>
        <v>1.884232828651859</v>
      </c>
      <c r="P101" s="6">
        <f t="shared" si="10"/>
        <v>-5.3723286387061426</v>
      </c>
      <c r="U101" s="18">
        <v>73.5</v>
      </c>
      <c r="V101" s="20">
        <f t="shared" si="11"/>
        <v>1.4244957639095981</v>
      </c>
    </row>
    <row r="102" spans="1:22" x14ac:dyDescent="0.15">
      <c r="A102" s="6">
        <v>50.5</v>
      </c>
      <c r="B102" s="6">
        <v>100</v>
      </c>
      <c r="D102">
        <v>692.71569824218795</v>
      </c>
      <c r="E102">
        <v>563.55377197265602</v>
      </c>
      <c r="F102">
        <v>461.54895019531301</v>
      </c>
      <c r="G102">
        <v>458.75607299804699</v>
      </c>
      <c r="I102" s="7">
        <f t="shared" si="7"/>
        <v>231.16674804687494</v>
      </c>
      <c r="J102" s="7">
        <f t="shared" si="7"/>
        <v>104.79769897460903</v>
      </c>
      <c r="K102" s="7">
        <f t="shared" si="8"/>
        <v>157.80835876464863</v>
      </c>
      <c r="L102" s="8">
        <f t="shared" si="9"/>
        <v>1.505838012749529</v>
      </c>
      <c r="M102" s="8">
        <f t="shared" si="12"/>
        <v>1.9066797048256743</v>
      </c>
      <c r="P102" s="6">
        <f t="shared" si="10"/>
        <v>-4.2450286631594869</v>
      </c>
      <c r="U102" s="18">
        <v>74</v>
      </c>
      <c r="V102" s="20">
        <f t="shared" si="11"/>
        <v>1.4212401772372623</v>
      </c>
    </row>
    <row r="103" spans="1:22" x14ac:dyDescent="0.15">
      <c r="A103" s="6">
        <v>51</v>
      </c>
      <c r="B103" s="6">
        <v>101</v>
      </c>
      <c r="D103">
        <v>691.34649658203102</v>
      </c>
      <c r="E103">
        <v>563.373046875</v>
      </c>
      <c r="F103">
        <v>461.63140869140602</v>
      </c>
      <c r="G103">
        <v>458.64709472656301</v>
      </c>
      <c r="I103" s="7">
        <f t="shared" si="7"/>
        <v>229.715087890625</v>
      </c>
      <c r="J103" s="7">
        <f t="shared" si="7"/>
        <v>104.72595214843699</v>
      </c>
      <c r="K103" s="7">
        <f t="shared" si="8"/>
        <v>156.40692138671912</v>
      </c>
      <c r="L103" s="8">
        <f t="shared" si="9"/>
        <v>1.4934876998304136</v>
      </c>
      <c r="M103" s="8">
        <f t="shared" si="12"/>
        <v>1.8982981215310752</v>
      </c>
      <c r="P103" s="6">
        <f t="shared" si="10"/>
        <v>-4.665958442870469</v>
      </c>
      <c r="U103" s="18">
        <v>74.5</v>
      </c>
      <c r="V103" s="20">
        <f t="shared" si="11"/>
        <v>1.4065770260145307</v>
      </c>
    </row>
    <row r="104" spans="1:22" x14ac:dyDescent="0.15">
      <c r="A104" s="6">
        <v>51.5</v>
      </c>
      <c r="B104" s="6">
        <v>102</v>
      </c>
      <c r="D104">
        <v>685.65759277343795</v>
      </c>
      <c r="E104">
        <v>560.62243652343795</v>
      </c>
      <c r="F104">
        <v>461.62142944335898</v>
      </c>
      <c r="G104">
        <v>458.77770996093801</v>
      </c>
      <c r="I104" s="7">
        <f t="shared" si="7"/>
        <v>224.03616333007898</v>
      </c>
      <c r="J104" s="7">
        <f t="shared" si="7"/>
        <v>101.84472656249994</v>
      </c>
      <c r="K104" s="7">
        <f t="shared" si="8"/>
        <v>152.74485473632902</v>
      </c>
      <c r="L104" s="8">
        <f t="shared" si="9"/>
        <v>1.4997816763992464</v>
      </c>
      <c r="M104" s="8">
        <f t="shared" si="12"/>
        <v>1.9085608277244244</v>
      </c>
      <c r="P104" s="6">
        <f t="shared" si="10"/>
        <v>-4.1505571749514774</v>
      </c>
      <c r="U104" s="18">
        <v>75</v>
      </c>
      <c r="V104" s="20">
        <f t="shared" si="11"/>
        <v>1.4197884339288172</v>
      </c>
    </row>
    <row r="105" spans="1:22" x14ac:dyDescent="0.15">
      <c r="A105" s="6">
        <v>52</v>
      </c>
      <c r="B105" s="6">
        <v>103</v>
      </c>
      <c r="D105">
        <v>681.56970214843795</v>
      </c>
      <c r="E105">
        <v>559.00994873046898</v>
      </c>
      <c r="F105">
        <v>461.02352905273398</v>
      </c>
      <c r="G105">
        <v>458.60330200195301</v>
      </c>
      <c r="I105" s="7">
        <f t="shared" si="7"/>
        <v>220.54617309570398</v>
      </c>
      <c r="J105" s="7">
        <f t="shared" si="7"/>
        <v>100.40664672851597</v>
      </c>
      <c r="K105" s="7">
        <f t="shared" si="8"/>
        <v>150.26152038574281</v>
      </c>
      <c r="L105" s="8">
        <f t="shared" si="9"/>
        <v>1.4965296151362042</v>
      </c>
      <c r="M105" s="8">
        <f t="shared" si="12"/>
        <v>1.9092774960858985</v>
      </c>
      <c r="P105" s="6">
        <f t="shared" si="10"/>
        <v>-4.1145655198049473</v>
      </c>
      <c r="U105" s="18"/>
      <c r="V105" s="20"/>
    </row>
    <row r="106" spans="1:22" x14ac:dyDescent="0.15">
      <c r="A106" s="6">
        <v>52.5</v>
      </c>
      <c r="B106" s="6">
        <v>104</v>
      </c>
      <c r="D106">
        <v>678.72796630859398</v>
      </c>
      <c r="E106">
        <v>557.67572021484398</v>
      </c>
      <c r="F106">
        <v>461.07275390625</v>
      </c>
      <c r="G106">
        <v>458.61383056640602</v>
      </c>
      <c r="I106" s="7">
        <f t="shared" si="7"/>
        <v>217.65521240234398</v>
      </c>
      <c r="J106" s="7">
        <f t="shared" si="7"/>
        <v>99.061889648437955</v>
      </c>
      <c r="K106" s="7">
        <f t="shared" si="8"/>
        <v>148.31188964843741</v>
      </c>
      <c r="L106" s="8">
        <f t="shared" si="9"/>
        <v>1.4971639464458373</v>
      </c>
      <c r="M106" s="8">
        <f t="shared" si="12"/>
        <v>1.9138805570200479</v>
      </c>
      <c r="P106" s="6">
        <f t="shared" si="10"/>
        <v>-3.8833961384475755</v>
      </c>
    </row>
    <row r="107" spans="1:22" x14ac:dyDescent="0.15">
      <c r="A107" s="6">
        <v>53</v>
      </c>
      <c r="B107" s="6">
        <v>105</v>
      </c>
      <c r="D107">
        <v>670.97412109375</v>
      </c>
      <c r="E107">
        <v>554.05548095703102</v>
      </c>
      <c r="F107">
        <v>461.28503417968801</v>
      </c>
      <c r="G107">
        <v>458.64114379882801</v>
      </c>
      <c r="I107" s="7">
        <f t="shared" si="7"/>
        <v>209.68908691406199</v>
      </c>
      <c r="J107" s="7">
        <f t="shared" si="7"/>
        <v>95.414337158203011</v>
      </c>
      <c r="K107" s="7">
        <f t="shared" si="8"/>
        <v>142.8990509033199</v>
      </c>
      <c r="L107" s="8">
        <f t="shared" si="9"/>
        <v>1.4976685387059203</v>
      </c>
      <c r="M107" s="8">
        <f t="shared" si="12"/>
        <v>1.918353878904647</v>
      </c>
      <c r="P107" s="6">
        <f t="shared" si="10"/>
        <v>-3.6587423553522047</v>
      </c>
    </row>
    <row r="108" spans="1:22" x14ac:dyDescent="0.15">
      <c r="A108" s="6">
        <v>53.5</v>
      </c>
      <c r="B108" s="6">
        <v>106</v>
      </c>
      <c r="D108">
        <v>694.43737792968795</v>
      </c>
      <c r="E108">
        <v>565.23059082031295</v>
      </c>
      <c r="F108">
        <v>461.33477783203102</v>
      </c>
      <c r="G108">
        <v>458.83938598632801</v>
      </c>
      <c r="I108" s="7">
        <f t="shared" si="7"/>
        <v>233.10260009765693</v>
      </c>
      <c r="J108" s="7">
        <f t="shared" si="7"/>
        <v>106.39120483398494</v>
      </c>
      <c r="K108" s="7">
        <f t="shared" si="8"/>
        <v>158.62875671386746</v>
      </c>
      <c r="L108" s="8">
        <f t="shared" si="9"/>
        <v>1.4909950212651044</v>
      </c>
      <c r="M108" s="8">
        <f t="shared" si="12"/>
        <v>1.9156490910883475</v>
      </c>
      <c r="P108" s="6">
        <f t="shared" si="10"/>
        <v>-3.7945789508572068</v>
      </c>
    </row>
    <row r="109" spans="1:22" x14ac:dyDescent="0.15">
      <c r="A109" s="6">
        <v>54</v>
      </c>
      <c r="B109" s="6">
        <v>107</v>
      </c>
      <c r="D109">
        <v>719.78887939453102</v>
      </c>
      <c r="E109">
        <v>576.40393066406295</v>
      </c>
      <c r="F109">
        <v>460.89398193359398</v>
      </c>
      <c r="G109">
        <v>458.43103027343801</v>
      </c>
      <c r="I109" s="7">
        <f t="shared" si="7"/>
        <v>258.89489746093705</v>
      </c>
      <c r="J109" s="7">
        <f t="shared" si="7"/>
        <v>117.97290039062494</v>
      </c>
      <c r="K109" s="7">
        <f t="shared" si="8"/>
        <v>176.3138671874996</v>
      </c>
      <c r="L109" s="8">
        <f t="shared" si="9"/>
        <v>1.4945285451463808</v>
      </c>
      <c r="M109" s="8">
        <f t="shared" si="12"/>
        <v>1.9231513445941402</v>
      </c>
      <c r="P109" s="6">
        <f t="shared" si="10"/>
        <v>-3.4178098125532084</v>
      </c>
    </row>
    <row r="110" spans="1:22" x14ac:dyDescent="0.15">
      <c r="A110" s="6">
        <v>54.5</v>
      </c>
      <c r="B110" s="6">
        <v>108</v>
      </c>
      <c r="D110">
        <v>736.99285888671898</v>
      </c>
      <c r="E110">
        <v>584.38470458984398</v>
      </c>
      <c r="F110">
        <v>461.75985717773398</v>
      </c>
      <c r="G110">
        <v>458.94754028320301</v>
      </c>
      <c r="I110" s="7">
        <f t="shared" si="7"/>
        <v>275.233001708985</v>
      </c>
      <c r="J110" s="7">
        <f t="shared" si="7"/>
        <v>125.43716430664097</v>
      </c>
      <c r="K110" s="7">
        <f t="shared" si="8"/>
        <v>187.42698669433634</v>
      </c>
      <c r="L110" s="8">
        <f t="shared" si="9"/>
        <v>1.4941902404311085</v>
      </c>
      <c r="M110" s="8">
        <f t="shared" si="12"/>
        <v>1.9267817695033842</v>
      </c>
      <c r="P110" s="6">
        <f t="shared" si="10"/>
        <v>-3.2354869859948807</v>
      </c>
    </row>
    <row r="111" spans="1:22" x14ac:dyDescent="0.15">
      <c r="A111" s="6">
        <v>55</v>
      </c>
      <c r="B111" s="6">
        <v>109</v>
      </c>
      <c r="D111">
        <v>707.52679443359398</v>
      </c>
      <c r="E111">
        <v>571.81280517578102</v>
      </c>
      <c r="F111">
        <v>461.80178833007801</v>
      </c>
      <c r="G111">
        <v>459.193359375</v>
      </c>
      <c r="I111" s="7">
        <f t="shared" si="7"/>
        <v>245.72500610351597</v>
      </c>
      <c r="J111" s="7">
        <f t="shared" si="7"/>
        <v>112.61944580078102</v>
      </c>
      <c r="K111" s="7">
        <f t="shared" si="8"/>
        <v>166.89139404296924</v>
      </c>
      <c r="L111" s="8">
        <f t="shared" si="9"/>
        <v>1.4819056589764521</v>
      </c>
      <c r="M111" s="8">
        <f t="shared" si="12"/>
        <v>1.9184659176732441</v>
      </c>
      <c r="P111" s="6">
        <f t="shared" si="10"/>
        <v>-3.6531156792783586</v>
      </c>
    </row>
    <row r="112" spans="1:22" x14ac:dyDescent="0.15">
      <c r="A112" s="6">
        <v>55.5</v>
      </c>
      <c r="B112" s="6">
        <v>110</v>
      </c>
      <c r="D112">
        <v>692.47216796875</v>
      </c>
      <c r="E112">
        <v>565.24072265625</v>
      </c>
      <c r="F112">
        <v>461.75390625</v>
      </c>
      <c r="G112">
        <v>459.04812622070301</v>
      </c>
      <c r="I112" s="7">
        <f t="shared" si="7"/>
        <v>230.71826171875</v>
      </c>
      <c r="J112" s="7">
        <f t="shared" si="7"/>
        <v>106.19259643554699</v>
      </c>
      <c r="K112" s="7">
        <f t="shared" si="8"/>
        <v>156.38344421386711</v>
      </c>
      <c r="L112" s="8">
        <f t="shared" si="9"/>
        <v>1.4726398022369025</v>
      </c>
      <c r="M112" s="8">
        <f t="shared" si="12"/>
        <v>1.9131687905582107</v>
      </c>
      <c r="P112" s="6">
        <f t="shared" si="10"/>
        <v>-3.9191416162954038</v>
      </c>
    </row>
    <row r="113" spans="1:16" x14ac:dyDescent="0.15">
      <c r="A113" s="6">
        <v>56</v>
      </c>
      <c r="B113" s="6">
        <v>111</v>
      </c>
      <c r="D113">
        <v>693.587890625</v>
      </c>
      <c r="E113">
        <v>566.63494873046898</v>
      </c>
      <c r="F113">
        <v>462.17333984375</v>
      </c>
      <c r="G113">
        <v>459.2587890625</v>
      </c>
      <c r="I113" s="7">
        <f t="shared" si="7"/>
        <v>231.41455078125</v>
      </c>
      <c r="J113" s="7">
        <f t="shared" si="7"/>
        <v>107.37615966796898</v>
      </c>
      <c r="K113" s="7">
        <f t="shared" si="8"/>
        <v>156.25123901367172</v>
      </c>
      <c r="L113" s="8">
        <f t="shared" si="9"/>
        <v>1.4551762653538307</v>
      </c>
      <c r="M113" s="8">
        <f t="shared" si="12"/>
        <v>1.8996739832996554</v>
      </c>
      <c r="P113" s="6">
        <f t="shared" si="10"/>
        <v>-4.5968615705009723</v>
      </c>
    </row>
    <row r="114" spans="1:16" x14ac:dyDescent="0.15">
      <c r="A114" s="6">
        <v>56.5</v>
      </c>
      <c r="B114" s="6">
        <v>112</v>
      </c>
      <c r="D114">
        <v>691.60491943359398</v>
      </c>
      <c r="E114">
        <v>565.70013427734398</v>
      </c>
      <c r="F114">
        <v>462.22579956054699</v>
      </c>
      <c r="G114">
        <v>459.18524169921898</v>
      </c>
      <c r="I114" s="7">
        <f t="shared" si="7"/>
        <v>229.37911987304699</v>
      </c>
      <c r="J114" s="7">
        <f t="shared" si="7"/>
        <v>106.514892578125</v>
      </c>
      <c r="K114" s="7">
        <f t="shared" si="8"/>
        <v>154.81869506835949</v>
      </c>
      <c r="L114" s="8">
        <f t="shared" si="9"/>
        <v>1.4534934160010096</v>
      </c>
      <c r="M114" s="8">
        <f t="shared" si="12"/>
        <v>1.9019598635713504</v>
      </c>
      <c r="P114" s="6">
        <f t="shared" si="10"/>
        <v>-4.4820628450823197</v>
      </c>
    </row>
    <row r="115" spans="1:16" x14ac:dyDescent="0.15">
      <c r="A115" s="6">
        <v>57</v>
      </c>
      <c r="B115" s="6">
        <v>113</v>
      </c>
      <c r="D115">
        <v>686.36248779296898</v>
      </c>
      <c r="E115">
        <v>564.10235595703102</v>
      </c>
      <c r="F115">
        <v>461.73526000976602</v>
      </c>
      <c r="G115">
        <v>459.00082397460898</v>
      </c>
      <c r="I115" s="7">
        <f t="shared" si="7"/>
        <v>224.62722778320295</v>
      </c>
      <c r="J115" s="7">
        <f t="shared" si="7"/>
        <v>105.10153198242205</v>
      </c>
      <c r="K115" s="7">
        <f t="shared" si="8"/>
        <v>151.05615539550752</v>
      </c>
      <c r="L115" s="8">
        <f t="shared" si="9"/>
        <v>1.4372402813383469</v>
      </c>
      <c r="M115" s="8">
        <f t="shared" si="12"/>
        <v>1.8896754585332041</v>
      </c>
      <c r="P115" s="6">
        <f t="shared" si="10"/>
        <v>-5.0989954370329889</v>
      </c>
    </row>
    <row r="116" spans="1:16" x14ac:dyDescent="0.15">
      <c r="A116" s="6">
        <v>57.5</v>
      </c>
      <c r="B116" s="6">
        <v>114</v>
      </c>
      <c r="D116">
        <v>692.61962890625</v>
      </c>
      <c r="E116">
        <v>566.50537109375</v>
      </c>
      <c r="F116">
        <v>461.75094604492199</v>
      </c>
      <c r="G116">
        <v>459.16278076171898</v>
      </c>
      <c r="I116" s="7">
        <f t="shared" si="7"/>
        <v>230.86868286132801</v>
      </c>
      <c r="J116" s="7">
        <f t="shared" si="7"/>
        <v>107.34259033203102</v>
      </c>
      <c r="K116" s="7">
        <f t="shared" si="8"/>
        <v>155.7288696289063</v>
      </c>
      <c r="L116" s="8">
        <f t="shared" si="9"/>
        <v>1.4507649680076409</v>
      </c>
      <c r="M116" s="8">
        <f t="shared" si="12"/>
        <v>1.9071688748270144</v>
      </c>
      <c r="P116" s="6">
        <f t="shared" si="10"/>
        <v>-4.220462156609587</v>
      </c>
    </row>
    <row r="117" spans="1:16" x14ac:dyDescent="0.15">
      <c r="A117" s="6">
        <v>58</v>
      </c>
      <c r="B117" s="6">
        <v>115</v>
      </c>
      <c r="D117">
        <v>697.026123046875</v>
      </c>
      <c r="E117">
        <v>569.19085693359398</v>
      </c>
      <c r="F117">
        <v>461.42346191406301</v>
      </c>
      <c r="G117">
        <v>459.02786254882801</v>
      </c>
      <c r="I117" s="7">
        <f t="shared" si="7"/>
        <v>235.60266113281199</v>
      </c>
      <c r="J117" s="7">
        <f t="shared" si="7"/>
        <v>110.16299438476597</v>
      </c>
      <c r="K117" s="7">
        <f t="shared" si="8"/>
        <v>158.48856506347582</v>
      </c>
      <c r="L117" s="8">
        <f t="shared" si="9"/>
        <v>1.4386733580418418</v>
      </c>
      <c r="M117" s="8">
        <f t="shared" si="12"/>
        <v>1.8990459944857316</v>
      </c>
      <c r="P117" s="6">
        <f t="shared" si="10"/>
        <v>-4.6283996682343966</v>
      </c>
    </row>
    <row r="118" spans="1:16" x14ac:dyDescent="0.15">
      <c r="A118" s="6">
        <v>58.5</v>
      </c>
      <c r="B118" s="6">
        <v>116</v>
      </c>
      <c r="D118">
        <v>726.23834228515602</v>
      </c>
      <c r="E118">
        <v>582.292724609375</v>
      </c>
      <c r="F118">
        <v>461.18902587890602</v>
      </c>
      <c r="G118">
        <v>458.67388916015602</v>
      </c>
      <c r="I118" s="7">
        <f t="shared" si="7"/>
        <v>265.04931640625</v>
      </c>
      <c r="J118" s="7">
        <f t="shared" si="7"/>
        <v>123.61883544921898</v>
      </c>
      <c r="K118" s="7">
        <f t="shared" si="8"/>
        <v>178.51613159179672</v>
      </c>
      <c r="L118" s="8">
        <f t="shared" si="9"/>
        <v>1.4440852071052623</v>
      </c>
      <c r="M118" s="8">
        <f t="shared" si="12"/>
        <v>1.9084265731736685</v>
      </c>
      <c r="P118" s="6">
        <f t="shared" si="10"/>
        <v>-4.1572995452756247</v>
      </c>
    </row>
    <row r="119" spans="1:16" x14ac:dyDescent="0.15">
      <c r="A119" s="6">
        <v>59</v>
      </c>
      <c r="B119" s="6">
        <v>117</v>
      </c>
      <c r="D119">
        <v>740.537109375</v>
      </c>
      <c r="E119">
        <v>587.89202880859398</v>
      </c>
      <c r="F119">
        <v>460.81802368164102</v>
      </c>
      <c r="G119">
        <v>458.35531616210898</v>
      </c>
      <c r="I119" s="7">
        <f t="shared" si="7"/>
        <v>279.71908569335898</v>
      </c>
      <c r="J119" s="7">
        <f t="shared" si="7"/>
        <v>129.536712646485</v>
      </c>
      <c r="K119" s="7">
        <f t="shared" si="8"/>
        <v>189.04338684081949</v>
      </c>
      <c r="L119" s="8">
        <f t="shared" si="9"/>
        <v>1.4593807653335504</v>
      </c>
      <c r="M119" s="8">
        <f t="shared" si="12"/>
        <v>1.9276908610264727</v>
      </c>
      <c r="P119" s="6">
        <f t="shared" si="10"/>
        <v>-3.1898316866199594</v>
      </c>
    </row>
    <row r="120" spans="1:16" x14ac:dyDescent="0.15">
      <c r="A120" s="6">
        <v>59.5</v>
      </c>
      <c r="B120" s="6">
        <v>118</v>
      </c>
      <c r="D120">
        <v>752.13513183593795</v>
      </c>
      <c r="E120">
        <v>594.04296875</v>
      </c>
      <c r="F120">
        <v>460.65682983398398</v>
      </c>
      <c r="G120">
        <v>458.01596069335898</v>
      </c>
      <c r="I120" s="7">
        <f t="shared" si="7"/>
        <v>291.47830200195398</v>
      </c>
      <c r="J120" s="7">
        <f t="shared" si="7"/>
        <v>136.02700805664102</v>
      </c>
      <c r="K120" s="7">
        <f t="shared" si="8"/>
        <v>196.25939636230527</v>
      </c>
      <c r="L120" s="8">
        <f t="shared" si="9"/>
        <v>1.4427972736163082</v>
      </c>
      <c r="M120" s="8">
        <f t="shared" si="12"/>
        <v>1.9150760989337468</v>
      </c>
      <c r="P120" s="6">
        <f t="shared" si="10"/>
        <v>-3.8233550726154446</v>
      </c>
    </row>
    <row r="121" spans="1:16" x14ac:dyDescent="0.15">
      <c r="A121" s="6">
        <v>60</v>
      </c>
      <c r="B121" s="6">
        <v>119</v>
      </c>
      <c r="D121">
        <v>757.40972900390602</v>
      </c>
      <c r="E121">
        <v>597.01898193359398</v>
      </c>
      <c r="F121">
        <v>459.92184448242199</v>
      </c>
      <c r="G121">
        <v>457.44052124023398</v>
      </c>
      <c r="I121" s="7">
        <f t="shared" si="7"/>
        <v>297.48788452148403</v>
      </c>
      <c r="J121" s="7">
        <f t="shared" si="7"/>
        <v>139.57846069336</v>
      </c>
      <c r="K121" s="7">
        <f t="shared" si="8"/>
        <v>199.78296203613203</v>
      </c>
      <c r="L121" s="8">
        <f t="shared" si="9"/>
        <v>1.4313308876147828</v>
      </c>
      <c r="M121" s="8">
        <f t="shared" si="12"/>
        <v>1.9075784425567377</v>
      </c>
      <c r="P121" s="6">
        <f t="shared" si="10"/>
        <v>-4.1998933394554028</v>
      </c>
    </row>
    <row r="122" spans="1:16" x14ac:dyDescent="0.15">
      <c r="A122" s="6">
        <v>60.5</v>
      </c>
      <c r="B122" s="6">
        <v>120</v>
      </c>
      <c r="D122">
        <v>773.02825927734398</v>
      </c>
      <c r="E122">
        <v>603.12890625</v>
      </c>
      <c r="F122">
        <v>460.48703002929699</v>
      </c>
      <c r="G122">
        <v>458.04595947265602</v>
      </c>
      <c r="I122" s="7">
        <f t="shared" si="7"/>
        <v>312.54122924804699</v>
      </c>
      <c r="J122" s="7">
        <f t="shared" si="7"/>
        <v>145.08294677734398</v>
      </c>
      <c r="K122" s="7">
        <f t="shared" si="8"/>
        <v>210.9831665039062</v>
      </c>
      <c r="L122" s="8">
        <f t="shared" si="9"/>
        <v>1.4542244363681007</v>
      </c>
      <c r="M122" s="8">
        <f t="shared" si="12"/>
        <v>1.934440720934572</v>
      </c>
      <c r="P122" s="6">
        <f t="shared" si="10"/>
        <v>-2.8508483532410427</v>
      </c>
    </row>
    <row r="123" spans="1:16" x14ac:dyDescent="0.15">
      <c r="A123" s="6">
        <v>61</v>
      </c>
      <c r="B123" s="6">
        <v>121</v>
      </c>
      <c r="D123">
        <v>695.114013671875</v>
      </c>
      <c r="E123">
        <v>566.67614746093795</v>
      </c>
      <c r="F123">
        <v>460.92752075195301</v>
      </c>
      <c r="G123">
        <v>458.218505859375</v>
      </c>
      <c r="I123" s="7">
        <f t="shared" si="7"/>
        <v>234.18649291992199</v>
      </c>
      <c r="J123" s="7">
        <f t="shared" si="7"/>
        <v>108.45764160156295</v>
      </c>
      <c r="K123" s="7">
        <f t="shared" si="8"/>
        <v>158.26614379882793</v>
      </c>
      <c r="L123" s="8">
        <f t="shared" si="9"/>
        <v>1.4592438251630506</v>
      </c>
      <c r="M123" s="8">
        <f t="shared" si="12"/>
        <v>1.9434288393540382</v>
      </c>
      <c r="P123" s="6">
        <f t="shared" si="10"/>
        <v>-2.3994578971251812</v>
      </c>
    </row>
    <row r="124" spans="1:16" x14ac:dyDescent="0.15">
      <c r="A124" s="6">
        <v>61.5</v>
      </c>
      <c r="B124" s="6">
        <v>122</v>
      </c>
      <c r="D124">
        <v>694.16687011718795</v>
      </c>
      <c r="E124">
        <v>567.44860839843795</v>
      </c>
      <c r="F124">
        <v>461.09005737304699</v>
      </c>
      <c r="G124">
        <v>458.40832519531301</v>
      </c>
      <c r="I124" s="7">
        <f t="shared" si="7"/>
        <v>233.07681274414097</v>
      </c>
      <c r="J124" s="7">
        <f t="shared" si="7"/>
        <v>109.04028320312494</v>
      </c>
      <c r="K124" s="7">
        <f t="shared" si="8"/>
        <v>156.74861450195351</v>
      </c>
      <c r="L124" s="8">
        <f t="shared" si="9"/>
        <v>1.4375294147939384</v>
      </c>
      <c r="M124" s="8">
        <f t="shared" si="12"/>
        <v>1.9256831586094423</v>
      </c>
      <c r="P124" s="6">
        <f t="shared" si="10"/>
        <v>-3.2906600989165224</v>
      </c>
    </row>
    <row r="125" spans="1:16" x14ac:dyDescent="0.15">
      <c r="A125" s="6">
        <v>62</v>
      </c>
      <c r="B125" s="6">
        <v>123</v>
      </c>
      <c r="D125">
        <v>690.58160400390602</v>
      </c>
      <c r="E125">
        <v>566.94561767578102</v>
      </c>
      <c r="F125">
        <v>461.17739868164102</v>
      </c>
      <c r="G125">
        <v>458.55300903320301</v>
      </c>
      <c r="I125" s="7">
        <f t="shared" si="7"/>
        <v>229.404205322265</v>
      </c>
      <c r="J125" s="7">
        <f t="shared" si="7"/>
        <v>108.39260864257801</v>
      </c>
      <c r="K125" s="7">
        <f t="shared" si="8"/>
        <v>153.5293792724604</v>
      </c>
      <c r="L125" s="8">
        <f t="shared" si="9"/>
        <v>1.4164192669144056</v>
      </c>
      <c r="M125" s="8">
        <f t="shared" si="12"/>
        <v>1.9085417403544256</v>
      </c>
      <c r="P125" s="6">
        <f t="shared" si="10"/>
        <v>-4.151515757854785</v>
      </c>
    </row>
    <row r="126" spans="1:16" x14ac:dyDescent="0.15">
      <c r="A126" s="6">
        <v>62.5</v>
      </c>
      <c r="B126" s="6">
        <v>124</v>
      </c>
      <c r="D126">
        <v>691.87347412109398</v>
      </c>
      <c r="E126">
        <v>567.33160400390602</v>
      </c>
      <c r="F126">
        <v>461.53109741210898</v>
      </c>
      <c r="G126">
        <v>458.84585571289102</v>
      </c>
      <c r="I126" s="7">
        <f t="shared" si="7"/>
        <v>230.342376708985</v>
      </c>
      <c r="J126" s="7">
        <f t="shared" si="7"/>
        <v>108.485748291015</v>
      </c>
      <c r="K126" s="7">
        <f t="shared" si="8"/>
        <v>154.40235290527451</v>
      </c>
      <c r="L126" s="8">
        <f t="shared" si="9"/>
        <v>1.4232501073881831</v>
      </c>
      <c r="M126" s="8">
        <f t="shared" si="12"/>
        <v>1.9193413104527195</v>
      </c>
      <c r="P126" s="6">
        <f t="shared" si="10"/>
        <v>-3.6091527576114482</v>
      </c>
    </row>
    <row r="127" spans="1:16" x14ac:dyDescent="0.15">
      <c r="A127" s="6">
        <v>63</v>
      </c>
      <c r="B127" s="6">
        <v>125</v>
      </c>
      <c r="D127">
        <v>690.953369140625</v>
      </c>
      <c r="E127">
        <v>566.41107177734398</v>
      </c>
      <c r="F127">
        <v>461.17468261718801</v>
      </c>
      <c r="G127">
        <v>458.69903564453102</v>
      </c>
      <c r="I127" s="7">
        <f t="shared" si="7"/>
        <v>229.77868652343699</v>
      </c>
      <c r="J127" s="7">
        <f t="shared" si="7"/>
        <v>107.71203613281295</v>
      </c>
      <c r="K127" s="7">
        <f t="shared" si="8"/>
        <v>154.38026123046791</v>
      </c>
      <c r="L127" s="8">
        <f t="shared" si="9"/>
        <v>1.4332684328807161</v>
      </c>
      <c r="M127" s="8">
        <f t="shared" si="12"/>
        <v>1.9333283655697688</v>
      </c>
      <c r="P127" s="6">
        <f t="shared" si="10"/>
        <v>-2.9067117244215965</v>
      </c>
    </row>
    <row r="128" spans="1:16" x14ac:dyDescent="0.15">
      <c r="A128" s="6">
        <v>63.5</v>
      </c>
      <c r="B128" s="6">
        <v>126</v>
      </c>
      <c r="D128">
        <v>681.67376708984398</v>
      </c>
      <c r="E128">
        <v>561.87390136718795</v>
      </c>
      <c r="F128">
        <v>461.25607299804699</v>
      </c>
      <c r="G128">
        <v>458.32394409179699</v>
      </c>
      <c r="I128" s="7">
        <f t="shared" si="7"/>
        <v>220.41769409179699</v>
      </c>
      <c r="J128" s="7">
        <f t="shared" si="7"/>
        <v>103.54995727539097</v>
      </c>
      <c r="K128" s="7">
        <f t="shared" si="8"/>
        <v>147.93272399902332</v>
      </c>
      <c r="L128" s="8">
        <f t="shared" si="9"/>
        <v>1.4286121200957762</v>
      </c>
      <c r="M128" s="8">
        <f t="shared" si="12"/>
        <v>1.932640782409345</v>
      </c>
      <c r="P128" s="6">
        <f t="shared" si="10"/>
        <v>-2.9412426976372039</v>
      </c>
    </row>
    <row r="129" spans="1:16" x14ac:dyDescent="0.15">
      <c r="A129" s="6">
        <v>64</v>
      </c>
      <c r="B129" s="6">
        <v>127</v>
      </c>
      <c r="D129">
        <v>694.34802246093795</v>
      </c>
      <c r="E129">
        <v>568.682861328125</v>
      </c>
      <c r="F129">
        <v>461.24554443359398</v>
      </c>
      <c r="G129">
        <v>457.94158935546898</v>
      </c>
      <c r="I129" s="7">
        <f t="shared" si="7"/>
        <v>233.10247802734398</v>
      </c>
      <c r="J129" s="7">
        <f t="shared" si="7"/>
        <v>110.74127197265602</v>
      </c>
      <c r="K129" s="7">
        <f t="shared" si="8"/>
        <v>155.58358764648477</v>
      </c>
      <c r="L129" s="8">
        <f t="shared" si="9"/>
        <v>1.4049286672894736</v>
      </c>
      <c r="M129" s="8">
        <f t="shared" si="12"/>
        <v>1.912926059227559</v>
      </c>
      <c r="P129" s="6">
        <f t="shared" si="10"/>
        <v>-3.9313317767876339</v>
      </c>
    </row>
    <row r="130" spans="1:16" x14ac:dyDescent="0.15">
      <c r="A130" s="6">
        <v>64.5</v>
      </c>
      <c r="B130" s="6">
        <v>128</v>
      </c>
      <c r="D130">
        <v>704.90972900390602</v>
      </c>
      <c r="E130">
        <v>573.92034912109398</v>
      </c>
      <c r="F130">
        <v>460.886962890625</v>
      </c>
      <c r="G130">
        <v>458.15847778320301</v>
      </c>
      <c r="I130" s="7">
        <f t="shared" ref="I130:J151" si="13">D130-F130</f>
        <v>244.02276611328102</v>
      </c>
      <c r="J130" s="7">
        <f t="shared" si="13"/>
        <v>115.76187133789097</v>
      </c>
      <c r="K130" s="7">
        <f t="shared" ref="K130:K151" si="14">I130-0.7*J130</f>
        <v>162.98945617675736</v>
      </c>
      <c r="L130" s="8">
        <f t="shared" ref="L130:L151" si="15">K130/J130</f>
        <v>1.407971850256432</v>
      </c>
      <c r="M130" s="8">
        <f t="shared" si="12"/>
        <v>1.9199379718190337</v>
      </c>
      <c r="P130" s="6">
        <f t="shared" si="10"/>
        <v>-3.579187949214623</v>
      </c>
    </row>
    <row r="131" spans="1:16" x14ac:dyDescent="0.15">
      <c r="A131" s="6">
        <v>65</v>
      </c>
      <c r="B131" s="6">
        <v>129</v>
      </c>
      <c r="D131">
        <v>723.25238037109398</v>
      </c>
      <c r="E131">
        <v>581.62048339843795</v>
      </c>
      <c r="F131">
        <v>461.10437011718801</v>
      </c>
      <c r="G131">
        <v>458.5654296875</v>
      </c>
      <c r="I131" s="7">
        <f t="shared" si="13"/>
        <v>262.14801025390597</v>
      </c>
      <c r="J131" s="7">
        <f t="shared" si="13"/>
        <v>123.05505371093795</v>
      </c>
      <c r="K131" s="7">
        <f t="shared" si="14"/>
        <v>176.00947265624939</v>
      </c>
      <c r="L131" s="8">
        <f t="shared" si="15"/>
        <v>1.4303311188641128</v>
      </c>
      <c r="M131" s="8">
        <f t="shared" si="12"/>
        <v>1.9462659700512306</v>
      </c>
      <c r="P131" s="6">
        <f t="shared" si="10"/>
        <v>-2.2569749368770857</v>
      </c>
    </row>
    <row r="132" spans="1:16" x14ac:dyDescent="0.15">
      <c r="A132" s="6">
        <v>65.5</v>
      </c>
      <c r="B132" s="6">
        <v>130</v>
      </c>
      <c r="D132">
        <v>720.30072021484398</v>
      </c>
      <c r="E132">
        <v>580.27398681640602</v>
      </c>
      <c r="F132">
        <v>461.06436157226602</v>
      </c>
      <c r="G132">
        <v>459.02163696289102</v>
      </c>
      <c r="I132" s="7">
        <f t="shared" si="13"/>
        <v>259.23635864257795</v>
      </c>
      <c r="J132" s="7">
        <f t="shared" si="13"/>
        <v>121.252349853515</v>
      </c>
      <c r="K132" s="7">
        <f t="shared" si="14"/>
        <v>174.35971374511746</v>
      </c>
      <c r="L132" s="8">
        <f t="shared" si="15"/>
        <v>1.4379903890997698</v>
      </c>
      <c r="M132" s="8">
        <f t="shared" si="12"/>
        <v>1.957893969911404</v>
      </c>
      <c r="P132" s="6">
        <f t="shared" si="10"/>
        <v>-1.6730075350645783</v>
      </c>
    </row>
    <row r="133" spans="1:16" x14ac:dyDescent="0.15">
      <c r="A133" s="6">
        <v>66</v>
      </c>
      <c r="B133" s="6">
        <v>131</v>
      </c>
      <c r="D133">
        <v>605.58679199218795</v>
      </c>
      <c r="E133">
        <v>527.47839355468795</v>
      </c>
      <c r="F133">
        <v>461.228515625</v>
      </c>
      <c r="G133">
        <v>458.38668823242199</v>
      </c>
      <c r="I133" s="7">
        <f t="shared" si="13"/>
        <v>144.35827636718795</v>
      </c>
      <c r="J133" s="7">
        <f t="shared" si="13"/>
        <v>69.091705322265966</v>
      </c>
      <c r="K133" s="7">
        <f t="shared" si="14"/>
        <v>95.994082641601779</v>
      </c>
      <c r="L133" s="8">
        <f t="shared" si="15"/>
        <v>1.3893720265530349</v>
      </c>
      <c r="M133" s="8">
        <f t="shared" si="12"/>
        <v>1.9132443369891854</v>
      </c>
      <c r="P133" s="6">
        <f t="shared" si="10"/>
        <v>-3.9153476144427177</v>
      </c>
    </row>
    <row r="134" spans="1:16" x14ac:dyDescent="0.15">
      <c r="A134" s="6">
        <v>66.5</v>
      </c>
      <c r="B134" s="6">
        <v>132</v>
      </c>
      <c r="D134">
        <v>750.455322265625</v>
      </c>
      <c r="E134">
        <v>594.701416015625</v>
      </c>
      <c r="F134">
        <v>461.45050048828102</v>
      </c>
      <c r="G134">
        <v>458.74255371093801</v>
      </c>
      <c r="I134" s="7">
        <f t="shared" si="13"/>
        <v>289.00482177734398</v>
      </c>
      <c r="J134" s="7">
        <f t="shared" si="13"/>
        <v>135.95886230468699</v>
      </c>
      <c r="K134" s="7">
        <f t="shared" si="14"/>
        <v>193.8336181640631</v>
      </c>
      <c r="L134" s="8">
        <f t="shared" si="15"/>
        <v>1.42567843594982</v>
      </c>
      <c r="M134" s="8">
        <f t="shared" si="12"/>
        <v>1.9535194760104866</v>
      </c>
      <c r="P134" s="6">
        <f t="shared" ref="P134:P151" si="16">(M134-$O$2)/$O$2*100</f>
        <v>-1.8926980982123225</v>
      </c>
    </row>
    <row r="135" spans="1:16" x14ac:dyDescent="0.15">
      <c r="A135" s="6">
        <v>67</v>
      </c>
      <c r="B135" s="6">
        <v>133</v>
      </c>
      <c r="D135">
        <v>732.13427734375</v>
      </c>
      <c r="E135">
        <v>585.95465087890602</v>
      </c>
      <c r="F135">
        <v>461.08950805664102</v>
      </c>
      <c r="G135">
        <v>458.76123046875</v>
      </c>
      <c r="I135" s="7">
        <f t="shared" si="13"/>
        <v>271.04476928710898</v>
      </c>
      <c r="J135" s="7">
        <f t="shared" si="13"/>
        <v>127.19342041015602</v>
      </c>
      <c r="K135" s="7">
        <f t="shared" si="14"/>
        <v>182.00937499999975</v>
      </c>
      <c r="L135" s="8">
        <f t="shared" si="15"/>
        <v>1.4309653314855493</v>
      </c>
      <c r="M135" s="8">
        <f t="shared" si="12"/>
        <v>1.9627751011707324</v>
      </c>
      <c r="P135" s="6">
        <f t="shared" si="16"/>
        <v>-1.427873240801409</v>
      </c>
    </row>
    <row r="136" spans="1:16" x14ac:dyDescent="0.15">
      <c r="A136" s="6">
        <v>67.5</v>
      </c>
      <c r="B136" s="6">
        <v>134</v>
      </c>
      <c r="D136">
        <v>752.57965087890602</v>
      </c>
      <c r="E136">
        <v>595.27679443359398</v>
      </c>
      <c r="F136">
        <v>460.65521240234398</v>
      </c>
      <c r="G136">
        <v>458.13250732421898</v>
      </c>
      <c r="I136" s="7">
        <f t="shared" si="13"/>
        <v>291.92443847656205</v>
      </c>
      <c r="J136" s="7">
        <f t="shared" si="13"/>
        <v>137.144287109375</v>
      </c>
      <c r="K136" s="7">
        <f t="shared" si="14"/>
        <v>195.92343749999955</v>
      </c>
      <c r="L136" s="8">
        <f t="shared" si="15"/>
        <v>1.4285935027227721</v>
      </c>
      <c r="M136" s="8">
        <f t="shared" si="12"/>
        <v>1.9643720020324713</v>
      </c>
      <c r="P136" s="6">
        <f t="shared" si="16"/>
        <v>-1.3476756093604396</v>
      </c>
    </row>
    <row r="137" spans="1:16" x14ac:dyDescent="0.15">
      <c r="A137" s="6">
        <v>68</v>
      </c>
      <c r="B137" s="6">
        <v>135</v>
      </c>
      <c r="D137">
        <v>757.04534912109398</v>
      </c>
      <c r="E137">
        <v>597.20788574218795</v>
      </c>
      <c r="F137">
        <v>460.47592163085898</v>
      </c>
      <c r="G137">
        <v>458.14953613281301</v>
      </c>
      <c r="I137" s="7">
        <f t="shared" si="13"/>
        <v>296.569427490235</v>
      </c>
      <c r="J137" s="7">
        <f t="shared" si="13"/>
        <v>139.05834960937494</v>
      </c>
      <c r="K137" s="7">
        <f t="shared" si="14"/>
        <v>199.22858276367253</v>
      </c>
      <c r="L137" s="8">
        <f t="shared" si="15"/>
        <v>1.4326977367653231</v>
      </c>
      <c r="M137" s="8">
        <f t="shared" si="12"/>
        <v>1.9724449656995386</v>
      </c>
      <c r="P137" s="6">
        <f t="shared" si="16"/>
        <v>-0.94224495281812082</v>
      </c>
    </row>
    <row r="138" spans="1:16" x14ac:dyDescent="0.15">
      <c r="A138" s="6">
        <v>68.5</v>
      </c>
      <c r="B138" s="6">
        <v>136</v>
      </c>
      <c r="D138">
        <v>749.86657714843795</v>
      </c>
      <c r="E138">
        <v>594.81219482421898</v>
      </c>
      <c r="F138">
        <v>460.49215698242199</v>
      </c>
      <c r="G138">
        <v>458.20471191406301</v>
      </c>
      <c r="I138" s="7">
        <f t="shared" si="13"/>
        <v>289.37442016601597</v>
      </c>
      <c r="J138" s="7">
        <f t="shared" si="13"/>
        <v>136.60748291015597</v>
      </c>
      <c r="K138" s="7">
        <f t="shared" si="14"/>
        <v>193.7491821289068</v>
      </c>
      <c r="L138" s="8">
        <f t="shared" si="15"/>
        <v>1.4182911360451007</v>
      </c>
      <c r="M138" s="8">
        <f t="shared" si="12"/>
        <v>1.9620070946038326</v>
      </c>
      <c r="P138" s="6">
        <f t="shared" si="16"/>
        <v>-1.466443141458488</v>
      </c>
    </row>
    <row r="139" spans="1:16" x14ac:dyDescent="0.15">
      <c r="A139" s="6">
        <v>69</v>
      </c>
      <c r="B139" s="6">
        <v>137</v>
      </c>
      <c r="D139">
        <v>760.11767578125</v>
      </c>
      <c r="E139">
        <v>599.67272949218795</v>
      </c>
      <c r="F139">
        <v>459.78771972656301</v>
      </c>
      <c r="G139">
        <v>457.50540161132801</v>
      </c>
      <c r="I139" s="7">
        <f t="shared" si="13"/>
        <v>300.32995605468699</v>
      </c>
      <c r="J139" s="7">
        <f t="shared" si="13"/>
        <v>142.16732788085994</v>
      </c>
      <c r="K139" s="7">
        <f t="shared" si="14"/>
        <v>200.81282653808503</v>
      </c>
      <c r="L139" s="8">
        <f t="shared" si="15"/>
        <v>1.4125103814736646</v>
      </c>
      <c r="M139" s="8">
        <f t="shared" si="12"/>
        <v>1.9601950696569128</v>
      </c>
      <c r="P139" s="6">
        <f t="shared" si="16"/>
        <v>-1.557444475565523</v>
      </c>
    </row>
    <row r="140" spans="1:16" x14ac:dyDescent="0.15">
      <c r="A140" s="6">
        <v>69.5</v>
      </c>
      <c r="B140" s="6">
        <v>138</v>
      </c>
      <c r="D140">
        <v>789.29705810546898</v>
      </c>
      <c r="E140">
        <v>612.494384765625</v>
      </c>
      <c r="F140">
        <v>460.0703125</v>
      </c>
      <c r="G140">
        <v>457.61437988281301</v>
      </c>
      <c r="I140" s="7">
        <f t="shared" si="13"/>
        <v>329.22674560546898</v>
      </c>
      <c r="J140" s="7">
        <f t="shared" si="13"/>
        <v>154.88000488281199</v>
      </c>
      <c r="K140" s="7">
        <f t="shared" si="14"/>
        <v>220.81074218750058</v>
      </c>
      <c r="L140" s="8">
        <f t="shared" si="15"/>
        <v>1.4256891478959743</v>
      </c>
      <c r="M140" s="8">
        <f t="shared" si="12"/>
        <v>1.9773425657037387</v>
      </c>
      <c r="P140" s="6">
        <f t="shared" si="16"/>
        <v>-0.6962835850883683</v>
      </c>
    </row>
    <row r="141" spans="1:16" x14ac:dyDescent="0.15">
      <c r="A141" s="6">
        <v>70</v>
      </c>
      <c r="B141" s="6">
        <v>139</v>
      </c>
      <c r="D141">
        <v>698.781494140625</v>
      </c>
      <c r="E141">
        <v>569.73205566406295</v>
      </c>
      <c r="F141">
        <v>460.7890625</v>
      </c>
      <c r="G141">
        <v>458.14981079101602</v>
      </c>
      <c r="I141" s="7">
        <f t="shared" si="13"/>
        <v>237.992431640625</v>
      </c>
      <c r="J141" s="7">
        <f t="shared" si="13"/>
        <v>111.58224487304693</v>
      </c>
      <c r="K141" s="7">
        <f t="shared" si="14"/>
        <v>159.88486022949215</v>
      </c>
      <c r="L141" s="8">
        <f t="shared" si="15"/>
        <v>1.4328880048201367</v>
      </c>
      <c r="M141" s="8">
        <f t="shared" si="12"/>
        <v>1.9885101522524176</v>
      </c>
      <c r="P141" s="6">
        <f t="shared" si="16"/>
        <v>-0.13543850598883364</v>
      </c>
    </row>
    <row r="142" spans="1:16" x14ac:dyDescent="0.15">
      <c r="A142" s="6">
        <v>70.5</v>
      </c>
      <c r="B142" s="6">
        <v>140</v>
      </c>
      <c r="D142">
        <v>684.75732421875</v>
      </c>
      <c r="E142">
        <v>563.71826171875</v>
      </c>
      <c r="F142">
        <v>460.8115234375</v>
      </c>
      <c r="G142">
        <v>457.77770996093801</v>
      </c>
      <c r="I142" s="7">
        <f t="shared" si="13"/>
        <v>223.94580078125</v>
      </c>
      <c r="J142" s="7">
        <f t="shared" si="13"/>
        <v>105.94055175781199</v>
      </c>
      <c r="K142" s="7">
        <f t="shared" si="14"/>
        <v>149.78741455078162</v>
      </c>
      <c r="L142" s="8">
        <f t="shared" si="15"/>
        <v>1.4138817673255737</v>
      </c>
      <c r="M142" s="8">
        <f t="shared" si="12"/>
        <v>1.9734726443823707</v>
      </c>
      <c r="P142" s="6">
        <f t="shared" si="16"/>
        <v>-0.89063411195743136</v>
      </c>
    </row>
    <row r="143" spans="1:16" x14ac:dyDescent="0.15">
      <c r="A143" s="6">
        <v>71</v>
      </c>
      <c r="B143" s="6">
        <v>141</v>
      </c>
      <c r="D143">
        <v>680.694091796875</v>
      </c>
      <c r="E143">
        <v>561.54406738281295</v>
      </c>
      <c r="F143">
        <v>460.77853393554699</v>
      </c>
      <c r="G143">
        <v>457.76339721679699</v>
      </c>
      <c r="I143" s="7">
        <f t="shared" si="13"/>
        <v>219.91555786132801</v>
      </c>
      <c r="J143" s="7">
        <f t="shared" si="13"/>
        <v>103.78067016601597</v>
      </c>
      <c r="K143" s="7">
        <f t="shared" si="14"/>
        <v>147.26908874511685</v>
      </c>
      <c r="L143" s="8">
        <f t="shared" si="15"/>
        <v>1.419041604853132</v>
      </c>
      <c r="M143" s="8">
        <f t="shared" si="12"/>
        <v>1.9826012115344454</v>
      </c>
      <c r="P143" s="6">
        <f t="shared" si="16"/>
        <v>-0.43219020877797631</v>
      </c>
    </row>
    <row r="144" spans="1:16" x14ac:dyDescent="0.15">
      <c r="A144" s="6">
        <v>71.5</v>
      </c>
      <c r="B144" s="6">
        <v>142</v>
      </c>
      <c r="D144">
        <v>690.10235595703102</v>
      </c>
      <c r="E144">
        <v>567.63018798828102</v>
      </c>
      <c r="F144">
        <v>461.11953735351602</v>
      </c>
      <c r="G144">
        <v>458.25823974609398</v>
      </c>
      <c r="I144" s="7">
        <f t="shared" si="13"/>
        <v>228.982818603515</v>
      </c>
      <c r="J144" s="7">
        <f t="shared" si="13"/>
        <v>109.37194824218705</v>
      </c>
      <c r="K144" s="7">
        <f t="shared" si="14"/>
        <v>152.42245483398409</v>
      </c>
      <c r="L144" s="8">
        <f t="shared" si="15"/>
        <v>1.3936156142749552</v>
      </c>
      <c r="M144" s="8">
        <f t="shared" si="12"/>
        <v>1.9611439505807846</v>
      </c>
      <c r="P144" s="6">
        <f t="shared" si="16"/>
        <v>-1.5097909208350362</v>
      </c>
    </row>
    <row r="145" spans="1:16" x14ac:dyDescent="0.15">
      <c r="A145" s="6">
        <v>72</v>
      </c>
      <c r="B145" s="6">
        <v>143</v>
      </c>
      <c r="D145">
        <v>728.223876953125</v>
      </c>
      <c r="E145">
        <v>584.7333984375</v>
      </c>
      <c r="F145">
        <v>461.68820190429699</v>
      </c>
      <c r="G145">
        <v>458.74444580078102</v>
      </c>
      <c r="I145" s="7">
        <f t="shared" si="13"/>
        <v>266.53567504882801</v>
      </c>
      <c r="J145" s="7">
        <f t="shared" si="13"/>
        <v>125.98895263671898</v>
      </c>
      <c r="K145" s="7">
        <f t="shared" si="14"/>
        <v>178.34340820312474</v>
      </c>
      <c r="L145" s="8">
        <f t="shared" si="15"/>
        <v>1.4155479863172327</v>
      </c>
      <c r="M145" s="8">
        <f t="shared" si="12"/>
        <v>1.9870450522475784</v>
      </c>
      <c r="P145" s="6">
        <f t="shared" si="16"/>
        <v>-0.20901699356276104</v>
      </c>
    </row>
    <row r="146" spans="1:16" x14ac:dyDescent="0.15">
      <c r="A146" s="6">
        <v>72.5</v>
      </c>
      <c r="B146" s="6">
        <v>144</v>
      </c>
      <c r="D146">
        <v>759.28106689453102</v>
      </c>
      <c r="E146">
        <v>598.73919677734398</v>
      </c>
      <c r="F146">
        <v>462.10653686523398</v>
      </c>
      <c r="G146">
        <v>459.17144775390602</v>
      </c>
      <c r="I146" s="7">
        <f t="shared" si="13"/>
        <v>297.17453002929705</v>
      </c>
      <c r="J146" s="7">
        <f t="shared" si="13"/>
        <v>139.56774902343795</v>
      </c>
      <c r="K146" s="7">
        <f t="shared" si="14"/>
        <v>199.47710571289048</v>
      </c>
      <c r="L146" s="8">
        <f t="shared" si="15"/>
        <v>1.4292492865195654</v>
      </c>
      <c r="M146" s="8">
        <f t="shared" si="12"/>
        <v>2.0047150820744277</v>
      </c>
      <c r="P146" s="6">
        <f t="shared" si="16"/>
        <v>0.67838595896710163</v>
      </c>
    </row>
    <row r="147" spans="1:16" x14ac:dyDescent="0.15">
      <c r="A147" s="6">
        <v>73</v>
      </c>
      <c r="B147" s="6">
        <v>145</v>
      </c>
      <c r="D147">
        <v>781.231201171875</v>
      </c>
      <c r="E147">
        <v>609.02587890625</v>
      </c>
      <c r="F147">
        <v>462.92318725585898</v>
      </c>
      <c r="G147">
        <v>459.36181640625</v>
      </c>
      <c r="I147" s="7">
        <f t="shared" si="13"/>
        <v>318.30801391601602</v>
      </c>
      <c r="J147" s="7">
        <f t="shared" si="13"/>
        <v>149.6640625</v>
      </c>
      <c r="K147" s="7">
        <f t="shared" si="14"/>
        <v>213.54317016601601</v>
      </c>
      <c r="L147" s="8">
        <f t="shared" si="15"/>
        <v>1.4268166091376546</v>
      </c>
      <c r="M147" s="8">
        <f t="shared" si="12"/>
        <v>2.0062511343170328</v>
      </c>
      <c r="P147" s="6">
        <f t="shared" si="16"/>
        <v>0.75552772435658</v>
      </c>
    </row>
    <row r="148" spans="1:16" x14ac:dyDescent="0.15">
      <c r="A148" s="6">
        <v>73.5</v>
      </c>
      <c r="B148" s="6">
        <v>146</v>
      </c>
      <c r="D148">
        <v>788.97644042968795</v>
      </c>
      <c r="E148">
        <v>613.30718994140602</v>
      </c>
      <c r="F148">
        <v>463.04327392578102</v>
      </c>
      <c r="G148">
        <v>459.89047241210898</v>
      </c>
      <c r="I148" s="7">
        <f t="shared" si="13"/>
        <v>325.93316650390693</v>
      </c>
      <c r="J148" s="7">
        <f t="shared" si="13"/>
        <v>153.41671752929705</v>
      </c>
      <c r="K148" s="7">
        <f t="shared" si="14"/>
        <v>218.54146423339901</v>
      </c>
      <c r="L148" s="8">
        <f t="shared" si="15"/>
        <v>1.4244957639095981</v>
      </c>
      <c r="M148" s="8">
        <f t="shared" si="12"/>
        <v>2.0078990187134931</v>
      </c>
      <c r="P148" s="6">
        <f t="shared" si="16"/>
        <v>0.83828578946322263</v>
      </c>
    </row>
    <row r="149" spans="1:16" x14ac:dyDescent="0.15">
      <c r="A149" s="6">
        <v>74</v>
      </c>
      <c r="B149" s="6">
        <v>147</v>
      </c>
      <c r="D149">
        <v>794.33184814453102</v>
      </c>
      <c r="E149">
        <v>615.57666015625</v>
      </c>
      <c r="F149">
        <v>462.35290527343801</v>
      </c>
      <c r="G149">
        <v>459.07437133789102</v>
      </c>
      <c r="I149" s="7">
        <f t="shared" si="13"/>
        <v>331.97894287109301</v>
      </c>
      <c r="J149" s="7">
        <f t="shared" si="13"/>
        <v>156.50228881835898</v>
      </c>
      <c r="K149" s="7">
        <f t="shared" si="14"/>
        <v>222.42734069824172</v>
      </c>
      <c r="L149" s="8">
        <f t="shared" si="15"/>
        <v>1.4212401772372623</v>
      </c>
      <c r="M149" s="8">
        <f t="shared" si="12"/>
        <v>2.0086121616656731</v>
      </c>
      <c r="P149" s="6">
        <f t="shared" si="16"/>
        <v>0.87410039575091825</v>
      </c>
    </row>
    <row r="150" spans="1:16" x14ac:dyDescent="0.15">
      <c r="A150" s="6">
        <v>74.5</v>
      </c>
      <c r="B150" s="6">
        <v>148</v>
      </c>
      <c r="D150">
        <v>749.82989501953102</v>
      </c>
      <c r="E150">
        <v>595.255859375</v>
      </c>
      <c r="F150">
        <v>462.47402954101602</v>
      </c>
      <c r="G150">
        <v>458.84695434570301</v>
      </c>
      <c r="I150" s="7">
        <f t="shared" si="13"/>
        <v>287.355865478515</v>
      </c>
      <c r="J150" s="7">
        <f t="shared" si="13"/>
        <v>136.40890502929699</v>
      </c>
      <c r="K150" s="7">
        <f t="shared" si="14"/>
        <v>191.86963195800712</v>
      </c>
      <c r="L150" s="8">
        <f t="shared" si="15"/>
        <v>1.4065770260145307</v>
      </c>
      <c r="M150" s="8">
        <f t="shared" si="12"/>
        <v>1.9979177400674581</v>
      </c>
      <c r="P150" s="6">
        <f t="shared" si="16"/>
        <v>0.33701803681596987</v>
      </c>
    </row>
    <row r="151" spans="1:16" x14ac:dyDescent="0.15">
      <c r="A151" s="6">
        <v>75</v>
      </c>
      <c r="B151" s="6">
        <v>149</v>
      </c>
      <c r="D151">
        <v>761.18072509765602</v>
      </c>
      <c r="E151">
        <v>599.83441162109398</v>
      </c>
      <c r="F151">
        <v>462.57681274414102</v>
      </c>
      <c r="G151">
        <v>458.96945190429699</v>
      </c>
      <c r="I151" s="7">
        <f t="shared" si="13"/>
        <v>298.603912353515</v>
      </c>
      <c r="J151" s="7">
        <f t="shared" si="13"/>
        <v>140.86495971679699</v>
      </c>
      <c r="K151" s="7">
        <f t="shared" si="14"/>
        <v>199.99844055175711</v>
      </c>
      <c r="L151" s="8">
        <f t="shared" si="15"/>
        <v>1.4197884339288172</v>
      </c>
      <c r="M151" s="8">
        <f t="shared" si="12"/>
        <v>2.0150978776062609</v>
      </c>
      <c r="P151" s="6">
        <f t="shared" si="16"/>
        <v>1.1998182089830329</v>
      </c>
    </row>
    <row r="152" spans="1:16" x14ac:dyDescent="0.15">
      <c r="A152" s="18">
        <v>75.5</v>
      </c>
      <c r="B152" s="18">
        <v>150</v>
      </c>
      <c r="D152">
        <v>778.63299560546898</v>
      </c>
      <c r="E152">
        <v>607.66082763671898</v>
      </c>
      <c r="F152">
        <v>462.23526000976602</v>
      </c>
      <c r="G152">
        <v>458.91671752929699</v>
      </c>
      <c r="I152" s="19">
        <f t="shared" ref="I152:I189" si="17">D152-F152</f>
        <v>316.39773559570295</v>
      </c>
      <c r="J152" s="19">
        <f t="shared" ref="J152:J189" si="18">E152-G152</f>
        <v>148.74411010742199</v>
      </c>
      <c r="K152" s="19">
        <f t="shared" ref="K152:K189" si="19">I152-0.7*J152</f>
        <v>212.27685852050757</v>
      </c>
      <c r="L152" s="20">
        <f t="shared" ref="L152:L189" si="20">K152/J152</f>
        <v>1.4271278262191536</v>
      </c>
      <c r="M152" s="20">
        <f t="shared" ref="M152:M189" si="21">L152+ABS($N$2)*A152</f>
        <v>2.0264059995211134</v>
      </c>
      <c r="N152" s="18"/>
      <c r="O152" s="18"/>
      <c r="P152" s="18">
        <f t="shared" ref="P152:P189" si="22">(M152-$O$2)/$O$2*100</f>
        <v>1.7677210859527135</v>
      </c>
    </row>
    <row r="153" spans="1:16" x14ac:dyDescent="0.15">
      <c r="A153" s="18">
        <v>76</v>
      </c>
      <c r="B153" s="18">
        <v>151</v>
      </c>
      <c r="D153">
        <v>787.81475830078102</v>
      </c>
      <c r="E153">
        <v>612.18072509765602</v>
      </c>
      <c r="F153">
        <v>462.25527954101602</v>
      </c>
      <c r="G153">
        <v>458.696044921875</v>
      </c>
      <c r="I153" s="19">
        <f t="shared" si="17"/>
        <v>325.559478759765</v>
      </c>
      <c r="J153" s="19">
        <f t="shared" si="18"/>
        <v>153.48468017578102</v>
      </c>
      <c r="K153" s="19">
        <f t="shared" si="19"/>
        <v>218.12020263671829</v>
      </c>
      <c r="L153" s="20">
        <f t="shared" si="20"/>
        <v>1.4211203514703377</v>
      </c>
      <c r="M153" s="20">
        <f t="shared" si="21"/>
        <v>2.0243672543968136</v>
      </c>
      <c r="N153" s="18"/>
      <c r="O153" s="18"/>
      <c r="P153" s="18">
        <f t="shared" si="22"/>
        <v>1.6653336842059163</v>
      </c>
    </row>
    <row r="154" spans="1:16" x14ac:dyDescent="0.15">
      <c r="A154" s="18">
        <v>76.5</v>
      </c>
      <c r="B154" s="18">
        <v>152</v>
      </c>
      <c r="D154">
        <v>788.85168457031295</v>
      </c>
      <c r="E154">
        <v>612.46716308593795</v>
      </c>
      <c r="F154">
        <v>462.09762573242199</v>
      </c>
      <c r="G154">
        <v>458.97970581054699</v>
      </c>
      <c r="I154" s="19">
        <f t="shared" si="17"/>
        <v>326.75405883789097</v>
      </c>
      <c r="J154" s="19">
        <f t="shared" si="18"/>
        <v>153.48745727539097</v>
      </c>
      <c r="K154" s="19">
        <f t="shared" si="19"/>
        <v>219.31283874511729</v>
      </c>
      <c r="L154" s="20">
        <f t="shared" si="20"/>
        <v>1.4288648899279164</v>
      </c>
      <c r="M154" s="20">
        <f t="shared" si="21"/>
        <v>2.0360805224789091</v>
      </c>
      <c r="N154" s="18"/>
      <c r="O154" s="18"/>
      <c r="P154" s="18">
        <f t="shared" si="22"/>
        <v>2.2535833239451355</v>
      </c>
    </row>
    <row r="155" spans="1:16" x14ac:dyDescent="0.15">
      <c r="A155" s="18">
        <v>77</v>
      </c>
      <c r="B155" s="18">
        <v>153</v>
      </c>
      <c r="D155">
        <v>797.46392822265602</v>
      </c>
      <c r="E155">
        <v>616.59564208984398</v>
      </c>
      <c r="F155">
        <v>462.52569580078102</v>
      </c>
      <c r="G155">
        <v>459.41049194335898</v>
      </c>
      <c r="I155" s="19">
        <f t="shared" si="17"/>
        <v>334.938232421875</v>
      </c>
      <c r="J155" s="19">
        <f t="shared" si="18"/>
        <v>157.185150146485</v>
      </c>
      <c r="K155" s="19">
        <f t="shared" si="19"/>
        <v>224.90862731933549</v>
      </c>
      <c r="L155" s="20">
        <f t="shared" si="20"/>
        <v>1.4308516237681308</v>
      </c>
      <c r="M155" s="20">
        <f t="shared" si="21"/>
        <v>2.0420359859436394</v>
      </c>
      <c r="N155" s="18"/>
      <c r="O155" s="18"/>
      <c r="P155" s="18">
        <f t="shared" si="22"/>
        <v>2.5526714360803564</v>
      </c>
    </row>
    <row r="156" spans="1:16" x14ac:dyDescent="0.15">
      <c r="A156" s="18">
        <v>77.5</v>
      </c>
      <c r="B156" s="18">
        <v>154</v>
      </c>
      <c r="D156">
        <v>795.61248779296898</v>
      </c>
      <c r="E156">
        <v>615.38189697265602</v>
      </c>
      <c r="F156">
        <v>462.63873291015602</v>
      </c>
      <c r="G156">
        <v>459.16415405273398</v>
      </c>
      <c r="I156" s="19">
        <f t="shared" si="17"/>
        <v>332.97375488281295</v>
      </c>
      <c r="J156" s="19">
        <f t="shared" si="18"/>
        <v>156.21774291992205</v>
      </c>
      <c r="K156" s="19">
        <f t="shared" si="19"/>
        <v>223.62133483886754</v>
      </c>
      <c r="L156" s="20">
        <f t="shared" si="20"/>
        <v>1.4314720636662692</v>
      </c>
      <c r="M156" s="20">
        <f t="shared" si="21"/>
        <v>2.0466251554662942</v>
      </c>
      <c r="N156" s="18"/>
      <c r="O156" s="18"/>
      <c r="P156" s="18">
        <f t="shared" si="22"/>
        <v>2.783143179703329</v>
      </c>
    </row>
    <row r="157" spans="1:16" x14ac:dyDescent="0.15">
      <c r="A157" s="18">
        <v>78</v>
      </c>
      <c r="B157" s="18">
        <v>155</v>
      </c>
      <c r="D157">
        <v>780.17980957031295</v>
      </c>
      <c r="E157">
        <v>609.50347900390602</v>
      </c>
      <c r="F157">
        <v>462.1357421875</v>
      </c>
      <c r="G157">
        <v>459.08843994140602</v>
      </c>
      <c r="I157" s="19">
        <f t="shared" si="17"/>
        <v>318.04406738281295</v>
      </c>
      <c r="J157" s="19">
        <f t="shared" si="18"/>
        <v>150.4150390625</v>
      </c>
      <c r="K157" s="19">
        <f t="shared" si="19"/>
        <v>212.75354003906295</v>
      </c>
      <c r="L157" s="20">
        <f t="shared" si="20"/>
        <v>1.4144432721960751</v>
      </c>
      <c r="M157" s="20">
        <f t="shared" si="21"/>
        <v>2.0335650936206164</v>
      </c>
      <c r="N157" s="18"/>
      <c r="O157" s="18"/>
      <c r="P157" s="18">
        <f t="shared" si="22"/>
        <v>2.1272564859261083</v>
      </c>
    </row>
    <row r="158" spans="1:16" x14ac:dyDescent="0.15">
      <c r="A158" s="18">
        <v>78.5</v>
      </c>
      <c r="B158" s="18">
        <v>156</v>
      </c>
      <c r="D158">
        <v>782.751708984375</v>
      </c>
      <c r="E158">
        <v>608.9365234375</v>
      </c>
      <c r="F158">
        <v>461.80853271484398</v>
      </c>
      <c r="G158">
        <v>458.57003784179699</v>
      </c>
      <c r="I158" s="19">
        <f t="shared" si="17"/>
        <v>320.94317626953102</v>
      </c>
      <c r="J158" s="19">
        <f t="shared" si="18"/>
        <v>150.36648559570301</v>
      </c>
      <c r="K158" s="19">
        <f t="shared" si="19"/>
        <v>215.68663635253893</v>
      </c>
      <c r="L158" s="20">
        <f t="shared" si="20"/>
        <v>1.4344063140004819</v>
      </c>
      <c r="M158" s="20">
        <f t="shared" si="21"/>
        <v>2.0574968650495395</v>
      </c>
      <c r="N158" s="18"/>
      <c r="O158" s="18"/>
      <c r="P158" s="18">
        <f t="shared" si="22"/>
        <v>3.3291290822601995</v>
      </c>
    </row>
    <row r="159" spans="1:16" x14ac:dyDescent="0.15">
      <c r="A159" s="18">
        <v>79</v>
      </c>
      <c r="B159" s="18">
        <v>157</v>
      </c>
      <c r="D159">
        <v>789.79815673828102</v>
      </c>
      <c r="E159">
        <v>613.841552734375</v>
      </c>
      <c r="F159">
        <v>462.21713256835898</v>
      </c>
      <c r="G159">
        <v>459.02380371093801</v>
      </c>
      <c r="I159" s="19">
        <f t="shared" si="17"/>
        <v>327.58102416992205</v>
      </c>
      <c r="J159" s="19">
        <f t="shared" si="18"/>
        <v>154.81774902343699</v>
      </c>
      <c r="K159" s="19">
        <f t="shared" si="19"/>
        <v>219.20859985351615</v>
      </c>
      <c r="L159" s="20">
        <f t="shared" si="20"/>
        <v>1.4159138809099427</v>
      </c>
      <c r="M159" s="20">
        <f t="shared" si="21"/>
        <v>2.0429731615835167</v>
      </c>
      <c r="N159" s="18"/>
      <c r="O159" s="18"/>
      <c r="P159" s="18">
        <f t="shared" si="22"/>
        <v>2.5997371421383324</v>
      </c>
    </row>
    <row r="160" spans="1:16" x14ac:dyDescent="0.15">
      <c r="A160" s="18">
        <v>79.5</v>
      </c>
      <c r="B160" s="18">
        <v>158</v>
      </c>
      <c r="D160">
        <v>758.001708984375</v>
      </c>
      <c r="E160">
        <v>598.51940917968795</v>
      </c>
      <c r="F160">
        <v>461.45455932617199</v>
      </c>
      <c r="G160">
        <v>458.44699096679699</v>
      </c>
      <c r="I160" s="19">
        <f t="shared" si="17"/>
        <v>296.54714965820301</v>
      </c>
      <c r="J160" s="19">
        <f t="shared" si="18"/>
        <v>140.07241821289097</v>
      </c>
      <c r="K160" s="19">
        <f t="shared" si="19"/>
        <v>198.49645690917936</v>
      </c>
      <c r="L160" s="20">
        <f t="shared" si="20"/>
        <v>1.4170988081857188</v>
      </c>
      <c r="M160" s="20">
        <f t="shared" si="21"/>
        <v>2.0481268184838091</v>
      </c>
      <c r="N160" s="18"/>
      <c r="O160" s="18"/>
      <c r="P160" s="18">
        <f t="shared" si="22"/>
        <v>2.8585578908558116</v>
      </c>
    </row>
    <row r="161" spans="1:16" x14ac:dyDescent="0.15">
      <c r="A161" s="18">
        <v>80</v>
      </c>
      <c r="B161" s="18">
        <v>159</v>
      </c>
      <c r="D161">
        <v>777.36077880859398</v>
      </c>
      <c r="E161">
        <v>608.500244140625</v>
      </c>
      <c r="F161">
        <v>460.37506103515602</v>
      </c>
      <c r="G161">
        <v>457.85830688476602</v>
      </c>
      <c r="I161" s="19">
        <f t="shared" si="17"/>
        <v>316.98571777343795</v>
      </c>
      <c r="J161" s="19">
        <f t="shared" si="18"/>
        <v>150.64193725585898</v>
      </c>
      <c r="K161" s="19">
        <f t="shared" si="19"/>
        <v>211.53636169433668</v>
      </c>
      <c r="L161" s="20">
        <f t="shared" si="20"/>
        <v>1.4042328819434331</v>
      </c>
      <c r="M161" s="20">
        <f t="shared" si="21"/>
        <v>2.0392296218660397</v>
      </c>
      <c r="N161" s="18"/>
      <c r="O161" s="18"/>
      <c r="P161" s="18">
        <f t="shared" si="22"/>
        <v>2.4117335999397715</v>
      </c>
    </row>
    <row r="162" spans="1:16" x14ac:dyDescent="0.15">
      <c r="A162" s="18">
        <v>80.5</v>
      </c>
      <c r="B162" s="18">
        <v>160</v>
      </c>
      <c r="D162">
        <v>757.85882568359398</v>
      </c>
      <c r="E162">
        <v>600.32427978515602</v>
      </c>
      <c r="F162">
        <v>460.80340576171898</v>
      </c>
      <c r="G162">
        <v>458.13925170898398</v>
      </c>
      <c r="I162" s="19">
        <f t="shared" si="17"/>
        <v>297.055419921875</v>
      </c>
      <c r="J162" s="19">
        <f t="shared" si="18"/>
        <v>142.18502807617205</v>
      </c>
      <c r="K162" s="19">
        <f t="shared" si="19"/>
        <v>197.52590026855458</v>
      </c>
      <c r="L162" s="20">
        <f t="shared" si="20"/>
        <v>1.3892172962313236</v>
      </c>
      <c r="M162" s="20">
        <f t="shared" si="21"/>
        <v>2.0281827657784466</v>
      </c>
      <c r="N162" s="18"/>
      <c r="O162" s="18"/>
      <c r="P162" s="18">
        <f t="shared" si="22"/>
        <v>1.8569517006241776</v>
      </c>
    </row>
    <row r="163" spans="1:16" x14ac:dyDescent="0.15">
      <c r="A163" s="18">
        <v>81</v>
      </c>
      <c r="B163" s="18">
        <v>161</v>
      </c>
      <c r="D163">
        <v>688.03259277343795</v>
      </c>
      <c r="E163">
        <v>572.36309814453102</v>
      </c>
      <c r="F163">
        <v>461.02731323242199</v>
      </c>
      <c r="G163">
        <v>458.41293334960898</v>
      </c>
      <c r="I163" s="19">
        <f t="shared" si="17"/>
        <v>227.00527954101597</v>
      </c>
      <c r="J163" s="19">
        <f t="shared" si="18"/>
        <v>113.95016479492205</v>
      </c>
      <c r="K163" s="19">
        <f t="shared" si="19"/>
        <v>147.24016418457055</v>
      </c>
      <c r="L163" s="20">
        <f t="shared" si="20"/>
        <v>1.292145250071038</v>
      </c>
      <c r="M163" s="20">
        <f t="shared" si="21"/>
        <v>1.9350794492426773</v>
      </c>
      <c r="N163" s="18"/>
      <c r="O163" s="18"/>
      <c r="P163" s="18">
        <f t="shared" si="22"/>
        <v>-2.8187709095676996</v>
      </c>
    </row>
    <row r="164" spans="1:16" x14ac:dyDescent="0.15">
      <c r="A164" s="18">
        <v>81.5</v>
      </c>
      <c r="B164" s="18">
        <v>162</v>
      </c>
      <c r="D164">
        <v>726.746337890625</v>
      </c>
      <c r="E164">
        <v>585.04315185546898</v>
      </c>
      <c r="F164">
        <v>461.12789916992199</v>
      </c>
      <c r="G164">
        <v>458.28826904296898</v>
      </c>
      <c r="I164" s="19">
        <f t="shared" si="17"/>
        <v>265.61843872070301</v>
      </c>
      <c r="J164" s="19">
        <f t="shared" si="18"/>
        <v>126.7548828125</v>
      </c>
      <c r="K164" s="19">
        <f t="shared" si="19"/>
        <v>176.89002075195302</v>
      </c>
      <c r="L164" s="20">
        <f t="shared" si="20"/>
        <v>1.3955282575868464</v>
      </c>
      <c r="M164" s="20">
        <f t="shared" si="21"/>
        <v>2.042431186383002</v>
      </c>
      <c r="N164" s="18"/>
      <c r="O164" s="18"/>
      <c r="P164" s="18">
        <f t="shared" si="22"/>
        <v>2.572518716484975</v>
      </c>
    </row>
    <row r="165" spans="1:16" x14ac:dyDescent="0.15">
      <c r="A165" s="18">
        <v>82</v>
      </c>
      <c r="B165" s="18">
        <v>163</v>
      </c>
      <c r="D165">
        <v>725.10662841796898</v>
      </c>
      <c r="E165">
        <v>584.473876953125</v>
      </c>
      <c r="F165">
        <v>460.51513671875</v>
      </c>
      <c r="G165">
        <v>457.27313232421898</v>
      </c>
      <c r="I165" s="19">
        <f t="shared" si="17"/>
        <v>264.59149169921898</v>
      </c>
      <c r="J165" s="19">
        <f t="shared" si="18"/>
        <v>127.20074462890602</v>
      </c>
      <c r="K165" s="19">
        <f t="shared" si="19"/>
        <v>175.55097045898475</v>
      </c>
      <c r="L165" s="20">
        <f t="shared" si="20"/>
        <v>1.3801096131247903</v>
      </c>
      <c r="M165" s="20">
        <f t="shared" si="21"/>
        <v>2.0309812715454623</v>
      </c>
      <c r="N165" s="18"/>
      <c r="O165" s="18"/>
      <c r="P165" s="18">
        <f t="shared" si="22"/>
        <v>1.9974948861567834</v>
      </c>
    </row>
    <row r="166" spans="1:16" x14ac:dyDescent="0.15">
      <c r="A166" s="18">
        <v>82.5</v>
      </c>
      <c r="B166" s="18">
        <v>164</v>
      </c>
      <c r="D166">
        <v>736.63409423828102</v>
      </c>
      <c r="E166">
        <v>590.57922363281295</v>
      </c>
      <c r="F166">
        <v>460.469970703125</v>
      </c>
      <c r="G166">
        <v>457.93563842773398</v>
      </c>
      <c r="I166" s="19">
        <f t="shared" si="17"/>
        <v>276.16412353515602</v>
      </c>
      <c r="J166" s="19">
        <f t="shared" si="18"/>
        <v>132.64358520507898</v>
      </c>
      <c r="K166" s="19">
        <f t="shared" si="19"/>
        <v>183.31361389160074</v>
      </c>
      <c r="L166" s="20">
        <f t="shared" si="20"/>
        <v>1.382001350522766</v>
      </c>
      <c r="M166" s="20">
        <f t="shared" si="21"/>
        <v>2.0368417385679538</v>
      </c>
      <c r="N166" s="18"/>
      <c r="O166" s="18"/>
      <c r="P166" s="18">
        <f t="shared" si="22"/>
        <v>2.2918122014032285</v>
      </c>
    </row>
    <row r="167" spans="1:16" x14ac:dyDescent="0.15">
      <c r="A167" s="18">
        <v>83</v>
      </c>
      <c r="B167" s="18">
        <v>165</v>
      </c>
      <c r="D167">
        <v>727.91796875</v>
      </c>
      <c r="E167">
        <v>586.46350097656295</v>
      </c>
      <c r="F167">
        <v>460.74282836914102</v>
      </c>
      <c r="G167">
        <v>457.96594238281301</v>
      </c>
      <c r="I167" s="19">
        <f t="shared" si="17"/>
        <v>267.17514038085898</v>
      </c>
      <c r="J167" s="19">
        <f t="shared" si="18"/>
        <v>128.49755859374994</v>
      </c>
      <c r="K167" s="19">
        <f t="shared" si="19"/>
        <v>177.22684936523402</v>
      </c>
      <c r="L167" s="20">
        <f t="shared" si="20"/>
        <v>1.3792234755645718</v>
      </c>
      <c r="M167" s="20">
        <f t="shared" si="21"/>
        <v>2.0380325932342762</v>
      </c>
      <c r="N167" s="18"/>
      <c r="O167" s="18"/>
      <c r="P167" s="18">
        <f t="shared" si="22"/>
        <v>2.3516178699439081</v>
      </c>
    </row>
    <row r="168" spans="1:16" x14ac:dyDescent="0.15">
      <c r="A168" s="18">
        <v>83.5</v>
      </c>
      <c r="B168" s="18">
        <v>166</v>
      </c>
      <c r="D168">
        <v>757.24072265625</v>
      </c>
      <c r="E168">
        <v>600.90002441406295</v>
      </c>
      <c r="F168">
        <v>460.64196777343801</v>
      </c>
      <c r="G168">
        <v>457.90237426757801</v>
      </c>
      <c r="I168" s="19">
        <f t="shared" si="17"/>
        <v>296.59875488281199</v>
      </c>
      <c r="J168" s="19">
        <f t="shared" si="18"/>
        <v>142.99765014648494</v>
      </c>
      <c r="K168" s="19">
        <f t="shared" si="19"/>
        <v>196.50039978027252</v>
      </c>
      <c r="L168" s="20">
        <f t="shared" si="20"/>
        <v>1.3741512505903422</v>
      </c>
      <c r="M168" s="20">
        <f t="shared" si="21"/>
        <v>2.0369290978845629</v>
      </c>
      <c r="N168" s="18"/>
      <c r="O168" s="18"/>
      <c r="P168" s="18">
        <f t="shared" si="22"/>
        <v>2.2961994557683623</v>
      </c>
    </row>
    <row r="169" spans="1:16" x14ac:dyDescent="0.15">
      <c r="A169" s="18">
        <v>84</v>
      </c>
      <c r="B169" s="18">
        <v>167</v>
      </c>
      <c r="D169">
        <v>688.66125488281295</v>
      </c>
      <c r="E169">
        <v>570.38641357421898</v>
      </c>
      <c r="F169">
        <v>460.41940307617199</v>
      </c>
      <c r="G169">
        <v>457.80908203125</v>
      </c>
      <c r="I169" s="19">
        <f t="shared" si="17"/>
        <v>228.24185180664097</v>
      </c>
      <c r="J169" s="19">
        <f t="shared" si="18"/>
        <v>112.57733154296898</v>
      </c>
      <c r="K169" s="19">
        <f t="shared" si="19"/>
        <v>149.4377197265627</v>
      </c>
      <c r="L169" s="20">
        <f t="shared" si="20"/>
        <v>1.3274228272991593</v>
      </c>
      <c r="M169" s="20">
        <f t="shared" si="21"/>
        <v>1.9941694042178961</v>
      </c>
      <c r="N169" s="18"/>
      <c r="O169" s="18"/>
      <c r="P169" s="18">
        <f t="shared" si="22"/>
        <v>0.14877362904928673</v>
      </c>
    </row>
    <row r="170" spans="1:16" x14ac:dyDescent="0.15">
      <c r="A170" s="18">
        <v>84.5</v>
      </c>
      <c r="B170" s="18">
        <v>168</v>
      </c>
      <c r="D170">
        <v>749.36572265625</v>
      </c>
      <c r="E170">
        <v>597.266845703125</v>
      </c>
      <c r="F170">
        <v>460.75012207031301</v>
      </c>
      <c r="G170">
        <v>458.30068969726602</v>
      </c>
      <c r="I170" s="19">
        <f t="shared" si="17"/>
        <v>288.61560058593699</v>
      </c>
      <c r="J170" s="19">
        <f t="shared" si="18"/>
        <v>138.96615600585898</v>
      </c>
      <c r="K170" s="19">
        <f t="shared" si="19"/>
        <v>191.33929138183572</v>
      </c>
      <c r="L170" s="20">
        <f t="shared" si="20"/>
        <v>1.3768769093229336</v>
      </c>
      <c r="M170" s="20">
        <f t="shared" si="21"/>
        <v>2.047592215866187</v>
      </c>
      <c r="N170" s="18"/>
      <c r="O170" s="18"/>
      <c r="P170" s="18">
        <f t="shared" si="22"/>
        <v>2.8317097221794265</v>
      </c>
    </row>
    <row r="171" spans="1:16" x14ac:dyDescent="0.15">
      <c r="A171" s="18">
        <v>85</v>
      </c>
      <c r="B171" s="18">
        <v>169</v>
      </c>
      <c r="D171">
        <v>740.64294433593795</v>
      </c>
      <c r="E171">
        <v>592.89508056640602</v>
      </c>
      <c r="F171">
        <v>461.03515625</v>
      </c>
      <c r="G171">
        <v>458.54327392578102</v>
      </c>
      <c r="I171" s="19">
        <f t="shared" si="17"/>
        <v>279.60778808593795</v>
      </c>
      <c r="J171" s="19">
        <f t="shared" si="18"/>
        <v>134.351806640625</v>
      </c>
      <c r="K171" s="19">
        <f t="shared" si="19"/>
        <v>185.56152343750045</v>
      </c>
      <c r="L171" s="20">
        <f t="shared" si="20"/>
        <v>1.3811613559753262</v>
      </c>
      <c r="M171" s="20">
        <f t="shared" si="21"/>
        <v>2.0558453921430955</v>
      </c>
      <c r="N171" s="18"/>
      <c r="O171" s="18"/>
      <c r="P171" s="18">
        <f t="shared" si="22"/>
        <v>3.2461907993278913</v>
      </c>
    </row>
    <row r="172" spans="1:16" x14ac:dyDescent="0.15">
      <c r="A172" s="18">
        <v>85.5</v>
      </c>
      <c r="B172" s="18">
        <v>170</v>
      </c>
      <c r="D172">
        <v>742.81781005859398</v>
      </c>
      <c r="E172">
        <v>593.69903564453102</v>
      </c>
      <c r="F172">
        <v>460.36099243164102</v>
      </c>
      <c r="G172">
        <v>457.94888305664102</v>
      </c>
      <c r="I172" s="19">
        <f t="shared" si="17"/>
        <v>282.45681762695295</v>
      </c>
      <c r="J172" s="19">
        <f t="shared" si="18"/>
        <v>135.75015258789</v>
      </c>
      <c r="K172" s="19">
        <f t="shared" si="19"/>
        <v>187.43171081542997</v>
      </c>
      <c r="L172" s="20">
        <f t="shared" si="20"/>
        <v>1.3807108665611207</v>
      </c>
      <c r="M172" s="20">
        <f t="shared" si="21"/>
        <v>2.0593636323534064</v>
      </c>
      <c r="N172" s="18"/>
      <c r="O172" s="18"/>
      <c r="P172" s="18">
        <f t="shared" si="22"/>
        <v>3.4228796210748245</v>
      </c>
    </row>
    <row r="173" spans="1:16" x14ac:dyDescent="0.15">
      <c r="A173" s="18">
        <v>86</v>
      </c>
      <c r="B173" s="18">
        <v>171</v>
      </c>
      <c r="D173">
        <v>749.11096191406295</v>
      </c>
      <c r="E173">
        <v>597.66064453125</v>
      </c>
      <c r="F173">
        <v>460.30990600585898</v>
      </c>
      <c r="G173">
        <v>457.53244018554699</v>
      </c>
      <c r="I173" s="19">
        <f t="shared" si="17"/>
        <v>288.80105590820398</v>
      </c>
      <c r="J173" s="19">
        <f t="shared" si="18"/>
        <v>140.12820434570301</v>
      </c>
      <c r="K173" s="19">
        <f t="shared" si="19"/>
        <v>190.71131286621187</v>
      </c>
      <c r="L173" s="20">
        <f t="shared" si="20"/>
        <v>1.3609773546781339</v>
      </c>
      <c r="M173" s="20">
        <f t="shared" si="21"/>
        <v>2.043598850094936</v>
      </c>
      <c r="N173" s="18"/>
      <c r="O173" s="18"/>
      <c r="P173" s="18">
        <f t="shared" si="22"/>
        <v>2.6311597168503362</v>
      </c>
    </row>
    <row r="174" spans="1:16" x14ac:dyDescent="0.15">
      <c r="A174" s="18">
        <v>86.5</v>
      </c>
      <c r="B174" s="18">
        <v>172</v>
      </c>
      <c r="D174">
        <v>751.16558837890602</v>
      </c>
      <c r="E174">
        <v>599.11871337890602</v>
      </c>
      <c r="F174">
        <v>459.70877075195301</v>
      </c>
      <c r="G174">
        <v>457.53082275390602</v>
      </c>
      <c r="I174" s="19">
        <f t="shared" si="17"/>
        <v>291.45681762695301</v>
      </c>
      <c r="J174" s="19">
        <f t="shared" si="18"/>
        <v>141.587890625</v>
      </c>
      <c r="K174" s="19">
        <f t="shared" si="19"/>
        <v>192.345294189453</v>
      </c>
      <c r="L174" s="20">
        <f t="shared" si="20"/>
        <v>1.3584868970107449</v>
      </c>
      <c r="M174" s="20">
        <f t="shared" si="21"/>
        <v>2.0450771220520632</v>
      </c>
      <c r="N174" s="18"/>
      <c r="O174" s="18"/>
      <c r="P174" s="18">
        <f t="shared" si="22"/>
        <v>2.7053997103450511</v>
      </c>
    </row>
    <row r="175" spans="1:16" x14ac:dyDescent="0.15">
      <c r="A175" s="18">
        <v>87</v>
      </c>
      <c r="B175" s="18">
        <v>173</v>
      </c>
      <c r="D175">
        <v>750.02679443359398</v>
      </c>
      <c r="E175">
        <v>599.47601318359398</v>
      </c>
      <c r="F175">
        <v>459.67712402343801</v>
      </c>
      <c r="G175">
        <v>457.12005615234398</v>
      </c>
      <c r="I175" s="19">
        <f t="shared" si="17"/>
        <v>290.34967041015597</v>
      </c>
      <c r="J175" s="19">
        <f t="shared" si="18"/>
        <v>142.35595703125</v>
      </c>
      <c r="K175" s="19">
        <f t="shared" si="19"/>
        <v>190.70050048828097</v>
      </c>
      <c r="L175" s="20">
        <f t="shared" si="20"/>
        <v>1.3396032344921005</v>
      </c>
      <c r="M175" s="20">
        <f t="shared" si="21"/>
        <v>2.0301621891579353</v>
      </c>
      <c r="N175" s="18"/>
      <c r="O175" s="18"/>
      <c r="P175" s="18">
        <f t="shared" si="22"/>
        <v>1.9563599171624382</v>
      </c>
    </row>
    <row r="176" spans="1:16" x14ac:dyDescent="0.15">
      <c r="A176" s="18">
        <v>87.5</v>
      </c>
      <c r="B176" s="18">
        <v>174</v>
      </c>
      <c r="D176">
        <v>739.93609619140602</v>
      </c>
      <c r="E176">
        <v>593.51013183593795</v>
      </c>
      <c r="F176">
        <v>460.376953125</v>
      </c>
      <c r="G176">
        <v>457.93130493164102</v>
      </c>
      <c r="I176" s="19">
        <f t="shared" si="17"/>
        <v>279.55914306640602</v>
      </c>
      <c r="J176" s="19">
        <f t="shared" si="18"/>
        <v>135.57882690429693</v>
      </c>
      <c r="K176" s="19">
        <f t="shared" si="19"/>
        <v>184.65396423339817</v>
      </c>
      <c r="L176" s="20">
        <f t="shared" si="20"/>
        <v>1.3619675612309483</v>
      </c>
      <c r="M176" s="20">
        <f t="shared" si="21"/>
        <v>2.0564952455212993</v>
      </c>
      <c r="N176" s="18"/>
      <c r="O176" s="18"/>
      <c r="P176" s="18">
        <f t="shared" si="22"/>
        <v>3.2788269528703875</v>
      </c>
    </row>
    <row r="177" spans="1:16" x14ac:dyDescent="0.15">
      <c r="A177" s="18">
        <v>88</v>
      </c>
      <c r="B177" s="18">
        <v>175</v>
      </c>
      <c r="D177">
        <v>692.70831298828102</v>
      </c>
      <c r="E177">
        <v>570.25085449218795</v>
      </c>
      <c r="F177">
        <v>461.00189208984398</v>
      </c>
      <c r="G177">
        <v>458.45349121093801</v>
      </c>
      <c r="I177" s="19">
        <f t="shared" si="17"/>
        <v>231.70642089843705</v>
      </c>
      <c r="J177" s="19">
        <f t="shared" si="18"/>
        <v>111.79736328124994</v>
      </c>
      <c r="K177" s="19">
        <f t="shared" si="19"/>
        <v>153.4482666015621</v>
      </c>
      <c r="L177" s="20">
        <f t="shared" si="20"/>
        <v>1.3725571167141972</v>
      </c>
      <c r="M177" s="20">
        <f t="shared" si="21"/>
        <v>2.0710535306290643</v>
      </c>
      <c r="N177" s="18"/>
      <c r="O177" s="18"/>
      <c r="P177" s="18">
        <f t="shared" si="22"/>
        <v>4.0099556105465579</v>
      </c>
    </row>
    <row r="178" spans="1:16" x14ac:dyDescent="0.15">
      <c r="A178" s="18">
        <v>88.5</v>
      </c>
      <c r="B178" s="18">
        <v>176</v>
      </c>
      <c r="D178">
        <v>676.300537109375</v>
      </c>
      <c r="E178">
        <v>563.50451660156295</v>
      </c>
      <c r="F178">
        <v>461.19226074218801</v>
      </c>
      <c r="G178">
        <v>458.23065185546898</v>
      </c>
      <c r="I178" s="19">
        <f t="shared" si="17"/>
        <v>215.10827636718699</v>
      </c>
      <c r="J178" s="19">
        <f t="shared" si="18"/>
        <v>105.27386474609398</v>
      </c>
      <c r="K178" s="19">
        <f t="shared" si="19"/>
        <v>141.41657104492123</v>
      </c>
      <c r="L178" s="20">
        <f t="shared" si="20"/>
        <v>1.343320788934637</v>
      </c>
      <c r="M178" s="20">
        <f t="shared" si="21"/>
        <v>2.0457859324740206</v>
      </c>
      <c r="N178" s="18"/>
      <c r="O178" s="18"/>
      <c r="P178" s="18">
        <f t="shared" si="22"/>
        <v>2.7409967335189025</v>
      </c>
    </row>
    <row r="179" spans="1:16" x14ac:dyDescent="0.15">
      <c r="A179" s="18">
        <v>89</v>
      </c>
      <c r="B179" s="18">
        <v>177</v>
      </c>
      <c r="D179">
        <v>673.494384765625</v>
      </c>
      <c r="E179">
        <v>563.24957275390602</v>
      </c>
      <c r="F179">
        <v>461.25689697265602</v>
      </c>
      <c r="G179">
        <v>458.60330200195301</v>
      </c>
      <c r="I179" s="19">
        <f t="shared" si="17"/>
        <v>212.23748779296898</v>
      </c>
      <c r="J179" s="19">
        <f t="shared" si="18"/>
        <v>104.64627075195301</v>
      </c>
      <c r="K179" s="19">
        <f t="shared" si="19"/>
        <v>138.98509826660188</v>
      </c>
      <c r="L179" s="20">
        <f t="shared" si="20"/>
        <v>1.3281419133993173</v>
      </c>
      <c r="M179" s="20">
        <f t="shared" si="21"/>
        <v>2.034575786563217</v>
      </c>
      <c r="N179" s="18"/>
      <c r="O179" s="18"/>
      <c r="P179" s="18">
        <f t="shared" si="22"/>
        <v>2.1780142894020282</v>
      </c>
    </row>
    <row r="180" spans="1:16" x14ac:dyDescent="0.15">
      <c r="A180" s="18">
        <v>89.5</v>
      </c>
      <c r="B180" s="18">
        <v>178</v>
      </c>
      <c r="D180">
        <v>672.10882568359398</v>
      </c>
      <c r="E180">
        <v>561.83117675781295</v>
      </c>
      <c r="F180">
        <v>461.04217529296898</v>
      </c>
      <c r="G180">
        <v>458.13385009765602</v>
      </c>
      <c r="I180" s="19">
        <f t="shared" si="17"/>
        <v>211.066650390625</v>
      </c>
      <c r="J180" s="19">
        <f t="shared" si="18"/>
        <v>103.69732666015693</v>
      </c>
      <c r="K180" s="19">
        <f t="shared" si="19"/>
        <v>138.47852172851515</v>
      </c>
      <c r="L180" s="20">
        <f t="shared" si="20"/>
        <v>1.3354107206866115</v>
      </c>
      <c r="M180" s="20">
        <f t="shared" si="21"/>
        <v>2.0458133234750275</v>
      </c>
      <c r="N180" s="18"/>
      <c r="O180" s="18"/>
      <c r="P180" s="18">
        <f t="shared" si="22"/>
        <v>2.7423723313760915</v>
      </c>
    </row>
    <row r="181" spans="1:16" x14ac:dyDescent="0.15">
      <c r="A181" s="18">
        <v>90</v>
      </c>
      <c r="B181" s="18">
        <v>179</v>
      </c>
      <c r="D181">
        <v>666.15045166015602</v>
      </c>
      <c r="E181">
        <v>558.83697509765602</v>
      </c>
      <c r="F181">
        <v>461.04299926757801</v>
      </c>
      <c r="G181">
        <v>458.26040649414102</v>
      </c>
      <c r="I181" s="19">
        <f t="shared" si="17"/>
        <v>205.10745239257801</v>
      </c>
      <c r="J181" s="19">
        <f t="shared" si="18"/>
        <v>100.576568603515</v>
      </c>
      <c r="K181" s="19">
        <f t="shared" si="19"/>
        <v>134.70385437011751</v>
      </c>
      <c r="L181" s="20">
        <f t="shared" si="20"/>
        <v>1.3393164654596281</v>
      </c>
      <c r="M181" s="20">
        <f t="shared" si="21"/>
        <v>2.0536877978725605</v>
      </c>
      <c r="N181" s="18"/>
      <c r="O181" s="18"/>
      <c r="P181" s="18">
        <f t="shared" si="22"/>
        <v>3.1378346989253356</v>
      </c>
    </row>
    <row r="182" spans="1:16" x14ac:dyDescent="0.15">
      <c r="A182" s="18">
        <v>90.5</v>
      </c>
      <c r="B182" s="18">
        <v>180</v>
      </c>
      <c r="D182">
        <v>655.90179443359398</v>
      </c>
      <c r="E182">
        <v>553.09283447265602</v>
      </c>
      <c r="F182">
        <v>461.29177856445301</v>
      </c>
      <c r="G182">
        <v>458.21066284179699</v>
      </c>
      <c r="I182" s="19">
        <f t="shared" si="17"/>
        <v>194.61001586914097</v>
      </c>
      <c r="J182" s="19">
        <f t="shared" si="18"/>
        <v>94.882171630859034</v>
      </c>
      <c r="K182" s="19">
        <f t="shared" si="19"/>
        <v>128.19249572753967</v>
      </c>
      <c r="L182" s="20">
        <f t="shared" si="20"/>
        <v>1.3510704226530048</v>
      </c>
      <c r="M182" s="20">
        <f t="shared" si="21"/>
        <v>2.0694104846904535</v>
      </c>
      <c r="N182" s="18"/>
      <c r="O182" s="18"/>
      <c r="P182" s="18">
        <f t="shared" si="22"/>
        <v>3.9274405366415945</v>
      </c>
    </row>
    <row r="183" spans="1:16" x14ac:dyDescent="0.15">
      <c r="A183" s="18">
        <v>91</v>
      </c>
      <c r="B183" s="18">
        <v>181</v>
      </c>
      <c r="D183">
        <v>676.87066650390602</v>
      </c>
      <c r="E183">
        <v>565.250244140625</v>
      </c>
      <c r="F183">
        <v>461.45565795898398</v>
      </c>
      <c r="G183">
        <v>458.13195800781301</v>
      </c>
      <c r="I183" s="19">
        <f t="shared" si="17"/>
        <v>215.41500854492205</v>
      </c>
      <c r="J183" s="19">
        <f t="shared" si="18"/>
        <v>107.11828613281199</v>
      </c>
      <c r="K183" s="19">
        <f t="shared" si="19"/>
        <v>140.43220825195365</v>
      </c>
      <c r="L183" s="20">
        <f t="shared" si="20"/>
        <v>1.3110012615197835</v>
      </c>
      <c r="M183" s="20">
        <f t="shared" si="21"/>
        <v>2.0333100531817485</v>
      </c>
      <c r="N183" s="18"/>
      <c r="O183" s="18"/>
      <c r="P183" s="18">
        <f t="shared" si="22"/>
        <v>2.114448152228674</v>
      </c>
    </row>
    <row r="184" spans="1:16" x14ac:dyDescent="0.15">
      <c r="A184" s="18">
        <v>91.5</v>
      </c>
      <c r="B184" s="18">
        <v>182</v>
      </c>
      <c r="D184">
        <v>694.05914306640602</v>
      </c>
      <c r="E184">
        <v>573.98443603515602</v>
      </c>
      <c r="F184">
        <v>460.85290527343801</v>
      </c>
      <c r="G184">
        <v>458.47024536132801</v>
      </c>
      <c r="I184" s="19">
        <f t="shared" si="17"/>
        <v>233.20623779296801</v>
      </c>
      <c r="J184" s="19">
        <f t="shared" si="18"/>
        <v>115.51419067382801</v>
      </c>
      <c r="K184" s="19">
        <f t="shared" si="19"/>
        <v>152.34630432128841</v>
      </c>
      <c r="L184" s="20">
        <f t="shared" si="20"/>
        <v>1.3188535835520114</v>
      </c>
      <c r="M184" s="20">
        <f t="shared" si="21"/>
        <v>2.0451311048384926</v>
      </c>
      <c r="N184" s="18"/>
      <c r="O184" s="18"/>
      <c r="P184" s="18">
        <f t="shared" si="22"/>
        <v>2.7081107688170905</v>
      </c>
    </row>
    <row r="185" spans="1:16" x14ac:dyDescent="0.15">
      <c r="A185" s="18">
        <v>92</v>
      </c>
      <c r="B185" s="18">
        <v>183</v>
      </c>
      <c r="D185">
        <v>681.62176513671898</v>
      </c>
      <c r="E185">
        <v>567.16864013671898</v>
      </c>
      <c r="F185">
        <v>461.16793823242199</v>
      </c>
      <c r="G185">
        <v>458.57409667968801</v>
      </c>
      <c r="I185" s="19">
        <f t="shared" si="17"/>
        <v>220.45382690429699</v>
      </c>
      <c r="J185" s="19">
        <f t="shared" si="18"/>
        <v>108.59454345703097</v>
      </c>
      <c r="K185" s="19">
        <f t="shared" si="19"/>
        <v>144.43764648437531</v>
      </c>
      <c r="L185" s="20">
        <f t="shared" si="20"/>
        <v>1.330063573051687</v>
      </c>
      <c r="M185" s="20">
        <f t="shared" si="21"/>
        <v>2.0603098239626845</v>
      </c>
      <c r="N185" s="18"/>
      <c r="O185" s="18"/>
      <c r="P185" s="18">
        <f t="shared" si="22"/>
        <v>3.4703981162873534</v>
      </c>
    </row>
    <row r="186" spans="1:16" x14ac:dyDescent="0.15">
      <c r="A186" s="18">
        <v>92.5</v>
      </c>
      <c r="B186" s="18">
        <v>184</v>
      </c>
      <c r="D186">
        <v>704.88104248046898</v>
      </c>
      <c r="E186">
        <v>577.99462890625</v>
      </c>
      <c r="F186">
        <v>461.11599731445301</v>
      </c>
      <c r="G186">
        <v>458.52407836914102</v>
      </c>
      <c r="I186" s="19">
        <f t="shared" si="17"/>
        <v>243.76504516601597</v>
      </c>
      <c r="J186" s="19">
        <f t="shared" si="18"/>
        <v>119.47055053710898</v>
      </c>
      <c r="K186" s="19">
        <f t="shared" si="19"/>
        <v>160.13565979003968</v>
      </c>
      <c r="L186" s="20">
        <f t="shared" si="20"/>
        <v>1.3403776836225396</v>
      </c>
      <c r="M186" s="20">
        <f t="shared" si="21"/>
        <v>2.0745926641580534</v>
      </c>
      <c r="N186" s="18"/>
      <c r="O186" s="18"/>
      <c r="P186" s="18">
        <f t="shared" si="22"/>
        <v>4.1876937113759221</v>
      </c>
    </row>
    <row r="187" spans="1:16" x14ac:dyDescent="0.15">
      <c r="A187" s="18">
        <v>93</v>
      </c>
      <c r="B187" s="18">
        <v>185</v>
      </c>
      <c r="D187">
        <v>702.53302001953102</v>
      </c>
      <c r="E187">
        <v>577.41534423828102</v>
      </c>
      <c r="F187">
        <v>461.62277221679699</v>
      </c>
      <c r="G187">
        <v>458.61654663085898</v>
      </c>
      <c r="I187" s="19">
        <f t="shared" si="17"/>
        <v>240.91024780273403</v>
      </c>
      <c r="J187" s="19">
        <f t="shared" si="18"/>
        <v>118.79879760742205</v>
      </c>
      <c r="K187" s="19">
        <f t="shared" si="19"/>
        <v>157.75108947753861</v>
      </c>
      <c r="L187" s="20">
        <f t="shared" si="20"/>
        <v>1.3278845632666825</v>
      </c>
      <c r="M187" s="20">
        <f t="shared" si="21"/>
        <v>2.0660682734267128</v>
      </c>
      <c r="N187" s="18"/>
      <c r="O187" s="18"/>
      <c r="P187" s="18">
        <f t="shared" si="22"/>
        <v>3.759592028603683</v>
      </c>
    </row>
    <row r="188" spans="1:16" x14ac:dyDescent="0.15">
      <c r="A188" s="18">
        <v>93.5</v>
      </c>
      <c r="B188" s="18">
        <v>186</v>
      </c>
      <c r="D188">
        <v>703.84002685546898</v>
      </c>
      <c r="E188">
        <v>577</v>
      </c>
      <c r="F188">
        <v>461.46456909179699</v>
      </c>
      <c r="G188">
        <v>458.69876098632801</v>
      </c>
      <c r="I188" s="19">
        <f t="shared" si="17"/>
        <v>242.37545776367199</v>
      </c>
      <c r="J188" s="19">
        <f t="shared" si="18"/>
        <v>118.30123901367199</v>
      </c>
      <c r="K188" s="19">
        <f t="shared" si="19"/>
        <v>159.56459045410162</v>
      </c>
      <c r="L188" s="20">
        <f t="shared" si="20"/>
        <v>1.3487989794904924</v>
      </c>
      <c r="M188" s="20">
        <f t="shared" si="21"/>
        <v>2.0909514192750387</v>
      </c>
      <c r="N188" s="18"/>
      <c r="O188" s="18"/>
      <c r="P188" s="18">
        <f t="shared" si="22"/>
        <v>5.0092434049971342</v>
      </c>
    </row>
    <row r="189" spans="1:16" x14ac:dyDescent="0.15">
      <c r="A189" s="18">
        <v>94</v>
      </c>
      <c r="B189" s="18">
        <v>187</v>
      </c>
      <c r="D189">
        <v>700.572509765625</v>
      </c>
      <c r="E189">
        <v>576.67248535156295</v>
      </c>
      <c r="F189">
        <v>461.01623535156301</v>
      </c>
      <c r="G189">
        <v>458.552734375</v>
      </c>
      <c r="I189" s="19">
        <f t="shared" si="17"/>
        <v>239.55627441406199</v>
      </c>
      <c r="J189" s="19">
        <f t="shared" si="18"/>
        <v>118.11975097656295</v>
      </c>
      <c r="K189" s="19">
        <f t="shared" si="19"/>
        <v>156.87244873046791</v>
      </c>
      <c r="L189" s="20">
        <f t="shared" si="20"/>
        <v>1.3280797447803134</v>
      </c>
      <c r="M189" s="20">
        <f t="shared" si="21"/>
        <v>2.074200914189376</v>
      </c>
      <c r="N189" s="18"/>
      <c r="O189" s="18"/>
      <c r="P189" s="18">
        <f t="shared" si="22"/>
        <v>4.1680197163535944</v>
      </c>
    </row>
    <row r="190" spans="1:16" x14ac:dyDescent="0.15">
      <c r="D190">
        <v>691.333740234375</v>
      </c>
      <c r="E190">
        <v>571.50799560546898</v>
      </c>
      <c r="F190">
        <v>460.94699096679699</v>
      </c>
      <c r="G190">
        <v>458.07598876953102</v>
      </c>
      <c r="I190" s="7"/>
      <c r="J190" s="7"/>
      <c r="K190" s="7"/>
      <c r="L190" s="7"/>
    </row>
    <row r="191" spans="1:16" x14ac:dyDescent="0.15">
      <c r="D191">
        <v>693.680908203125</v>
      </c>
      <c r="E191">
        <v>572.8564453125</v>
      </c>
      <c r="F191">
        <v>460.93835449218801</v>
      </c>
      <c r="G191">
        <v>458.05490112304699</v>
      </c>
      <c r="I191" s="7"/>
      <c r="J191" s="7"/>
      <c r="K191" s="7"/>
      <c r="L191" s="7"/>
    </row>
    <row r="192" spans="1:16" x14ac:dyDescent="0.15">
      <c r="D192">
        <v>686.95056152343795</v>
      </c>
      <c r="E192">
        <v>569.93157958984398</v>
      </c>
      <c r="F192">
        <v>461.51135253906301</v>
      </c>
      <c r="G192">
        <v>459.01568603515602</v>
      </c>
      <c r="I192" s="7"/>
      <c r="J192" s="7"/>
      <c r="K192" s="7"/>
      <c r="L192" s="7"/>
    </row>
    <row r="193" spans="9:12" x14ac:dyDescent="0.15">
      <c r="I193" s="7"/>
      <c r="J193" s="7"/>
      <c r="K193" s="7"/>
      <c r="L193" s="7"/>
    </row>
    <row r="194" spans="9:12" x14ac:dyDescent="0.15">
      <c r="I194" s="7"/>
      <c r="J194" s="7"/>
      <c r="K194" s="7"/>
      <c r="L194" s="7"/>
    </row>
    <row r="195" spans="9:12" x14ac:dyDescent="0.15">
      <c r="I195" s="7"/>
      <c r="J195" s="7"/>
      <c r="K195" s="7"/>
      <c r="L195" s="7"/>
    </row>
    <row r="196" spans="9:12" x14ac:dyDescent="0.15">
      <c r="I196" s="7"/>
      <c r="J196" s="7"/>
      <c r="K196" s="7"/>
      <c r="L196" s="7"/>
    </row>
    <row r="197" spans="9:12" x14ac:dyDescent="0.15">
      <c r="I197" s="7"/>
      <c r="J197" s="7"/>
      <c r="K197" s="7"/>
      <c r="L197" s="7"/>
    </row>
    <row r="198" spans="9:12" x14ac:dyDescent="0.15">
      <c r="I198" s="7"/>
      <c r="J198" s="7"/>
      <c r="K198" s="7"/>
      <c r="L198" s="7"/>
    </row>
    <row r="199" spans="9:12" x14ac:dyDescent="0.15">
      <c r="I199" s="7"/>
      <c r="J199" s="7"/>
      <c r="K199" s="7"/>
      <c r="L199" s="7"/>
    </row>
    <row r="200" spans="9:12" x14ac:dyDescent="0.15">
      <c r="I200" s="7"/>
      <c r="J200" s="7"/>
      <c r="K200" s="7"/>
      <c r="L200" s="7"/>
    </row>
    <row r="201" spans="9:12" x14ac:dyDescent="0.15">
      <c r="I201" s="7"/>
      <c r="J201" s="7"/>
      <c r="K201" s="7"/>
      <c r="L201" s="7"/>
    </row>
    <row r="202" spans="9:12" x14ac:dyDescent="0.15">
      <c r="I202" s="7"/>
      <c r="J202" s="7"/>
      <c r="K202" s="7"/>
      <c r="L202" s="7"/>
    </row>
    <row r="203" spans="9:12" x14ac:dyDescent="0.15">
      <c r="I203" s="7"/>
      <c r="J203" s="7"/>
      <c r="K203" s="7"/>
      <c r="L203" s="7"/>
    </row>
    <row r="204" spans="9:12" x14ac:dyDescent="0.15">
      <c r="I204" s="7"/>
      <c r="J204" s="7"/>
      <c r="K204" s="7"/>
      <c r="L204" s="7"/>
    </row>
    <row r="205" spans="9:12" x14ac:dyDescent="0.15">
      <c r="I205" s="7"/>
      <c r="J205" s="7"/>
      <c r="K205" s="7"/>
      <c r="L205" s="7"/>
    </row>
    <row r="206" spans="9:12" x14ac:dyDescent="0.15">
      <c r="I206" s="7"/>
      <c r="J206" s="7"/>
      <c r="K206" s="7"/>
      <c r="L206" s="7"/>
    </row>
    <row r="207" spans="9:12" x14ac:dyDescent="0.15">
      <c r="I207" s="7"/>
      <c r="J207" s="7"/>
      <c r="K207" s="7"/>
      <c r="L207" s="7"/>
    </row>
    <row r="208" spans="9:12" x14ac:dyDescent="0.15">
      <c r="I208" s="7"/>
      <c r="J208" s="7"/>
      <c r="K208" s="7"/>
      <c r="L208" s="7"/>
    </row>
    <row r="209" spans="9:12" x14ac:dyDescent="0.15">
      <c r="I209" s="7"/>
      <c r="J209" s="7"/>
      <c r="K209" s="7"/>
      <c r="L209" s="7"/>
    </row>
    <row r="210" spans="9:12" x14ac:dyDescent="0.15">
      <c r="I210" s="7"/>
      <c r="J210" s="7"/>
      <c r="K210" s="7"/>
      <c r="L210" s="7"/>
    </row>
    <row r="211" spans="9:12" x14ac:dyDescent="0.15">
      <c r="I211" s="7"/>
      <c r="J211" s="7"/>
      <c r="K211" s="7"/>
      <c r="L211" s="7"/>
    </row>
    <row r="212" spans="9:12" x14ac:dyDescent="0.15">
      <c r="I212" s="7"/>
      <c r="J212" s="7"/>
      <c r="K212" s="7"/>
      <c r="L212" s="7"/>
    </row>
    <row r="213" spans="9:12" x14ac:dyDescent="0.15">
      <c r="I213" s="7"/>
      <c r="J213" s="7"/>
      <c r="K213" s="7"/>
      <c r="L213" s="7"/>
    </row>
    <row r="214" spans="9:12" x14ac:dyDescent="0.15">
      <c r="I214" s="7"/>
      <c r="J214" s="7"/>
      <c r="K214" s="7"/>
      <c r="L214" s="7"/>
    </row>
    <row r="215" spans="9:12" x14ac:dyDescent="0.15">
      <c r="I215" s="7"/>
      <c r="J215" s="7"/>
      <c r="K215" s="7"/>
      <c r="L215" s="7"/>
    </row>
    <row r="216" spans="9:12" x14ac:dyDescent="0.15">
      <c r="I216" s="7"/>
      <c r="J216" s="7"/>
      <c r="K216" s="7"/>
      <c r="L216" s="7"/>
    </row>
    <row r="217" spans="9:12" x14ac:dyDescent="0.15">
      <c r="I217" s="7"/>
      <c r="J217" s="7"/>
      <c r="K217" s="7"/>
      <c r="L217" s="7"/>
    </row>
    <row r="218" spans="9:12" x14ac:dyDescent="0.15">
      <c r="I218" s="7"/>
      <c r="J218" s="7"/>
      <c r="K218" s="7"/>
      <c r="L218" s="7"/>
    </row>
    <row r="219" spans="9:12" x14ac:dyDescent="0.15">
      <c r="I219" s="7"/>
      <c r="J219" s="7"/>
      <c r="K219" s="7"/>
      <c r="L219" s="7"/>
    </row>
    <row r="220" spans="9:12" x14ac:dyDescent="0.15">
      <c r="I220" s="7"/>
      <c r="J220" s="7"/>
      <c r="K220" s="7"/>
      <c r="L220" s="7"/>
    </row>
    <row r="221" spans="9:12" x14ac:dyDescent="0.15">
      <c r="I221" s="7"/>
      <c r="J221" s="7"/>
      <c r="K221" s="7"/>
      <c r="L221" s="7"/>
    </row>
    <row r="222" spans="9:12" x14ac:dyDescent="0.15">
      <c r="I222" s="7"/>
      <c r="J222" s="7"/>
      <c r="K222" s="7"/>
      <c r="L222" s="7"/>
    </row>
    <row r="223" spans="9:12" x14ac:dyDescent="0.15">
      <c r="I223" s="7"/>
      <c r="J223" s="7"/>
      <c r="K223" s="7"/>
      <c r="L223" s="7"/>
    </row>
    <row r="224" spans="9:12" x14ac:dyDescent="0.15">
      <c r="I224" s="7"/>
      <c r="J224" s="7"/>
      <c r="K224" s="7"/>
      <c r="L224" s="7"/>
    </row>
    <row r="225" spans="9:12" x14ac:dyDescent="0.15">
      <c r="I225" s="7"/>
      <c r="J225" s="7"/>
      <c r="K225" s="7"/>
      <c r="L225" s="7"/>
    </row>
    <row r="226" spans="9:12" x14ac:dyDescent="0.15">
      <c r="I226" s="7"/>
      <c r="J226" s="7"/>
      <c r="K226" s="7"/>
      <c r="L226" s="7"/>
    </row>
    <row r="227" spans="9:12" x14ac:dyDescent="0.15">
      <c r="I227" s="7"/>
      <c r="J227" s="7"/>
      <c r="K227" s="7"/>
      <c r="L227" s="7"/>
    </row>
    <row r="228" spans="9:12" x14ac:dyDescent="0.15">
      <c r="I228" s="7"/>
      <c r="J228" s="7"/>
      <c r="K228" s="7"/>
      <c r="L228" s="7"/>
    </row>
    <row r="229" spans="9:12" x14ac:dyDescent="0.15">
      <c r="I229" s="7"/>
      <c r="J229" s="7"/>
      <c r="K229" s="7"/>
      <c r="L229" s="7"/>
    </row>
    <row r="230" spans="9:12" x14ac:dyDescent="0.15">
      <c r="I230" s="7"/>
      <c r="J230" s="7"/>
      <c r="K230" s="7"/>
      <c r="L230" s="7"/>
    </row>
    <row r="231" spans="9:12" x14ac:dyDescent="0.15">
      <c r="I231" s="7"/>
      <c r="J231" s="7"/>
      <c r="K231" s="7"/>
      <c r="L231" s="7"/>
    </row>
    <row r="232" spans="9:12" x14ac:dyDescent="0.15">
      <c r="I232" s="7"/>
      <c r="J232" s="7"/>
      <c r="K232" s="7"/>
      <c r="L232" s="7"/>
    </row>
    <row r="233" spans="9:12" x14ac:dyDescent="0.15">
      <c r="I233" s="7"/>
      <c r="J233" s="7"/>
      <c r="K233" s="7"/>
      <c r="L233" s="7"/>
    </row>
    <row r="234" spans="9:12" x14ac:dyDescent="0.15">
      <c r="I234" s="7"/>
      <c r="J234" s="7"/>
      <c r="K234" s="7"/>
      <c r="L234" s="7"/>
    </row>
    <row r="235" spans="9:12" x14ac:dyDescent="0.15">
      <c r="I235" s="7"/>
      <c r="J235" s="7"/>
      <c r="K235" s="7"/>
      <c r="L235" s="7"/>
    </row>
    <row r="236" spans="9:12" x14ac:dyDescent="0.15">
      <c r="I236" s="7"/>
      <c r="J236" s="7"/>
      <c r="K236" s="7"/>
      <c r="L236" s="7"/>
    </row>
    <row r="237" spans="9:12" x14ac:dyDescent="0.15">
      <c r="I237" s="7"/>
      <c r="J237" s="7"/>
      <c r="K237" s="7"/>
      <c r="L237" s="7"/>
    </row>
    <row r="238" spans="9:12" x14ac:dyDescent="0.15">
      <c r="I238" s="7"/>
      <c r="J238" s="7"/>
      <c r="K238" s="7"/>
      <c r="L238" s="7"/>
    </row>
    <row r="239" spans="9:12" x14ac:dyDescent="0.15">
      <c r="I239" s="7"/>
      <c r="J239" s="7"/>
      <c r="K239" s="7"/>
      <c r="L239" s="7"/>
    </row>
    <row r="240" spans="9:12" x14ac:dyDescent="0.15">
      <c r="I240" s="7"/>
      <c r="J240" s="7"/>
      <c r="K240" s="7"/>
      <c r="L240" s="7"/>
    </row>
    <row r="241" spans="9:12" x14ac:dyDescent="0.15">
      <c r="I241" s="7"/>
      <c r="J241" s="7"/>
      <c r="K241" s="7"/>
      <c r="L241" s="7"/>
    </row>
    <row r="242" spans="9:12" x14ac:dyDescent="0.15">
      <c r="I242" s="7"/>
      <c r="J242" s="7"/>
      <c r="K242" s="7"/>
      <c r="L242" s="7"/>
    </row>
    <row r="243" spans="9:12" x14ac:dyDescent="0.15">
      <c r="I243" s="7"/>
      <c r="J243" s="7"/>
      <c r="K243" s="7"/>
      <c r="L243" s="7"/>
    </row>
    <row r="244" spans="9:12" x14ac:dyDescent="0.15">
      <c r="I244" s="7"/>
      <c r="J244" s="7"/>
      <c r="K244" s="7"/>
      <c r="L244" s="7"/>
    </row>
    <row r="245" spans="9:12" x14ac:dyDescent="0.15">
      <c r="I245" s="7"/>
      <c r="J245" s="7"/>
      <c r="K245" s="7"/>
      <c r="L245" s="7"/>
    </row>
    <row r="246" spans="9:12" x14ac:dyDescent="0.15">
      <c r="I246" s="7"/>
      <c r="J246" s="7"/>
      <c r="K246" s="7"/>
      <c r="L246" s="7"/>
    </row>
    <row r="247" spans="9:12" x14ac:dyDescent="0.15">
      <c r="I247" s="7"/>
      <c r="J247" s="7"/>
      <c r="K247" s="7"/>
      <c r="L247" s="7"/>
    </row>
    <row r="248" spans="9:12" x14ac:dyDescent="0.15">
      <c r="I248" s="7"/>
      <c r="J248" s="7"/>
      <c r="K248" s="7"/>
      <c r="L248" s="7"/>
    </row>
    <row r="249" spans="9:12" x14ac:dyDescent="0.15">
      <c r="I249" s="7"/>
      <c r="J249" s="7"/>
      <c r="K249" s="7"/>
      <c r="L249" s="7"/>
    </row>
    <row r="250" spans="9:12" x14ac:dyDescent="0.15">
      <c r="I250" s="7"/>
      <c r="J250" s="7"/>
      <c r="K250" s="7"/>
      <c r="L250" s="7"/>
    </row>
    <row r="251" spans="9:12" x14ac:dyDescent="0.15">
      <c r="I251" s="7"/>
      <c r="J251" s="7"/>
      <c r="K251" s="7"/>
      <c r="L251" s="7"/>
    </row>
    <row r="252" spans="9:12" x14ac:dyDescent="0.15">
      <c r="I252" s="7"/>
      <c r="J252" s="7"/>
      <c r="K252" s="7"/>
      <c r="L252" s="7"/>
    </row>
    <row r="253" spans="9:12" x14ac:dyDescent="0.15">
      <c r="I253" s="7"/>
      <c r="J253" s="7"/>
      <c r="K253" s="7"/>
      <c r="L253" s="7"/>
    </row>
    <row r="254" spans="9:12" x14ac:dyDescent="0.15">
      <c r="I254" s="7"/>
      <c r="J254" s="7"/>
      <c r="K254" s="7"/>
      <c r="L254" s="7"/>
    </row>
    <row r="255" spans="9:12" x14ac:dyDescent="0.15">
      <c r="I255" s="7"/>
      <c r="J255" s="7"/>
      <c r="K255" s="7"/>
      <c r="L255" s="7"/>
    </row>
    <row r="256" spans="9:12" x14ac:dyDescent="0.15">
      <c r="I256" s="7"/>
      <c r="J256" s="7"/>
      <c r="K256" s="7"/>
      <c r="L256" s="7"/>
    </row>
    <row r="257" spans="9:12" x14ac:dyDescent="0.15">
      <c r="I257" s="7"/>
      <c r="J257" s="7"/>
      <c r="K257" s="7"/>
      <c r="L257" s="7"/>
    </row>
    <row r="258" spans="9:12" x14ac:dyDescent="0.15">
      <c r="I258" s="7"/>
      <c r="J258" s="7"/>
      <c r="K258" s="7"/>
      <c r="L258" s="7"/>
    </row>
    <row r="259" spans="9:12" x14ac:dyDescent="0.15">
      <c r="I259" s="7"/>
      <c r="J259" s="7"/>
      <c r="K259" s="7"/>
      <c r="L259" s="7"/>
    </row>
    <row r="260" spans="9:12" x14ac:dyDescent="0.15">
      <c r="I260" s="7"/>
      <c r="J260" s="7"/>
      <c r="K260" s="7"/>
      <c r="L260" s="7"/>
    </row>
    <row r="261" spans="9:12" x14ac:dyDescent="0.15">
      <c r="I261" s="7"/>
      <c r="J261" s="7"/>
      <c r="K261" s="7"/>
      <c r="L261" s="7"/>
    </row>
    <row r="262" spans="9:12" x14ac:dyDescent="0.15">
      <c r="I262" s="7"/>
      <c r="J262" s="7"/>
      <c r="K262" s="7"/>
      <c r="L262" s="7"/>
    </row>
    <row r="263" spans="9:12" x14ac:dyDescent="0.15">
      <c r="I263" s="7"/>
      <c r="J263" s="7"/>
      <c r="K263" s="7"/>
      <c r="L263" s="7"/>
    </row>
    <row r="264" spans="9:12" x14ac:dyDescent="0.15">
      <c r="I264" s="7"/>
      <c r="J264" s="7"/>
      <c r="K264" s="7"/>
      <c r="L264" s="7"/>
    </row>
    <row r="265" spans="9:12" x14ac:dyDescent="0.15">
      <c r="I265" s="7"/>
      <c r="J265" s="7"/>
      <c r="K265" s="7"/>
      <c r="L265" s="7"/>
    </row>
    <row r="266" spans="9:12" x14ac:dyDescent="0.15">
      <c r="I266" s="7"/>
      <c r="J266" s="7"/>
      <c r="K266" s="7"/>
      <c r="L266" s="7"/>
    </row>
    <row r="267" spans="9:12" x14ac:dyDescent="0.15">
      <c r="I267" s="7"/>
      <c r="J267" s="7"/>
      <c r="K267" s="7"/>
      <c r="L267" s="7"/>
    </row>
    <row r="268" spans="9:12" x14ac:dyDescent="0.15">
      <c r="I268" s="7"/>
      <c r="J268" s="7"/>
      <c r="K268" s="7"/>
      <c r="L268" s="7"/>
    </row>
    <row r="269" spans="9:12" x14ac:dyDescent="0.15">
      <c r="I269" s="7"/>
      <c r="J269" s="7"/>
      <c r="K269" s="7"/>
      <c r="L269" s="7"/>
    </row>
    <row r="270" spans="9:12" x14ac:dyDescent="0.15">
      <c r="I270" s="7"/>
      <c r="J270" s="7"/>
      <c r="K270" s="7"/>
      <c r="L270" s="7"/>
    </row>
    <row r="271" spans="9:12" x14ac:dyDescent="0.15">
      <c r="I271" s="7"/>
      <c r="J271" s="7"/>
      <c r="K271" s="7"/>
      <c r="L271" s="7"/>
    </row>
    <row r="272" spans="9:12" x14ac:dyDescent="0.15">
      <c r="I272" s="7"/>
      <c r="J272" s="7"/>
      <c r="K272" s="7"/>
      <c r="L272" s="7"/>
    </row>
    <row r="273" spans="9:12" x14ac:dyDescent="0.15">
      <c r="I273" s="7"/>
      <c r="J273" s="7"/>
      <c r="K273" s="7"/>
      <c r="L273" s="7"/>
    </row>
    <row r="274" spans="9:12" x14ac:dyDescent="0.15">
      <c r="I274" s="7"/>
      <c r="J274" s="7"/>
      <c r="K274" s="7"/>
      <c r="L274" s="7"/>
    </row>
    <row r="275" spans="9:12" x14ac:dyDescent="0.15">
      <c r="I275" s="7"/>
      <c r="J275" s="7"/>
      <c r="K275" s="7"/>
      <c r="L275" s="7"/>
    </row>
    <row r="276" spans="9:12" x14ac:dyDescent="0.15">
      <c r="I276" s="7"/>
      <c r="J276" s="7"/>
      <c r="K276" s="7"/>
      <c r="L276" s="7"/>
    </row>
    <row r="277" spans="9:12" x14ac:dyDescent="0.15">
      <c r="I277" s="7"/>
      <c r="J277" s="7"/>
      <c r="K277" s="7"/>
      <c r="L277" s="7"/>
    </row>
    <row r="278" spans="9:12" x14ac:dyDescent="0.15">
      <c r="I278" s="7"/>
      <c r="J278" s="7"/>
      <c r="K278" s="7"/>
      <c r="L278" s="7"/>
    </row>
    <row r="279" spans="9:12" x14ac:dyDescent="0.15">
      <c r="I279" s="7"/>
      <c r="J279" s="7"/>
      <c r="K279" s="7"/>
      <c r="L279" s="7"/>
    </row>
    <row r="280" spans="9:12" x14ac:dyDescent="0.15">
      <c r="I280" s="7"/>
      <c r="J280" s="7"/>
      <c r="K280" s="7"/>
      <c r="L280" s="7"/>
    </row>
    <row r="281" spans="9:12" x14ac:dyDescent="0.15">
      <c r="I281" s="7"/>
      <c r="J281" s="7"/>
      <c r="K281" s="7"/>
      <c r="L281" s="7"/>
    </row>
    <row r="282" spans="9:12" x14ac:dyDescent="0.15">
      <c r="I282" s="7"/>
      <c r="J282" s="7"/>
      <c r="K282" s="7"/>
      <c r="L282" s="7"/>
    </row>
    <row r="283" spans="9:12" x14ac:dyDescent="0.15">
      <c r="I283" s="7"/>
      <c r="J283" s="7"/>
      <c r="K283" s="7"/>
      <c r="L283" s="7"/>
    </row>
    <row r="284" spans="9:12" x14ac:dyDescent="0.15">
      <c r="I284" s="7"/>
      <c r="J284" s="7"/>
      <c r="K284" s="7"/>
      <c r="L284" s="7"/>
    </row>
    <row r="285" spans="9:12" x14ac:dyDescent="0.15">
      <c r="I285" s="7"/>
      <c r="J285" s="7"/>
      <c r="K285" s="7"/>
      <c r="L285" s="7"/>
    </row>
    <row r="286" spans="9:12" x14ac:dyDescent="0.15">
      <c r="I286" s="7"/>
      <c r="J286" s="7"/>
      <c r="K286" s="7"/>
      <c r="L286" s="7"/>
    </row>
    <row r="287" spans="9:12" x14ac:dyDescent="0.15">
      <c r="I287" s="7"/>
      <c r="J287" s="7"/>
      <c r="K287" s="7"/>
      <c r="L287" s="7"/>
    </row>
    <row r="288" spans="9:12" x14ac:dyDescent="0.15">
      <c r="I288" s="7"/>
      <c r="J288" s="7"/>
      <c r="K288" s="7"/>
      <c r="L288" s="7"/>
    </row>
    <row r="289" spans="9:12" x14ac:dyDescent="0.15">
      <c r="I289" s="7"/>
      <c r="J289" s="7"/>
      <c r="K289" s="7"/>
      <c r="L289" s="7"/>
    </row>
    <row r="290" spans="9:12" x14ac:dyDescent="0.15">
      <c r="I290" s="7"/>
      <c r="J290" s="7"/>
      <c r="K290" s="7"/>
      <c r="L290" s="7"/>
    </row>
    <row r="291" spans="9:12" x14ac:dyDescent="0.15">
      <c r="I291" s="7"/>
      <c r="J291" s="7"/>
      <c r="K291" s="7"/>
      <c r="L291" s="7"/>
    </row>
    <row r="292" spans="9:12" x14ac:dyDescent="0.15">
      <c r="I292" s="7"/>
      <c r="J292" s="7"/>
      <c r="K292" s="7"/>
      <c r="L292" s="7"/>
    </row>
    <row r="293" spans="9:12" x14ac:dyDescent="0.15">
      <c r="I293" s="7"/>
      <c r="J293" s="7"/>
      <c r="K293" s="7"/>
      <c r="L293" s="7"/>
    </row>
    <row r="294" spans="9:12" x14ac:dyDescent="0.15">
      <c r="I294" s="7"/>
      <c r="J294" s="7"/>
      <c r="K294" s="7"/>
      <c r="L294" s="7"/>
    </row>
    <row r="295" spans="9:12" x14ac:dyDescent="0.15">
      <c r="I295" s="7"/>
      <c r="J295" s="7"/>
      <c r="K295" s="7"/>
      <c r="L295" s="7"/>
    </row>
    <row r="296" spans="9:12" x14ac:dyDescent="0.15">
      <c r="I296" s="7"/>
      <c r="J296" s="7"/>
      <c r="K296" s="7"/>
      <c r="L296" s="7"/>
    </row>
    <row r="297" spans="9:12" x14ac:dyDescent="0.15">
      <c r="I297" s="7"/>
      <c r="J297" s="7"/>
      <c r="K297" s="7"/>
      <c r="L297" s="7"/>
    </row>
    <row r="298" spans="9:12" x14ac:dyDescent="0.15">
      <c r="I298" s="7"/>
      <c r="J298" s="7"/>
      <c r="K298" s="7"/>
      <c r="L298" s="7"/>
    </row>
    <row r="299" spans="9:12" x14ac:dyDescent="0.15">
      <c r="I299" s="7"/>
      <c r="J299" s="7"/>
      <c r="K299" s="7"/>
      <c r="L299" s="7"/>
    </row>
    <row r="300" spans="9:12" x14ac:dyDescent="0.15">
      <c r="I300" s="7"/>
      <c r="J300" s="7"/>
      <c r="K300" s="7"/>
      <c r="L300" s="7"/>
    </row>
    <row r="301" spans="9:12" x14ac:dyDescent="0.15">
      <c r="I301" s="7"/>
      <c r="J301" s="7"/>
      <c r="K301" s="7"/>
      <c r="L301" s="7"/>
    </row>
    <row r="302" spans="9:12" x14ac:dyDescent="0.15">
      <c r="I302" s="7"/>
      <c r="J302" s="7"/>
      <c r="K302" s="7"/>
      <c r="L302" s="7"/>
    </row>
    <row r="303" spans="9:12" x14ac:dyDescent="0.15">
      <c r="I303" s="7"/>
      <c r="J303" s="7"/>
      <c r="K303" s="7"/>
      <c r="L303" s="7"/>
    </row>
    <row r="304" spans="9:12" x14ac:dyDescent="0.15">
      <c r="I304" s="7"/>
      <c r="J304" s="7"/>
      <c r="K304" s="7"/>
      <c r="L304" s="7"/>
    </row>
    <row r="305" spans="9:12" x14ac:dyDescent="0.15">
      <c r="I305" s="7"/>
      <c r="J305" s="7"/>
      <c r="K305" s="7"/>
      <c r="L305" s="7"/>
    </row>
    <row r="306" spans="9:12" x14ac:dyDescent="0.15">
      <c r="I306" s="7"/>
      <c r="J306" s="7"/>
      <c r="K306" s="7"/>
      <c r="L306" s="7"/>
    </row>
    <row r="307" spans="9:12" x14ac:dyDescent="0.15">
      <c r="I307" s="7"/>
      <c r="J307" s="7"/>
      <c r="K307" s="7"/>
      <c r="L307" s="7"/>
    </row>
    <row r="308" spans="9:12" x14ac:dyDescent="0.15">
      <c r="I308" s="7"/>
      <c r="J308" s="7"/>
      <c r="K308" s="7"/>
      <c r="L308" s="7"/>
    </row>
    <row r="309" spans="9:12" x14ac:dyDescent="0.15">
      <c r="I309" s="7"/>
      <c r="J309" s="7"/>
      <c r="K309" s="7"/>
      <c r="L309" s="7"/>
    </row>
    <row r="310" spans="9:12" x14ac:dyDescent="0.15">
      <c r="I310" s="7"/>
      <c r="J310" s="7"/>
      <c r="K310" s="7"/>
      <c r="L310" s="7"/>
    </row>
    <row r="311" spans="9:12" x14ac:dyDescent="0.15">
      <c r="I311" s="7"/>
      <c r="J311" s="7"/>
      <c r="K311" s="7"/>
      <c r="L311" s="7"/>
    </row>
    <row r="312" spans="9:12" x14ac:dyDescent="0.15">
      <c r="I312" s="7"/>
      <c r="J312" s="7"/>
      <c r="K312" s="7"/>
      <c r="L312" s="7"/>
    </row>
    <row r="313" spans="9:12" x14ac:dyDescent="0.15">
      <c r="I313" s="7"/>
      <c r="J313" s="7"/>
      <c r="K313" s="7"/>
      <c r="L313" s="7"/>
    </row>
    <row r="314" spans="9:12" x14ac:dyDescent="0.15">
      <c r="I314" s="7"/>
      <c r="J314" s="7"/>
      <c r="K314" s="7"/>
      <c r="L314" s="7"/>
    </row>
    <row r="315" spans="9:12" x14ac:dyDescent="0.15">
      <c r="I315" s="7"/>
      <c r="J315" s="7"/>
      <c r="K315" s="7"/>
      <c r="L315" s="7"/>
    </row>
    <row r="316" spans="9:12" x14ac:dyDescent="0.15">
      <c r="I316" s="7"/>
      <c r="J316" s="7"/>
      <c r="K316" s="7"/>
      <c r="L316" s="7"/>
    </row>
    <row r="317" spans="9:12" x14ac:dyDescent="0.15">
      <c r="I317" s="7"/>
      <c r="J317" s="7"/>
      <c r="K317" s="7"/>
      <c r="L317" s="7"/>
    </row>
    <row r="318" spans="9:12" x14ac:dyDescent="0.15">
      <c r="I318" s="7"/>
      <c r="J318" s="7"/>
      <c r="K318" s="7"/>
      <c r="L318" s="7"/>
    </row>
    <row r="319" spans="9:12" x14ac:dyDescent="0.15">
      <c r="I319" s="7"/>
      <c r="J319" s="7"/>
      <c r="K319" s="7"/>
      <c r="L319" s="7"/>
    </row>
    <row r="320" spans="9:12" x14ac:dyDescent="0.15">
      <c r="I320" s="7"/>
      <c r="J320" s="7"/>
      <c r="K320" s="7"/>
      <c r="L320" s="7"/>
    </row>
    <row r="321" spans="9:12" x14ac:dyDescent="0.15">
      <c r="I321" s="7"/>
      <c r="J321" s="7"/>
      <c r="K321" s="7"/>
      <c r="L321" s="7"/>
    </row>
    <row r="322" spans="9:12" x14ac:dyDescent="0.15">
      <c r="I322" s="7"/>
      <c r="J322" s="7"/>
      <c r="K322" s="7"/>
      <c r="L322" s="7"/>
    </row>
    <row r="323" spans="9:12" x14ac:dyDescent="0.15">
      <c r="I323" s="7"/>
      <c r="J323" s="7"/>
      <c r="K323" s="7"/>
      <c r="L323" s="7"/>
    </row>
    <row r="324" spans="9:12" x14ac:dyDescent="0.15">
      <c r="I324" s="7"/>
      <c r="J324" s="7"/>
      <c r="K324" s="7"/>
      <c r="L324" s="7"/>
    </row>
    <row r="325" spans="9:12" x14ac:dyDescent="0.15">
      <c r="I325" s="7"/>
      <c r="J325" s="7"/>
      <c r="K325" s="7"/>
      <c r="L325" s="7"/>
    </row>
    <row r="326" spans="9:12" x14ac:dyDescent="0.15">
      <c r="I326" s="7"/>
      <c r="J326" s="7"/>
      <c r="K326" s="7"/>
      <c r="L326" s="7"/>
    </row>
    <row r="327" spans="9:12" x14ac:dyDescent="0.15">
      <c r="I327" s="7"/>
      <c r="J327" s="7"/>
      <c r="K327" s="7"/>
      <c r="L327" s="7"/>
    </row>
    <row r="328" spans="9:12" x14ac:dyDescent="0.15">
      <c r="I328" s="7"/>
      <c r="J328" s="7"/>
      <c r="K328" s="7"/>
      <c r="L328" s="7"/>
    </row>
    <row r="329" spans="9:12" x14ac:dyDescent="0.15">
      <c r="I329" s="7"/>
      <c r="J329" s="7"/>
      <c r="K329" s="7"/>
      <c r="L329" s="7"/>
    </row>
    <row r="330" spans="9:12" x14ac:dyDescent="0.15">
      <c r="I330" s="7"/>
      <c r="J330" s="7"/>
      <c r="K330" s="7"/>
      <c r="L330" s="7"/>
    </row>
    <row r="331" spans="9:12" x14ac:dyDescent="0.15">
      <c r="I331" s="7"/>
      <c r="J331" s="7"/>
      <c r="K331" s="7"/>
      <c r="L331" s="7"/>
    </row>
    <row r="332" spans="9:12" x14ac:dyDescent="0.15">
      <c r="I332" s="7"/>
      <c r="J332" s="7"/>
      <c r="K332" s="7"/>
      <c r="L332" s="7"/>
    </row>
    <row r="333" spans="9:12" x14ac:dyDescent="0.15">
      <c r="I333" s="7"/>
      <c r="J333" s="7"/>
      <c r="K333" s="7"/>
      <c r="L333" s="7"/>
    </row>
    <row r="334" spans="9:12" x14ac:dyDescent="0.15">
      <c r="I334" s="7"/>
      <c r="J334" s="7"/>
      <c r="K334" s="7"/>
      <c r="L334" s="7"/>
    </row>
    <row r="335" spans="9:12" x14ac:dyDescent="0.15">
      <c r="I335" s="7"/>
      <c r="J335" s="7"/>
      <c r="K335" s="7"/>
      <c r="L335" s="7"/>
    </row>
    <row r="336" spans="9:12" x14ac:dyDescent="0.15">
      <c r="I336" s="7"/>
      <c r="J336" s="7"/>
      <c r="K336" s="7"/>
      <c r="L336" s="7"/>
    </row>
    <row r="337" spans="9:12" x14ac:dyDescent="0.15">
      <c r="I337" s="7"/>
      <c r="J337" s="7"/>
      <c r="K337" s="7"/>
      <c r="L337" s="7"/>
    </row>
    <row r="338" spans="9:12" x14ac:dyDescent="0.15">
      <c r="I338" s="7"/>
      <c r="J338" s="7"/>
      <c r="K338" s="7"/>
      <c r="L338" s="7"/>
    </row>
    <row r="339" spans="9:12" x14ac:dyDescent="0.15">
      <c r="I339" s="7"/>
      <c r="J339" s="7"/>
      <c r="K339" s="7"/>
      <c r="L339" s="7"/>
    </row>
    <row r="340" spans="9:12" x14ac:dyDescent="0.15">
      <c r="I340" s="7"/>
      <c r="J340" s="7"/>
      <c r="K340" s="7"/>
      <c r="L340" s="7"/>
    </row>
    <row r="341" spans="9:12" x14ac:dyDescent="0.15">
      <c r="I341" s="7"/>
      <c r="J341" s="7"/>
      <c r="K341" s="7"/>
      <c r="L341" s="7"/>
    </row>
    <row r="342" spans="9:12" x14ac:dyDescent="0.15">
      <c r="I342" s="7"/>
      <c r="J342" s="7"/>
      <c r="K342" s="7"/>
      <c r="L342" s="7"/>
    </row>
    <row r="343" spans="9:12" x14ac:dyDescent="0.15">
      <c r="I343" s="7"/>
      <c r="J343" s="7"/>
      <c r="K343" s="7"/>
      <c r="L343" s="7"/>
    </row>
    <row r="344" spans="9:12" x14ac:dyDescent="0.15">
      <c r="I344" s="7"/>
      <c r="J344" s="7"/>
      <c r="K344" s="7"/>
      <c r="L344" s="7"/>
    </row>
    <row r="345" spans="9:12" x14ac:dyDescent="0.15">
      <c r="I345" s="7"/>
      <c r="J345" s="7"/>
      <c r="K345" s="7"/>
      <c r="L345" s="7"/>
    </row>
    <row r="346" spans="9:12" x14ac:dyDescent="0.15">
      <c r="I346" s="7"/>
      <c r="J346" s="7"/>
      <c r="K346" s="7"/>
      <c r="L346" s="7"/>
    </row>
    <row r="347" spans="9:12" x14ac:dyDescent="0.15">
      <c r="I347" s="7"/>
      <c r="J347" s="7"/>
      <c r="K347" s="7"/>
      <c r="L347" s="7"/>
    </row>
    <row r="348" spans="9:12" x14ac:dyDescent="0.15">
      <c r="I348" s="7"/>
      <c r="J348" s="7"/>
      <c r="K348" s="7"/>
      <c r="L348" s="7"/>
    </row>
    <row r="349" spans="9:12" x14ac:dyDescent="0.15">
      <c r="I349" s="7"/>
      <c r="J349" s="7"/>
      <c r="K349" s="7"/>
      <c r="L349" s="7"/>
    </row>
    <row r="350" spans="9:12" x14ac:dyDescent="0.15">
      <c r="I350" s="7"/>
      <c r="J350" s="7"/>
      <c r="K350" s="7"/>
      <c r="L350" s="7"/>
    </row>
    <row r="351" spans="9:12" x14ac:dyDescent="0.15">
      <c r="I351" s="7"/>
      <c r="J351" s="7"/>
      <c r="K351" s="7"/>
      <c r="L351" s="7"/>
    </row>
    <row r="352" spans="9:12" x14ac:dyDescent="0.15">
      <c r="I352" s="7"/>
      <c r="J352" s="7"/>
      <c r="K352" s="7"/>
      <c r="L352" s="7"/>
    </row>
    <row r="353" spans="9:12" x14ac:dyDescent="0.15">
      <c r="I353" s="7"/>
      <c r="J353" s="7"/>
      <c r="K353" s="7"/>
      <c r="L353" s="7"/>
    </row>
    <row r="354" spans="9:12" x14ac:dyDescent="0.15">
      <c r="I354" s="7"/>
      <c r="J354" s="7"/>
      <c r="K354" s="7"/>
      <c r="L354" s="7"/>
    </row>
    <row r="355" spans="9:12" x14ac:dyDescent="0.15">
      <c r="I355" s="7"/>
      <c r="J355" s="7"/>
      <c r="K355" s="7"/>
      <c r="L355" s="7"/>
    </row>
    <row r="356" spans="9:12" x14ac:dyDescent="0.15">
      <c r="I356" s="7"/>
      <c r="J356" s="7"/>
      <c r="K356" s="7"/>
      <c r="L356" s="7"/>
    </row>
    <row r="357" spans="9:12" x14ac:dyDescent="0.15">
      <c r="I357" s="7"/>
      <c r="J357" s="7"/>
      <c r="K357" s="7"/>
      <c r="L357" s="7"/>
    </row>
    <row r="358" spans="9:12" x14ac:dyDescent="0.15">
      <c r="I358" s="7"/>
      <c r="J358" s="7"/>
      <c r="K358" s="7"/>
      <c r="L358" s="7"/>
    </row>
    <row r="359" spans="9:12" x14ac:dyDescent="0.15">
      <c r="I359" s="7"/>
      <c r="J359" s="7"/>
      <c r="K359" s="7"/>
      <c r="L359" s="7"/>
    </row>
    <row r="360" spans="9:12" x14ac:dyDescent="0.15">
      <c r="I360" s="7"/>
      <c r="J360" s="7"/>
      <c r="K360" s="7"/>
      <c r="L360" s="7"/>
    </row>
    <row r="361" spans="9:12" x14ac:dyDescent="0.15">
      <c r="I361" s="7"/>
      <c r="J361" s="7"/>
      <c r="K361" s="7"/>
      <c r="L361" s="7"/>
    </row>
    <row r="362" spans="9:12" x14ac:dyDescent="0.15">
      <c r="I362" s="7"/>
      <c r="J362" s="7"/>
      <c r="K362" s="7"/>
      <c r="L362" s="7"/>
    </row>
    <row r="363" spans="9:12" x14ac:dyDescent="0.15">
      <c r="I363" s="7"/>
      <c r="J363" s="7"/>
      <c r="K363" s="7"/>
      <c r="L363" s="7"/>
    </row>
    <row r="364" spans="9:12" x14ac:dyDescent="0.15">
      <c r="I364" s="7"/>
      <c r="J364" s="7"/>
      <c r="K364" s="7"/>
      <c r="L364" s="7"/>
    </row>
    <row r="365" spans="9:12" x14ac:dyDescent="0.15">
      <c r="I365" s="7"/>
      <c r="J365" s="7"/>
      <c r="K365" s="7"/>
      <c r="L365" s="7"/>
    </row>
    <row r="366" spans="9:12" x14ac:dyDescent="0.15">
      <c r="I366" s="7"/>
      <c r="J366" s="7"/>
      <c r="K366" s="7"/>
      <c r="L366" s="7"/>
    </row>
    <row r="367" spans="9:12" x14ac:dyDescent="0.15">
      <c r="I367" s="7"/>
      <c r="J367" s="7"/>
      <c r="K367" s="7"/>
      <c r="L367" s="7"/>
    </row>
    <row r="368" spans="9:12" x14ac:dyDescent="0.15">
      <c r="I368" s="7"/>
      <c r="J368" s="7"/>
      <c r="K368" s="7"/>
      <c r="L368" s="7"/>
    </row>
    <row r="369" spans="9:12" x14ac:dyDescent="0.15">
      <c r="I369" s="7"/>
      <c r="J369" s="7"/>
      <c r="K369" s="7"/>
      <c r="L369" s="7"/>
    </row>
    <row r="370" spans="9:12" x14ac:dyDescent="0.15">
      <c r="I370" s="7"/>
      <c r="J370" s="7"/>
      <c r="K370" s="7"/>
      <c r="L370" s="7"/>
    </row>
    <row r="371" spans="9:12" x14ac:dyDescent="0.15">
      <c r="I371" s="7"/>
      <c r="J371" s="7"/>
      <c r="K371" s="7"/>
      <c r="L371" s="7"/>
    </row>
    <row r="372" spans="9:12" x14ac:dyDescent="0.15">
      <c r="I372" s="7"/>
      <c r="J372" s="7"/>
      <c r="K372" s="7"/>
      <c r="L372" s="7"/>
    </row>
    <row r="373" spans="9:12" x14ac:dyDescent="0.15">
      <c r="I373" s="7"/>
      <c r="J373" s="7"/>
      <c r="K373" s="7"/>
      <c r="L373" s="7"/>
    </row>
    <row r="374" spans="9:12" x14ac:dyDescent="0.15">
      <c r="I374" s="7"/>
      <c r="J374" s="7"/>
      <c r="K374" s="7"/>
      <c r="L374" s="7"/>
    </row>
    <row r="375" spans="9:12" x14ac:dyDescent="0.15">
      <c r="I375" s="7"/>
      <c r="J375" s="7"/>
      <c r="K375" s="7"/>
      <c r="L375" s="7"/>
    </row>
    <row r="376" spans="9:12" x14ac:dyDescent="0.15">
      <c r="I376" s="7"/>
      <c r="J376" s="7"/>
      <c r="K376" s="7"/>
      <c r="L376" s="7"/>
    </row>
    <row r="377" spans="9:12" x14ac:dyDescent="0.15">
      <c r="I377" s="7"/>
      <c r="J377" s="7"/>
      <c r="K377" s="7"/>
      <c r="L377" s="7"/>
    </row>
    <row r="378" spans="9:12" x14ac:dyDescent="0.15">
      <c r="I378" s="7"/>
      <c r="J378" s="7"/>
      <c r="K378" s="7"/>
      <c r="L378" s="7"/>
    </row>
    <row r="379" spans="9:12" x14ac:dyDescent="0.15">
      <c r="I379" s="7"/>
      <c r="J379" s="7"/>
      <c r="K379" s="7"/>
      <c r="L379" s="7"/>
    </row>
    <row r="380" spans="9:12" x14ac:dyDescent="0.15">
      <c r="I380" s="7"/>
      <c r="J380" s="7"/>
      <c r="K380" s="7"/>
      <c r="L380" s="7"/>
    </row>
    <row r="381" spans="9:12" x14ac:dyDescent="0.15">
      <c r="I381" s="7"/>
      <c r="J381" s="7"/>
      <c r="K381" s="7"/>
      <c r="L381" s="7"/>
    </row>
    <row r="382" spans="9:12" x14ac:dyDescent="0.15">
      <c r="I382" s="7"/>
      <c r="J382" s="7"/>
      <c r="K382" s="7"/>
      <c r="L382" s="7"/>
    </row>
    <row r="383" spans="9:12" x14ac:dyDescent="0.15">
      <c r="I383" s="7"/>
      <c r="J383" s="7"/>
      <c r="K383" s="7"/>
      <c r="L383" s="7"/>
    </row>
    <row r="384" spans="9:12" x14ac:dyDescent="0.15">
      <c r="I384" s="7"/>
      <c r="J384" s="7"/>
      <c r="K384" s="7"/>
      <c r="L384" s="7"/>
    </row>
    <row r="385" spans="9:12" x14ac:dyDescent="0.15">
      <c r="I385" s="7"/>
      <c r="J385" s="7"/>
      <c r="K385" s="7"/>
      <c r="L385" s="7"/>
    </row>
    <row r="386" spans="9:12" x14ac:dyDescent="0.15">
      <c r="I386" s="7"/>
      <c r="J386" s="7"/>
      <c r="K386" s="7"/>
      <c r="L386" s="7"/>
    </row>
    <row r="387" spans="9:12" x14ac:dyDescent="0.15">
      <c r="I387" s="7"/>
      <c r="J387" s="7"/>
      <c r="K387" s="7"/>
      <c r="L387" s="7"/>
    </row>
    <row r="388" spans="9:12" x14ac:dyDescent="0.15">
      <c r="I388" s="7"/>
      <c r="J388" s="7"/>
      <c r="K388" s="7"/>
      <c r="L388" s="7"/>
    </row>
    <row r="389" spans="9:12" x14ac:dyDescent="0.15">
      <c r="I389" s="7"/>
      <c r="J389" s="7"/>
      <c r="K389" s="7"/>
      <c r="L389" s="7"/>
    </row>
    <row r="390" spans="9:12" x14ac:dyDescent="0.15">
      <c r="I390" s="7"/>
      <c r="J390" s="7"/>
      <c r="K390" s="7"/>
      <c r="L390" s="7"/>
    </row>
    <row r="391" spans="9:12" x14ac:dyDescent="0.15">
      <c r="I391" s="7"/>
      <c r="J391" s="7"/>
      <c r="K391" s="7"/>
      <c r="L391" s="7"/>
    </row>
    <row r="392" spans="9:12" x14ac:dyDescent="0.15">
      <c r="I392" s="7"/>
      <c r="J392" s="7"/>
      <c r="K392" s="7"/>
      <c r="L392" s="7"/>
    </row>
    <row r="393" spans="9:12" x14ac:dyDescent="0.15">
      <c r="I393" s="7"/>
      <c r="J393" s="7"/>
      <c r="K393" s="7"/>
      <c r="L393" s="7"/>
    </row>
    <row r="394" spans="9:12" x14ac:dyDescent="0.15">
      <c r="I394" s="7"/>
      <c r="J394" s="7"/>
      <c r="K394" s="7"/>
      <c r="L394" s="7"/>
    </row>
    <row r="395" spans="9:12" x14ac:dyDescent="0.15">
      <c r="I395" s="7"/>
      <c r="J395" s="7"/>
      <c r="K395" s="7"/>
      <c r="L395" s="7"/>
    </row>
    <row r="396" spans="9:12" x14ac:dyDescent="0.15">
      <c r="I396" s="7"/>
      <c r="J396" s="7"/>
      <c r="K396" s="7"/>
      <c r="L396" s="7"/>
    </row>
    <row r="397" spans="9:12" x14ac:dyDescent="0.15">
      <c r="I397" s="7"/>
      <c r="J397" s="7"/>
      <c r="K397" s="7"/>
      <c r="L397" s="7"/>
    </row>
    <row r="398" spans="9:12" x14ac:dyDescent="0.15">
      <c r="I398" s="7"/>
      <c r="J398" s="7"/>
      <c r="K398" s="7"/>
      <c r="L398" s="7"/>
    </row>
    <row r="399" spans="9:12" x14ac:dyDescent="0.15">
      <c r="I399" s="7"/>
      <c r="J399" s="7"/>
      <c r="K399" s="7"/>
      <c r="L399" s="7"/>
    </row>
    <row r="400" spans="9:12" x14ac:dyDescent="0.15">
      <c r="I400" s="7"/>
      <c r="J400" s="7"/>
      <c r="K400" s="7"/>
      <c r="L400" s="7"/>
    </row>
    <row r="401" spans="9:12" x14ac:dyDescent="0.15">
      <c r="I401" s="7"/>
      <c r="J401" s="7"/>
      <c r="K401" s="7"/>
      <c r="L401" s="7"/>
    </row>
    <row r="402" spans="9:12" x14ac:dyDescent="0.15">
      <c r="I402" s="7"/>
      <c r="J402" s="7"/>
      <c r="K402" s="7"/>
      <c r="L402" s="7"/>
    </row>
    <row r="403" spans="9:12" x14ac:dyDescent="0.15">
      <c r="I403" s="7"/>
      <c r="J403" s="7"/>
      <c r="K403" s="7"/>
      <c r="L403" s="7"/>
    </row>
    <row r="404" spans="9:12" x14ac:dyDescent="0.15">
      <c r="I404" s="7"/>
      <c r="J404" s="7"/>
      <c r="K404" s="7"/>
      <c r="L404" s="7"/>
    </row>
    <row r="405" spans="9:12" x14ac:dyDescent="0.15">
      <c r="I405" s="7"/>
      <c r="J405" s="7"/>
      <c r="K405" s="7"/>
      <c r="L405" s="7"/>
    </row>
    <row r="406" spans="9:12" x14ac:dyDescent="0.15">
      <c r="I406" s="7"/>
      <c r="J406" s="7"/>
      <c r="K406" s="7"/>
      <c r="L406" s="7"/>
    </row>
    <row r="407" spans="9:12" x14ac:dyDescent="0.15">
      <c r="I407" s="7"/>
      <c r="J407" s="7"/>
      <c r="K407" s="7"/>
      <c r="L407" s="7"/>
    </row>
    <row r="408" spans="9:12" x14ac:dyDescent="0.15">
      <c r="I408" s="7"/>
      <c r="J408" s="7"/>
      <c r="K408" s="7"/>
      <c r="L408" s="7"/>
    </row>
    <row r="409" spans="9:12" x14ac:dyDescent="0.15">
      <c r="I409" s="7"/>
      <c r="J409" s="7"/>
      <c r="K409" s="7"/>
      <c r="L409" s="7"/>
    </row>
    <row r="410" spans="9:12" x14ac:dyDescent="0.15">
      <c r="I410" s="7"/>
      <c r="J410" s="7"/>
      <c r="K410" s="7"/>
      <c r="L410" s="7"/>
    </row>
    <row r="411" spans="9:12" x14ac:dyDescent="0.15">
      <c r="I411" s="7"/>
      <c r="J411" s="7"/>
      <c r="K411" s="7"/>
      <c r="L411" s="7"/>
    </row>
    <row r="412" spans="9:12" x14ac:dyDescent="0.15">
      <c r="I412" s="7"/>
      <c r="J412" s="7"/>
      <c r="K412" s="7"/>
      <c r="L412" s="7"/>
    </row>
    <row r="413" spans="9:12" x14ac:dyDescent="0.15">
      <c r="I413" s="7"/>
      <c r="J413" s="7"/>
      <c r="K413" s="7"/>
      <c r="L413" s="7"/>
    </row>
    <row r="414" spans="9:12" x14ac:dyDescent="0.15">
      <c r="I414" s="7"/>
      <c r="J414" s="7"/>
      <c r="K414" s="7"/>
      <c r="L414" s="7"/>
    </row>
    <row r="415" spans="9:12" x14ac:dyDescent="0.15">
      <c r="I415" s="7"/>
      <c r="J415" s="7"/>
      <c r="K415" s="7"/>
      <c r="L415" s="7"/>
    </row>
    <row r="416" spans="9:12" x14ac:dyDescent="0.15">
      <c r="I416" s="7"/>
      <c r="J416" s="7"/>
      <c r="K416" s="7"/>
      <c r="L416" s="7"/>
    </row>
    <row r="417" spans="9:12" x14ac:dyDescent="0.15">
      <c r="I417" s="7"/>
      <c r="J417" s="7"/>
      <c r="K417" s="7"/>
      <c r="L417" s="7"/>
    </row>
    <row r="418" spans="9:12" x14ac:dyDescent="0.15">
      <c r="I418" s="7"/>
      <c r="J418" s="7"/>
      <c r="K418" s="7"/>
      <c r="L418" s="7"/>
    </row>
    <row r="419" spans="9:12" x14ac:dyDescent="0.15">
      <c r="I419" s="7"/>
      <c r="J419" s="7"/>
      <c r="K419" s="7"/>
      <c r="L419" s="7"/>
    </row>
    <row r="420" spans="9:12" x14ac:dyDescent="0.15">
      <c r="I420" s="7"/>
      <c r="J420" s="7"/>
      <c r="K420" s="7"/>
      <c r="L420" s="7"/>
    </row>
    <row r="421" spans="9:12" x14ac:dyDescent="0.15">
      <c r="I421" s="7"/>
      <c r="J421" s="7"/>
      <c r="K421" s="7"/>
      <c r="L421" s="7"/>
    </row>
    <row r="422" spans="9:12" x14ac:dyDescent="0.15">
      <c r="I422" s="7"/>
      <c r="J422" s="7"/>
      <c r="K422" s="7"/>
      <c r="L422" s="7"/>
    </row>
    <row r="423" spans="9:12" x14ac:dyDescent="0.15">
      <c r="I423" s="7"/>
      <c r="J423" s="7"/>
      <c r="K423" s="7"/>
      <c r="L423" s="7"/>
    </row>
    <row r="424" spans="9:12" x14ac:dyDescent="0.15">
      <c r="I424" s="7"/>
      <c r="J424" s="7"/>
      <c r="K424" s="7"/>
      <c r="L424" s="7"/>
    </row>
    <row r="425" spans="9:12" x14ac:dyDescent="0.15">
      <c r="I425" s="7"/>
      <c r="J425" s="7"/>
      <c r="K425" s="7"/>
      <c r="L425" s="7"/>
    </row>
    <row r="426" spans="9:12" x14ac:dyDescent="0.15">
      <c r="I426" s="7"/>
      <c r="J426" s="7"/>
      <c r="K426" s="7"/>
      <c r="L426" s="7"/>
    </row>
    <row r="427" spans="9:12" x14ac:dyDescent="0.15">
      <c r="I427" s="7"/>
      <c r="J427" s="7"/>
      <c r="K427" s="7"/>
      <c r="L427" s="7"/>
    </row>
    <row r="428" spans="9:12" x14ac:dyDescent="0.15">
      <c r="I428" s="7"/>
      <c r="J428" s="7"/>
      <c r="K428" s="7"/>
      <c r="L428" s="7"/>
    </row>
    <row r="429" spans="9:12" x14ac:dyDescent="0.15">
      <c r="I429" s="7"/>
      <c r="J429" s="7"/>
      <c r="K429" s="7"/>
      <c r="L429" s="7"/>
    </row>
    <row r="430" spans="9:12" x14ac:dyDescent="0.15">
      <c r="I430" s="7"/>
      <c r="J430" s="7"/>
      <c r="K430" s="7"/>
      <c r="L430" s="7"/>
    </row>
    <row r="431" spans="9:12" x14ac:dyDescent="0.15">
      <c r="I431" s="7"/>
      <c r="J431" s="7"/>
      <c r="K431" s="7"/>
      <c r="L431" s="7"/>
    </row>
    <row r="432" spans="9:12" x14ac:dyDescent="0.15">
      <c r="I432" s="7"/>
      <c r="J432" s="7"/>
      <c r="K432" s="7"/>
      <c r="L432" s="7"/>
    </row>
    <row r="433" spans="9:12" x14ac:dyDescent="0.15">
      <c r="I433" s="7"/>
      <c r="J433" s="7"/>
      <c r="K433" s="7"/>
      <c r="L433" s="7"/>
    </row>
    <row r="434" spans="9:12" x14ac:dyDescent="0.15">
      <c r="I434" s="7"/>
      <c r="J434" s="7"/>
      <c r="K434" s="7"/>
      <c r="L434" s="7"/>
    </row>
    <row r="435" spans="9:12" x14ac:dyDescent="0.15">
      <c r="I435" s="7"/>
      <c r="J435" s="7"/>
      <c r="K435" s="7"/>
      <c r="L435" s="7"/>
    </row>
    <row r="436" spans="9:12" x14ac:dyDescent="0.15">
      <c r="I436" s="7"/>
      <c r="J436" s="7"/>
      <c r="K436" s="7"/>
      <c r="L436" s="7"/>
    </row>
    <row r="437" spans="9:12" x14ac:dyDescent="0.15">
      <c r="I437" s="7"/>
      <c r="J437" s="7"/>
      <c r="K437" s="7"/>
      <c r="L437" s="7"/>
    </row>
    <row r="438" spans="9:12" x14ac:dyDescent="0.15">
      <c r="I438" s="7"/>
      <c r="J438" s="7"/>
      <c r="K438" s="7"/>
      <c r="L438" s="7"/>
    </row>
    <row r="439" spans="9:12" x14ac:dyDescent="0.15">
      <c r="I439" s="7"/>
      <c r="J439" s="7"/>
      <c r="K439" s="7"/>
      <c r="L439" s="7"/>
    </row>
    <row r="440" spans="9:12" x14ac:dyDescent="0.15">
      <c r="I440" s="7"/>
      <c r="J440" s="7"/>
      <c r="K440" s="7"/>
      <c r="L440" s="7"/>
    </row>
    <row r="441" spans="9:12" x14ac:dyDescent="0.15">
      <c r="I441" s="7"/>
      <c r="J441" s="7"/>
      <c r="K441" s="7"/>
      <c r="L441" s="7"/>
    </row>
    <row r="442" spans="9:12" x14ac:dyDescent="0.15">
      <c r="I442" s="7"/>
      <c r="J442" s="7"/>
      <c r="K442" s="7"/>
      <c r="L442" s="7"/>
    </row>
    <row r="443" spans="9:12" x14ac:dyDescent="0.15">
      <c r="I443" s="7"/>
      <c r="J443" s="7"/>
      <c r="K443" s="7"/>
      <c r="L443" s="7"/>
    </row>
    <row r="444" spans="9:12" x14ac:dyDescent="0.15">
      <c r="I444" s="7"/>
      <c r="J444" s="7"/>
      <c r="K444" s="7"/>
      <c r="L444" s="7"/>
    </row>
    <row r="445" spans="9:12" x14ac:dyDescent="0.15">
      <c r="I445" s="7"/>
      <c r="J445" s="7"/>
      <c r="K445" s="7"/>
      <c r="L445" s="7"/>
    </row>
    <row r="446" spans="9:12" x14ac:dyDescent="0.15">
      <c r="I446" s="7"/>
      <c r="J446" s="7"/>
      <c r="K446" s="7"/>
      <c r="L446" s="7"/>
    </row>
    <row r="447" spans="9:12" x14ac:dyDescent="0.15">
      <c r="I447" s="7"/>
      <c r="J447" s="7"/>
      <c r="K447" s="7"/>
      <c r="L447" s="7"/>
    </row>
    <row r="448" spans="9:12" x14ac:dyDescent="0.15">
      <c r="I448" s="7"/>
      <c r="J448" s="7"/>
      <c r="K448" s="7"/>
      <c r="L448" s="7"/>
    </row>
    <row r="449" spans="9:12" x14ac:dyDescent="0.15">
      <c r="I449" s="7"/>
      <c r="J449" s="7"/>
      <c r="K449" s="7"/>
      <c r="L449" s="7"/>
    </row>
    <row r="450" spans="9:12" x14ac:dyDescent="0.15">
      <c r="I450" s="7"/>
      <c r="J450" s="7"/>
      <c r="K450" s="7"/>
      <c r="L450" s="7"/>
    </row>
    <row r="451" spans="9:12" x14ac:dyDescent="0.15">
      <c r="I451" s="7"/>
      <c r="J451" s="7"/>
      <c r="K451" s="7"/>
      <c r="L451" s="7"/>
    </row>
    <row r="452" spans="9:12" x14ac:dyDescent="0.15">
      <c r="I452" s="7"/>
      <c r="J452" s="7"/>
      <c r="K452" s="7"/>
      <c r="L452" s="7"/>
    </row>
    <row r="453" spans="9:12" x14ac:dyDescent="0.15">
      <c r="I453" s="7"/>
      <c r="J453" s="7"/>
      <c r="K453" s="7"/>
      <c r="L453" s="7"/>
    </row>
    <row r="454" spans="9:12" x14ac:dyDescent="0.15">
      <c r="I454" s="7"/>
      <c r="J454" s="7"/>
      <c r="K454" s="7"/>
      <c r="L454" s="7"/>
    </row>
    <row r="455" spans="9:12" x14ac:dyDescent="0.15">
      <c r="I455" s="7"/>
      <c r="J455" s="7"/>
      <c r="K455" s="7"/>
      <c r="L455" s="7"/>
    </row>
    <row r="456" spans="9:12" x14ac:dyDescent="0.15">
      <c r="I456" s="7"/>
      <c r="J456" s="7"/>
      <c r="K456" s="7"/>
      <c r="L456" s="7"/>
    </row>
    <row r="457" spans="9:12" x14ac:dyDescent="0.15">
      <c r="I457" s="7"/>
      <c r="J457" s="7"/>
      <c r="K457" s="7"/>
      <c r="L457" s="7"/>
    </row>
    <row r="458" spans="9:12" x14ac:dyDescent="0.15">
      <c r="I458" s="7"/>
      <c r="J458" s="7"/>
      <c r="K458" s="7"/>
      <c r="L458" s="7"/>
    </row>
    <row r="459" spans="9:12" x14ac:dyDescent="0.15">
      <c r="I459" s="7"/>
      <c r="J459" s="7"/>
      <c r="K459" s="7"/>
      <c r="L459" s="7"/>
    </row>
    <row r="460" spans="9:12" x14ac:dyDescent="0.15">
      <c r="I460" s="7"/>
      <c r="J460" s="7"/>
      <c r="K460" s="7"/>
      <c r="L460" s="7"/>
    </row>
    <row r="461" spans="9:12" x14ac:dyDescent="0.15">
      <c r="I461" s="7"/>
      <c r="J461" s="7"/>
      <c r="K461" s="7"/>
      <c r="L461" s="7"/>
    </row>
    <row r="462" spans="9:12" x14ac:dyDescent="0.15">
      <c r="I462" s="7"/>
      <c r="J462" s="7"/>
      <c r="K462" s="7"/>
      <c r="L462" s="7"/>
    </row>
    <row r="463" spans="9:12" x14ac:dyDescent="0.15">
      <c r="I463" s="7"/>
      <c r="J463" s="7"/>
      <c r="K463" s="7"/>
      <c r="L463" s="7"/>
    </row>
    <row r="464" spans="9:12" x14ac:dyDescent="0.15">
      <c r="I464" s="7"/>
      <c r="J464" s="7"/>
      <c r="K464" s="7"/>
      <c r="L464" s="7"/>
    </row>
    <row r="465" spans="9:12" x14ac:dyDescent="0.15">
      <c r="I465" s="7"/>
      <c r="J465" s="7"/>
      <c r="K465" s="7"/>
      <c r="L465" s="7"/>
    </row>
    <row r="466" spans="9:12" x14ac:dyDescent="0.15">
      <c r="I466" s="7"/>
      <c r="J466" s="7"/>
      <c r="K466" s="7"/>
      <c r="L466" s="7"/>
    </row>
    <row r="467" spans="9:12" x14ac:dyDescent="0.15">
      <c r="I467" s="7"/>
      <c r="J467" s="7"/>
      <c r="K467" s="7"/>
      <c r="L467" s="7"/>
    </row>
    <row r="468" spans="9:12" x14ac:dyDescent="0.15">
      <c r="I468" s="7"/>
      <c r="J468" s="7"/>
      <c r="K468" s="7"/>
      <c r="L468" s="7"/>
    </row>
    <row r="469" spans="9:12" x14ac:dyDescent="0.15">
      <c r="I469" s="7"/>
      <c r="J469" s="7"/>
      <c r="K469" s="7"/>
      <c r="L469" s="7"/>
    </row>
    <row r="470" spans="9:12" x14ac:dyDescent="0.15">
      <c r="I470" s="7"/>
      <c r="J470" s="7"/>
      <c r="K470" s="7"/>
      <c r="L470" s="7"/>
    </row>
    <row r="471" spans="9:12" x14ac:dyDescent="0.15">
      <c r="I471" s="7"/>
      <c r="J471" s="7"/>
      <c r="K471" s="7"/>
      <c r="L471" s="7"/>
    </row>
    <row r="472" spans="9:12" x14ac:dyDescent="0.15">
      <c r="I472" s="7"/>
      <c r="J472" s="7"/>
      <c r="K472" s="7"/>
      <c r="L472" s="7"/>
    </row>
    <row r="473" spans="9:12" x14ac:dyDescent="0.15">
      <c r="I473" s="7"/>
      <c r="J473" s="7"/>
      <c r="K473" s="7"/>
      <c r="L473" s="7"/>
    </row>
    <row r="474" spans="9:12" x14ac:dyDescent="0.15">
      <c r="I474" s="7"/>
      <c r="J474" s="7"/>
      <c r="K474" s="7"/>
      <c r="L474" s="7"/>
    </row>
    <row r="475" spans="9:12" x14ac:dyDescent="0.15">
      <c r="I475" s="7"/>
      <c r="J475" s="7"/>
      <c r="K475" s="7"/>
      <c r="L475" s="7"/>
    </row>
    <row r="476" spans="9:12" x14ac:dyDescent="0.15">
      <c r="I476" s="7"/>
      <c r="J476" s="7"/>
      <c r="K476" s="7"/>
      <c r="L476" s="7"/>
    </row>
    <row r="477" spans="9:12" x14ac:dyDescent="0.15">
      <c r="I477" s="7"/>
      <c r="J477" s="7"/>
      <c r="K477" s="7"/>
      <c r="L477" s="7"/>
    </row>
    <row r="478" spans="9:12" x14ac:dyDescent="0.15">
      <c r="I478" s="7"/>
      <c r="J478" s="7"/>
      <c r="K478" s="7"/>
      <c r="L478" s="7"/>
    </row>
    <row r="479" spans="9:12" x14ac:dyDescent="0.15">
      <c r="I479" s="7"/>
      <c r="J479" s="7"/>
      <c r="K479" s="7"/>
      <c r="L479" s="7"/>
    </row>
    <row r="480" spans="9:12" x14ac:dyDescent="0.15">
      <c r="I480" s="7"/>
      <c r="J480" s="7"/>
      <c r="K480" s="7"/>
      <c r="L480" s="7"/>
    </row>
    <row r="481" spans="9:12" x14ac:dyDescent="0.15">
      <c r="I481" s="7"/>
      <c r="J481" s="7"/>
      <c r="K481" s="7"/>
      <c r="L481" s="7"/>
    </row>
    <row r="482" spans="9:12" x14ac:dyDescent="0.15">
      <c r="I482" s="7"/>
      <c r="J482" s="7"/>
      <c r="K482" s="7"/>
      <c r="L482" s="7"/>
    </row>
    <row r="483" spans="9:12" x14ac:dyDescent="0.15">
      <c r="I483" s="7"/>
      <c r="J483" s="7"/>
      <c r="K483" s="7"/>
      <c r="L483" s="7"/>
    </row>
    <row r="484" spans="9:12" x14ac:dyDescent="0.15">
      <c r="I484" s="7"/>
      <c r="J484" s="7"/>
      <c r="K484" s="7"/>
      <c r="L484" s="7"/>
    </row>
    <row r="485" spans="9:12" x14ac:dyDescent="0.15">
      <c r="I485" s="7"/>
      <c r="J485" s="7"/>
      <c r="K485" s="7"/>
      <c r="L485" s="7"/>
    </row>
    <row r="486" spans="9:12" x14ac:dyDescent="0.15">
      <c r="I486" s="7"/>
      <c r="J486" s="7"/>
      <c r="K486" s="7"/>
      <c r="L486" s="7"/>
    </row>
    <row r="487" spans="9:12" x14ac:dyDescent="0.15">
      <c r="I487" s="7"/>
      <c r="J487" s="7"/>
      <c r="K487" s="7"/>
      <c r="L487" s="7"/>
    </row>
    <row r="488" spans="9:12" x14ac:dyDescent="0.15">
      <c r="I488" s="7"/>
      <c r="J488" s="7"/>
      <c r="K488" s="7"/>
      <c r="L488" s="7"/>
    </row>
    <row r="489" spans="9:12" x14ac:dyDescent="0.15">
      <c r="I489" s="7"/>
      <c r="J489" s="7"/>
      <c r="K489" s="7"/>
      <c r="L489" s="7"/>
    </row>
    <row r="490" spans="9:12" x14ac:dyDescent="0.15">
      <c r="I490" s="7"/>
      <c r="J490" s="7"/>
      <c r="K490" s="7"/>
      <c r="L490" s="7"/>
    </row>
    <row r="491" spans="9:12" x14ac:dyDescent="0.15">
      <c r="I491" s="7"/>
      <c r="J491" s="7"/>
      <c r="K491" s="7"/>
      <c r="L491" s="7"/>
    </row>
    <row r="492" spans="9:12" x14ac:dyDescent="0.15">
      <c r="I492" s="7"/>
      <c r="J492" s="7"/>
      <c r="K492" s="7"/>
      <c r="L492" s="7"/>
    </row>
    <row r="493" spans="9:12" x14ac:dyDescent="0.15">
      <c r="I493" s="7"/>
      <c r="J493" s="7"/>
      <c r="K493" s="7"/>
      <c r="L493" s="7"/>
    </row>
    <row r="494" spans="9:12" x14ac:dyDescent="0.15">
      <c r="I494" s="7"/>
      <c r="J494" s="7"/>
      <c r="K494" s="7"/>
      <c r="L494" s="7"/>
    </row>
    <row r="495" spans="9:12" x14ac:dyDescent="0.15">
      <c r="I495" s="7"/>
      <c r="J495" s="7"/>
      <c r="K495" s="7"/>
      <c r="L495" s="7"/>
    </row>
    <row r="496" spans="9:12" x14ac:dyDescent="0.15">
      <c r="I496" s="7"/>
      <c r="J496" s="7"/>
      <c r="K496" s="7"/>
      <c r="L496" s="7"/>
    </row>
    <row r="497" spans="9:12" x14ac:dyDescent="0.15">
      <c r="I497" s="7"/>
      <c r="J497" s="7"/>
      <c r="K497" s="7"/>
      <c r="L497" s="7"/>
    </row>
    <row r="498" spans="9:12" x14ac:dyDescent="0.15">
      <c r="I498" s="7"/>
      <c r="J498" s="7"/>
      <c r="K498" s="7"/>
      <c r="L498" s="7"/>
    </row>
    <row r="499" spans="9:12" x14ac:dyDescent="0.15">
      <c r="I499" s="7"/>
      <c r="J499" s="7"/>
      <c r="K499" s="7"/>
      <c r="L499" s="7"/>
    </row>
    <row r="500" spans="9:12" x14ac:dyDescent="0.15">
      <c r="I500" s="7"/>
      <c r="J500" s="7"/>
      <c r="K500" s="7"/>
      <c r="L500" s="7"/>
    </row>
    <row r="501" spans="9:12" x14ac:dyDescent="0.15">
      <c r="I501" s="7"/>
      <c r="J501" s="7"/>
      <c r="K501" s="7"/>
      <c r="L501" s="7"/>
    </row>
    <row r="502" spans="9:12" x14ac:dyDescent="0.15">
      <c r="I502" s="7"/>
      <c r="J502" s="7"/>
      <c r="K502" s="7"/>
      <c r="L502" s="7"/>
    </row>
    <row r="503" spans="9:12" x14ac:dyDescent="0.15">
      <c r="I503" s="7"/>
      <c r="J503" s="7"/>
      <c r="K503" s="7"/>
      <c r="L503" s="7"/>
    </row>
    <row r="504" spans="9:12" x14ac:dyDescent="0.15">
      <c r="I504" s="7"/>
      <c r="J504" s="7"/>
      <c r="K504" s="7"/>
      <c r="L504" s="7"/>
    </row>
    <row r="505" spans="9:12" x14ac:dyDescent="0.15">
      <c r="I505" s="7"/>
      <c r="J505" s="7"/>
      <c r="K505" s="7"/>
      <c r="L505" s="7"/>
    </row>
    <row r="506" spans="9:12" x14ac:dyDescent="0.15">
      <c r="I506" s="7"/>
      <c r="J506" s="7"/>
      <c r="K506" s="7"/>
      <c r="L506" s="7"/>
    </row>
    <row r="507" spans="9:12" x14ac:dyDescent="0.15">
      <c r="I507" s="7"/>
      <c r="J507" s="7"/>
      <c r="K507" s="7"/>
      <c r="L507" s="7"/>
    </row>
    <row r="508" spans="9:12" x14ac:dyDescent="0.15">
      <c r="I508" s="7"/>
      <c r="J508" s="7"/>
      <c r="K508" s="7"/>
      <c r="L508" s="7"/>
    </row>
    <row r="509" spans="9:12" x14ac:dyDescent="0.15">
      <c r="I509" s="7"/>
      <c r="J509" s="7"/>
      <c r="K509" s="7"/>
      <c r="L509" s="7"/>
    </row>
    <row r="510" spans="9:12" x14ac:dyDescent="0.15">
      <c r="I510" s="7"/>
      <c r="J510" s="7"/>
      <c r="K510" s="7"/>
      <c r="L510" s="7"/>
    </row>
    <row r="511" spans="9:12" x14ac:dyDescent="0.15">
      <c r="I511" s="7"/>
      <c r="J511" s="7"/>
      <c r="K511" s="7"/>
      <c r="L511" s="7"/>
    </row>
    <row r="512" spans="9:12" x14ac:dyDescent="0.15">
      <c r="I512" s="7"/>
      <c r="J512" s="7"/>
      <c r="K512" s="7"/>
      <c r="L512" s="7"/>
    </row>
    <row r="513" spans="9:12" x14ac:dyDescent="0.15">
      <c r="I513" s="7"/>
      <c r="J513" s="7"/>
      <c r="K513" s="7"/>
      <c r="L513" s="7"/>
    </row>
    <row r="514" spans="9:12" x14ac:dyDescent="0.15">
      <c r="I514" s="7"/>
      <c r="J514" s="7"/>
      <c r="K514" s="7"/>
      <c r="L514" s="7"/>
    </row>
    <row r="515" spans="9:12" x14ac:dyDescent="0.15">
      <c r="I515" s="7"/>
      <c r="J515" s="7"/>
      <c r="K515" s="7"/>
      <c r="L515" s="7"/>
    </row>
    <row r="516" spans="9:12" x14ac:dyDescent="0.15">
      <c r="I516" s="7"/>
      <c r="J516" s="7"/>
      <c r="K516" s="7"/>
      <c r="L516" s="7"/>
    </row>
    <row r="517" spans="9:12" x14ac:dyDescent="0.15">
      <c r="I517" s="7"/>
      <c r="J517" s="7"/>
      <c r="K517" s="7"/>
      <c r="L517" s="7"/>
    </row>
    <row r="518" spans="9:12" x14ac:dyDescent="0.15">
      <c r="I518" s="7"/>
      <c r="J518" s="7"/>
      <c r="K518" s="7"/>
      <c r="L518" s="7"/>
    </row>
    <row r="519" spans="9:12" x14ac:dyDescent="0.15">
      <c r="I519" s="7"/>
      <c r="J519" s="7"/>
      <c r="K519" s="7"/>
      <c r="L519" s="7"/>
    </row>
    <row r="520" spans="9:12" x14ac:dyDescent="0.15">
      <c r="I520" s="7"/>
      <c r="J520" s="7"/>
      <c r="K520" s="7"/>
      <c r="L520" s="7"/>
    </row>
    <row r="521" spans="9:12" x14ac:dyDescent="0.15">
      <c r="I521" s="7"/>
      <c r="J521" s="7"/>
      <c r="K521" s="7"/>
      <c r="L521" s="7"/>
    </row>
    <row r="522" spans="9:12" x14ac:dyDescent="0.15">
      <c r="I522" s="7"/>
      <c r="J522" s="7"/>
      <c r="K522" s="7"/>
      <c r="L522" s="7"/>
    </row>
    <row r="523" spans="9:12" x14ac:dyDescent="0.15">
      <c r="I523" s="7"/>
      <c r="J523" s="7"/>
      <c r="K523" s="7"/>
      <c r="L523" s="7"/>
    </row>
    <row r="524" spans="9:12" x14ac:dyDescent="0.15">
      <c r="I524" s="7"/>
      <c r="J524" s="7"/>
      <c r="K524" s="7"/>
      <c r="L524" s="7"/>
    </row>
    <row r="525" spans="9:12" x14ac:dyDescent="0.15">
      <c r="I525" s="7"/>
      <c r="J525" s="7"/>
      <c r="K525" s="7"/>
      <c r="L525" s="7"/>
    </row>
    <row r="526" spans="9:12" x14ac:dyDescent="0.15">
      <c r="I526" s="7"/>
      <c r="J526" s="7"/>
      <c r="K526" s="7"/>
      <c r="L526" s="7"/>
    </row>
    <row r="527" spans="9:12" x14ac:dyDescent="0.15">
      <c r="I527" s="7"/>
      <c r="J527" s="7"/>
      <c r="K527" s="7"/>
      <c r="L527" s="7"/>
    </row>
    <row r="528" spans="9:12" x14ac:dyDescent="0.15">
      <c r="I528" s="7"/>
      <c r="J528" s="7"/>
      <c r="K528" s="7"/>
      <c r="L528" s="7"/>
    </row>
    <row r="529" spans="9:12" x14ac:dyDescent="0.15">
      <c r="I529" s="7"/>
      <c r="J529" s="7"/>
      <c r="K529" s="7"/>
      <c r="L529" s="7"/>
    </row>
    <row r="530" spans="9:12" x14ac:dyDescent="0.15">
      <c r="I530" s="7"/>
      <c r="J530" s="7"/>
      <c r="K530" s="7"/>
      <c r="L530" s="7"/>
    </row>
    <row r="531" spans="9:12" x14ac:dyDescent="0.15">
      <c r="I531" s="7"/>
      <c r="J531" s="7"/>
      <c r="K531" s="7"/>
      <c r="L531" s="7"/>
    </row>
    <row r="532" spans="9:12" x14ac:dyDescent="0.15">
      <c r="I532" s="7"/>
      <c r="J532" s="7"/>
      <c r="K532" s="7"/>
      <c r="L532" s="7"/>
    </row>
    <row r="533" spans="9:12" x14ac:dyDescent="0.15">
      <c r="I533" s="7"/>
      <c r="J533" s="7"/>
      <c r="K533" s="7"/>
      <c r="L533" s="7"/>
    </row>
    <row r="534" spans="9:12" x14ac:dyDescent="0.15">
      <c r="I534" s="7"/>
      <c r="J534" s="7"/>
      <c r="K534" s="7"/>
      <c r="L534" s="7"/>
    </row>
    <row r="535" spans="9:12" x14ac:dyDescent="0.15">
      <c r="I535" s="7"/>
      <c r="J535" s="7"/>
      <c r="K535" s="7"/>
      <c r="L535" s="7"/>
    </row>
    <row r="536" spans="9:12" x14ac:dyDescent="0.15">
      <c r="I536" s="7"/>
      <c r="J536" s="7"/>
      <c r="K536" s="7"/>
      <c r="L536" s="7"/>
    </row>
    <row r="537" spans="9:12" x14ac:dyDescent="0.15">
      <c r="I537" s="7"/>
      <c r="J537" s="7"/>
      <c r="K537" s="7"/>
      <c r="L537" s="7"/>
    </row>
    <row r="538" spans="9:12" x14ac:dyDescent="0.15">
      <c r="I538" s="7"/>
      <c r="J538" s="7"/>
      <c r="K538" s="7"/>
      <c r="L538" s="7"/>
    </row>
    <row r="539" spans="9:12" x14ac:dyDescent="0.15">
      <c r="I539" s="7"/>
      <c r="J539" s="7"/>
      <c r="K539" s="7"/>
      <c r="L539" s="7"/>
    </row>
    <row r="540" spans="9:12" x14ac:dyDescent="0.15">
      <c r="I540" s="7"/>
      <c r="J540" s="7"/>
      <c r="K540" s="7"/>
      <c r="L540" s="7"/>
    </row>
    <row r="541" spans="9:12" x14ac:dyDescent="0.15">
      <c r="I541" s="7"/>
      <c r="J541" s="7"/>
      <c r="K541" s="7"/>
      <c r="L541" s="7"/>
    </row>
    <row r="542" spans="9:12" x14ac:dyDescent="0.15">
      <c r="I542" s="7"/>
      <c r="J542" s="7"/>
      <c r="K542" s="7"/>
      <c r="L542" s="7"/>
    </row>
    <row r="543" spans="9:12" x14ac:dyDescent="0.15">
      <c r="I543" s="7"/>
      <c r="J543" s="7"/>
      <c r="K543" s="7"/>
      <c r="L543" s="7"/>
    </row>
    <row r="544" spans="9:12" x14ac:dyDescent="0.15">
      <c r="I544" s="7"/>
      <c r="J544" s="7"/>
      <c r="K544" s="7"/>
      <c r="L544" s="7"/>
    </row>
    <row r="545" spans="9:12" x14ac:dyDescent="0.15">
      <c r="I545" s="7"/>
      <c r="J545" s="7"/>
      <c r="K545" s="7"/>
      <c r="L545" s="7"/>
    </row>
    <row r="546" spans="9:12" x14ac:dyDescent="0.15">
      <c r="I546" s="7"/>
      <c r="J546" s="7"/>
      <c r="K546" s="7"/>
      <c r="L546" s="7"/>
    </row>
    <row r="547" spans="9:12" x14ac:dyDescent="0.15">
      <c r="I547" s="7"/>
      <c r="J547" s="7"/>
      <c r="K547" s="7"/>
      <c r="L547" s="7"/>
    </row>
    <row r="548" spans="9:12" x14ac:dyDescent="0.15">
      <c r="I548" s="7"/>
      <c r="J548" s="7"/>
      <c r="K548" s="7"/>
      <c r="L548" s="7"/>
    </row>
    <row r="549" spans="9:12" x14ac:dyDescent="0.15">
      <c r="I549" s="7"/>
      <c r="J549" s="7"/>
      <c r="K549" s="7"/>
      <c r="L549" s="7"/>
    </row>
    <row r="550" spans="9:12" x14ac:dyDescent="0.15">
      <c r="I550" s="7"/>
      <c r="J550" s="7"/>
      <c r="K550" s="7"/>
      <c r="L550" s="7"/>
    </row>
    <row r="551" spans="9:12" x14ac:dyDescent="0.15">
      <c r="I551" s="7"/>
      <c r="J551" s="7"/>
      <c r="K551" s="7"/>
      <c r="L551" s="7"/>
    </row>
    <row r="552" spans="9:12" x14ac:dyDescent="0.15">
      <c r="I552" s="7"/>
      <c r="J552" s="7"/>
      <c r="K552" s="7"/>
      <c r="L552" s="7"/>
    </row>
    <row r="553" spans="9:12" x14ac:dyDescent="0.15">
      <c r="I553" s="7"/>
      <c r="J553" s="7"/>
      <c r="K553" s="7"/>
      <c r="L553" s="7"/>
    </row>
    <row r="554" spans="9:12" x14ac:dyDescent="0.15">
      <c r="I554" s="7"/>
      <c r="J554" s="7"/>
      <c r="K554" s="7"/>
      <c r="L554" s="7"/>
    </row>
    <row r="555" spans="9:12" x14ac:dyDescent="0.15">
      <c r="I555" s="7"/>
      <c r="J555" s="7"/>
      <c r="K555" s="7"/>
      <c r="L555" s="7"/>
    </row>
    <row r="556" spans="9:12" x14ac:dyDescent="0.15">
      <c r="I556" s="7"/>
      <c r="J556" s="7"/>
      <c r="K556" s="7"/>
      <c r="L556" s="7"/>
    </row>
    <row r="557" spans="9:12" x14ac:dyDescent="0.15">
      <c r="I557" s="7"/>
      <c r="J557" s="7"/>
      <c r="K557" s="7"/>
      <c r="L557" s="7"/>
    </row>
    <row r="558" spans="9:12" x14ac:dyDescent="0.15">
      <c r="I558" s="7"/>
      <c r="J558" s="7"/>
      <c r="K558" s="7"/>
      <c r="L558" s="7"/>
    </row>
    <row r="559" spans="9:12" x14ac:dyDescent="0.15">
      <c r="I559" s="7"/>
      <c r="J559" s="7"/>
      <c r="K559" s="7"/>
      <c r="L559" s="7"/>
    </row>
    <row r="560" spans="9:12" x14ac:dyDescent="0.15">
      <c r="I560" s="7"/>
      <c r="J560" s="7"/>
      <c r="K560" s="7"/>
      <c r="L560" s="7"/>
    </row>
    <row r="561" spans="9:12" x14ac:dyDescent="0.15">
      <c r="I561" s="7"/>
      <c r="J561" s="7"/>
      <c r="K561" s="7"/>
      <c r="L561" s="7"/>
    </row>
    <row r="562" spans="9:12" x14ac:dyDescent="0.15">
      <c r="I562" s="7"/>
      <c r="J562" s="7"/>
      <c r="K562" s="7"/>
      <c r="L562" s="7"/>
    </row>
    <row r="563" spans="9:12" x14ac:dyDescent="0.15">
      <c r="I563" s="7"/>
      <c r="J563" s="7"/>
      <c r="K563" s="7"/>
      <c r="L563" s="7"/>
    </row>
    <row r="564" spans="9:12" x14ac:dyDescent="0.15">
      <c r="I564" s="7"/>
      <c r="J564" s="7"/>
      <c r="K564" s="7"/>
      <c r="L564" s="7"/>
    </row>
    <row r="565" spans="9:12" x14ac:dyDescent="0.15">
      <c r="I565" s="7"/>
      <c r="J565" s="7"/>
      <c r="K565" s="7"/>
      <c r="L565" s="7"/>
    </row>
    <row r="566" spans="9:12" x14ac:dyDescent="0.15">
      <c r="I566" s="7"/>
      <c r="J566" s="7"/>
      <c r="K566" s="7"/>
      <c r="L566" s="7"/>
    </row>
    <row r="567" spans="9:12" x14ac:dyDescent="0.15">
      <c r="I567" s="7"/>
      <c r="J567" s="7"/>
      <c r="K567" s="7"/>
      <c r="L567" s="7"/>
    </row>
    <row r="568" spans="9:12" x14ac:dyDescent="0.15">
      <c r="I568" s="7"/>
      <c r="J568" s="7"/>
      <c r="K568" s="7"/>
      <c r="L568" s="7"/>
    </row>
    <row r="569" spans="9:12" x14ac:dyDescent="0.15">
      <c r="I569" s="7"/>
      <c r="J569" s="7"/>
      <c r="K569" s="7"/>
      <c r="L569" s="7"/>
    </row>
    <row r="570" spans="9:12" x14ac:dyDescent="0.15">
      <c r="I570" s="7"/>
      <c r="J570" s="7"/>
      <c r="K570" s="7"/>
      <c r="L570" s="7"/>
    </row>
    <row r="571" spans="9:12" x14ac:dyDescent="0.15">
      <c r="I571" s="7"/>
      <c r="J571" s="7"/>
      <c r="K571" s="7"/>
      <c r="L571" s="7"/>
    </row>
    <row r="572" spans="9:12" x14ac:dyDescent="0.15">
      <c r="I572" s="7"/>
      <c r="J572" s="7"/>
      <c r="K572" s="7"/>
      <c r="L572" s="7"/>
    </row>
    <row r="573" spans="9:12" x14ac:dyDescent="0.15">
      <c r="I573" s="7"/>
      <c r="J573" s="7"/>
      <c r="K573" s="7"/>
      <c r="L573" s="7"/>
    </row>
    <row r="574" spans="9:12" x14ac:dyDescent="0.15">
      <c r="I574" s="7"/>
      <c r="J574" s="7"/>
      <c r="K574" s="7"/>
      <c r="L574" s="7"/>
    </row>
    <row r="575" spans="9:12" x14ac:dyDescent="0.15">
      <c r="I575" s="7"/>
      <c r="J575" s="7"/>
      <c r="K575" s="7"/>
      <c r="L575" s="7"/>
    </row>
    <row r="576" spans="9:12" x14ac:dyDescent="0.15">
      <c r="I576" s="7"/>
      <c r="J576" s="7"/>
      <c r="K576" s="7"/>
      <c r="L576" s="7"/>
    </row>
    <row r="577" spans="9:12" x14ac:dyDescent="0.15">
      <c r="I577" s="7"/>
      <c r="J577" s="7"/>
      <c r="K577" s="7"/>
      <c r="L577" s="7"/>
    </row>
    <row r="578" spans="9:12" x14ac:dyDescent="0.15">
      <c r="I578" s="7"/>
      <c r="J578" s="7"/>
      <c r="K578" s="7"/>
      <c r="L578" s="7"/>
    </row>
    <row r="579" spans="9:12" x14ac:dyDescent="0.15">
      <c r="I579" s="7"/>
      <c r="J579" s="7"/>
      <c r="K579" s="7"/>
      <c r="L579" s="7"/>
    </row>
    <row r="580" spans="9:12" x14ac:dyDescent="0.15">
      <c r="I580" s="7"/>
      <c r="J580" s="7"/>
      <c r="K580" s="7"/>
      <c r="L580" s="7"/>
    </row>
    <row r="581" spans="9:12" x14ac:dyDescent="0.15">
      <c r="I581" s="7"/>
      <c r="J581" s="7"/>
      <c r="K581" s="7"/>
      <c r="L581" s="7"/>
    </row>
    <row r="582" spans="9:12" x14ac:dyDescent="0.15">
      <c r="I582" s="7"/>
      <c r="J582" s="7"/>
      <c r="K582" s="7"/>
      <c r="L582" s="7"/>
    </row>
    <row r="583" spans="9:12" x14ac:dyDescent="0.15">
      <c r="I583" s="7"/>
      <c r="J583" s="7"/>
      <c r="K583" s="7"/>
      <c r="L583" s="7"/>
    </row>
    <row r="584" spans="9:12" x14ac:dyDescent="0.15">
      <c r="I584" s="7"/>
      <c r="J584" s="7"/>
      <c r="K584" s="7"/>
      <c r="L584" s="7"/>
    </row>
    <row r="585" spans="9:12" x14ac:dyDescent="0.15">
      <c r="I585" s="7"/>
      <c r="J585" s="7"/>
      <c r="K585" s="7"/>
      <c r="L585" s="7"/>
    </row>
    <row r="586" spans="9:12" x14ac:dyDescent="0.15">
      <c r="I586" s="7"/>
      <c r="J586" s="7"/>
      <c r="K586" s="7"/>
      <c r="L586" s="7"/>
    </row>
    <row r="587" spans="9:12" x14ac:dyDescent="0.15">
      <c r="I587" s="7"/>
      <c r="J587" s="7"/>
      <c r="K587" s="7"/>
      <c r="L587" s="7"/>
    </row>
    <row r="588" spans="9:12" x14ac:dyDescent="0.15">
      <c r="I588" s="7"/>
      <c r="J588" s="7"/>
      <c r="K588" s="7"/>
      <c r="L588" s="7"/>
    </row>
    <row r="589" spans="9:12" x14ac:dyDescent="0.15">
      <c r="I589" s="7"/>
      <c r="J589" s="7"/>
      <c r="K589" s="7"/>
      <c r="L589" s="7"/>
    </row>
    <row r="590" spans="9:12" x14ac:dyDescent="0.15">
      <c r="I590" s="7"/>
      <c r="J590" s="7"/>
      <c r="K590" s="7"/>
      <c r="L590" s="7"/>
    </row>
    <row r="591" spans="9:12" x14ac:dyDescent="0.15">
      <c r="I591" s="7"/>
      <c r="J591" s="7"/>
      <c r="K591" s="7"/>
      <c r="L591" s="7"/>
    </row>
    <row r="592" spans="9:12" x14ac:dyDescent="0.15">
      <c r="I592" s="7"/>
      <c r="J592" s="7"/>
      <c r="K592" s="7"/>
      <c r="L592" s="7"/>
    </row>
    <row r="593" spans="9:12" x14ac:dyDescent="0.15">
      <c r="I593" s="7"/>
      <c r="J593" s="7"/>
      <c r="K593" s="7"/>
      <c r="L593" s="7"/>
    </row>
    <row r="594" spans="9:12" x14ac:dyDescent="0.15">
      <c r="I594" s="7"/>
      <c r="J594" s="7"/>
      <c r="K594" s="7"/>
      <c r="L594" s="7"/>
    </row>
    <row r="595" spans="9:12" x14ac:dyDescent="0.15">
      <c r="I595" s="7"/>
      <c r="J595" s="7"/>
      <c r="K595" s="7"/>
      <c r="L595" s="7"/>
    </row>
    <row r="596" spans="9:12" x14ac:dyDescent="0.15">
      <c r="I596" s="7"/>
      <c r="J596" s="7"/>
      <c r="K596" s="7"/>
      <c r="L596" s="7"/>
    </row>
    <row r="597" spans="9:12" x14ac:dyDescent="0.15">
      <c r="I597" s="7"/>
      <c r="J597" s="7"/>
      <c r="K597" s="7"/>
      <c r="L597" s="7"/>
    </row>
    <row r="598" spans="9:12" x14ac:dyDescent="0.15">
      <c r="I598" s="7"/>
      <c r="J598" s="7"/>
      <c r="K598" s="7"/>
      <c r="L598" s="7"/>
    </row>
    <row r="599" spans="9:12" x14ac:dyDescent="0.15">
      <c r="I599" s="7"/>
      <c r="J599" s="7"/>
      <c r="K599" s="7"/>
      <c r="L599" s="7"/>
    </row>
    <row r="600" spans="9:12" x14ac:dyDescent="0.15">
      <c r="I600" s="7"/>
      <c r="J600" s="7"/>
      <c r="K600" s="7"/>
      <c r="L600" s="7"/>
    </row>
    <row r="601" spans="9:12" x14ac:dyDescent="0.15">
      <c r="I601" s="7"/>
      <c r="J601" s="7"/>
      <c r="K601" s="7"/>
      <c r="L601" s="7"/>
    </row>
    <row r="602" spans="9:12" x14ac:dyDescent="0.15">
      <c r="I602" s="7"/>
      <c r="J602" s="7"/>
      <c r="K602" s="7"/>
      <c r="L602" s="7"/>
    </row>
    <row r="603" spans="9:12" x14ac:dyDescent="0.15">
      <c r="I603" s="7"/>
      <c r="J603" s="7"/>
      <c r="K603" s="7"/>
      <c r="L603" s="7"/>
    </row>
    <row r="604" spans="9:12" x14ac:dyDescent="0.15">
      <c r="I604" s="7"/>
      <c r="J604" s="7"/>
      <c r="K604" s="7"/>
      <c r="L604" s="7"/>
    </row>
    <row r="605" spans="9:12" x14ac:dyDescent="0.15">
      <c r="I605" s="7"/>
      <c r="J605" s="7"/>
      <c r="K605" s="7"/>
      <c r="L605" s="7"/>
    </row>
    <row r="606" spans="9:12" x14ac:dyDescent="0.15">
      <c r="I606" s="7"/>
      <c r="J606" s="7"/>
      <c r="K606" s="7"/>
      <c r="L606" s="7"/>
    </row>
    <row r="607" spans="9:12" x14ac:dyDescent="0.15">
      <c r="I607" s="7"/>
      <c r="J607" s="7"/>
      <c r="K607" s="7"/>
      <c r="L607" s="7"/>
    </row>
    <row r="608" spans="9:12" x14ac:dyDescent="0.15">
      <c r="I608" s="7"/>
      <c r="J608" s="7"/>
      <c r="K608" s="7"/>
      <c r="L608" s="7"/>
    </row>
    <row r="609" spans="9:12" x14ac:dyDescent="0.15">
      <c r="I609" s="7"/>
      <c r="J609" s="7"/>
      <c r="K609" s="7"/>
      <c r="L609" s="7"/>
    </row>
    <row r="610" spans="9:12" x14ac:dyDescent="0.15">
      <c r="I610" s="7"/>
      <c r="J610" s="7"/>
      <c r="K610" s="7"/>
      <c r="L610" s="7"/>
    </row>
    <row r="611" spans="9:12" x14ac:dyDescent="0.15">
      <c r="I611" s="7"/>
      <c r="J611" s="7"/>
      <c r="K611" s="7"/>
      <c r="L611" s="7"/>
    </row>
    <row r="612" spans="9:12" x14ac:dyDescent="0.15">
      <c r="I612" s="7"/>
      <c r="J612" s="7"/>
      <c r="K612" s="7"/>
      <c r="L612" s="7"/>
    </row>
    <row r="613" spans="9:12" x14ac:dyDescent="0.15">
      <c r="I613" s="7"/>
      <c r="J613" s="7"/>
      <c r="K613" s="7"/>
      <c r="L613" s="7"/>
    </row>
    <row r="614" spans="9:12" x14ac:dyDescent="0.15">
      <c r="I614" s="7"/>
      <c r="J614" s="7"/>
      <c r="K614" s="7"/>
      <c r="L614" s="7"/>
    </row>
    <row r="615" spans="9:12" x14ac:dyDescent="0.15">
      <c r="I615" s="7"/>
      <c r="J615" s="7"/>
      <c r="K615" s="7"/>
      <c r="L615" s="7"/>
    </row>
    <row r="616" spans="9:12" x14ac:dyDescent="0.15">
      <c r="I616" s="7"/>
      <c r="J616" s="7"/>
      <c r="K616" s="7"/>
      <c r="L616" s="7"/>
    </row>
    <row r="617" spans="9:12" x14ac:dyDescent="0.15">
      <c r="I617" s="7"/>
      <c r="J617" s="7"/>
      <c r="K617" s="7"/>
      <c r="L617" s="7"/>
    </row>
    <row r="618" spans="9:12" x14ac:dyDescent="0.15">
      <c r="I618" s="7"/>
      <c r="J618" s="7"/>
      <c r="K618" s="7"/>
      <c r="L618" s="7"/>
    </row>
    <row r="619" spans="9:12" x14ac:dyDescent="0.15">
      <c r="I619" s="7"/>
      <c r="J619" s="7"/>
      <c r="K619" s="7"/>
      <c r="L619" s="7"/>
    </row>
    <row r="620" spans="9:12" x14ac:dyDescent="0.15">
      <c r="I620" s="7"/>
      <c r="J620" s="7"/>
      <c r="K620" s="7"/>
      <c r="L620" s="7"/>
    </row>
    <row r="621" spans="9:12" x14ac:dyDescent="0.15">
      <c r="I621" s="7"/>
      <c r="J621" s="7"/>
      <c r="K621" s="7"/>
      <c r="L621" s="7"/>
    </row>
    <row r="622" spans="9:12" x14ac:dyDescent="0.15">
      <c r="I622" s="7"/>
      <c r="J622" s="7"/>
      <c r="K622" s="7"/>
      <c r="L622" s="7"/>
    </row>
    <row r="623" spans="9:12" x14ac:dyDescent="0.15">
      <c r="I623" s="7"/>
      <c r="J623" s="7"/>
      <c r="K623" s="7"/>
      <c r="L623" s="7"/>
    </row>
    <row r="624" spans="9:12" x14ac:dyDescent="0.15">
      <c r="I624" s="7"/>
      <c r="J624" s="7"/>
      <c r="K624" s="7"/>
      <c r="L624" s="7"/>
    </row>
    <row r="625" spans="9:12" x14ac:dyDescent="0.15">
      <c r="I625" s="7"/>
      <c r="J625" s="7"/>
      <c r="K625" s="7"/>
      <c r="L625" s="7"/>
    </row>
    <row r="626" spans="9:12" x14ac:dyDescent="0.15">
      <c r="I626" s="7"/>
      <c r="J626" s="7"/>
      <c r="K626" s="7"/>
      <c r="L626" s="7"/>
    </row>
    <row r="627" spans="9:12" x14ac:dyDescent="0.15">
      <c r="I627" s="7"/>
      <c r="J627" s="7"/>
      <c r="K627" s="7"/>
      <c r="L627" s="7"/>
    </row>
    <row r="628" spans="9:12" x14ac:dyDescent="0.15">
      <c r="I628" s="7"/>
      <c r="J628" s="7"/>
      <c r="K628" s="7"/>
      <c r="L628" s="7"/>
    </row>
    <row r="629" spans="9:12" x14ac:dyDescent="0.15">
      <c r="I629" s="7"/>
      <c r="J629" s="7"/>
      <c r="K629" s="7"/>
      <c r="L629" s="7"/>
    </row>
    <row r="630" spans="9:12" x14ac:dyDescent="0.15">
      <c r="I630" s="7"/>
      <c r="J630" s="7"/>
      <c r="K630" s="7"/>
      <c r="L630" s="7"/>
    </row>
    <row r="631" spans="9:12" x14ac:dyDescent="0.15">
      <c r="I631" s="7"/>
      <c r="J631" s="7"/>
      <c r="K631" s="7"/>
      <c r="L631" s="7"/>
    </row>
    <row r="632" spans="9:12" x14ac:dyDescent="0.15">
      <c r="I632" s="7"/>
      <c r="J632" s="7"/>
      <c r="K632" s="7"/>
      <c r="L632" s="7"/>
    </row>
    <row r="633" spans="9:12" x14ac:dyDescent="0.15">
      <c r="I633" s="7"/>
      <c r="J633" s="7"/>
      <c r="K633" s="7"/>
      <c r="L633" s="7"/>
    </row>
    <row r="634" spans="9:12" x14ac:dyDescent="0.15">
      <c r="I634" s="7"/>
      <c r="J634" s="7"/>
      <c r="K634" s="7"/>
      <c r="L634" s="7"/>
    </row>
    <row r="635" spans="9:12" x14ac:dyDescent="0.15">
      <c r="I635" s="7"/>
      <c r="J635" s="7"/>
      <c r="K635" s="7"/>
      <c r="L635" s="7"/>
    </row>
    <row r="636" spans="9:12" x14ac:dyDescent="0.15">
      <c r="I636" s="7"/>
      <c r="J636" s="7"/>
      <c r="K636" s="7"/>
      <c r="L636" s="7"/>
    </row>
    <row r="637" spans="9:12" x14ac:dyDescent="0.15">
      <c r="I637" s="7"/>
      <c r="J637" s="7"/>
      <c r="K637" s="7"/>
      <c r="L637" s="7"/>
    </row>
    <row r="638" spans="9:12" x14ac:dyDescent="0.15">
      <c r="I638" s="7"/>
      <c r="J638" s="7"/>
      <c r="K638" s="7"/>
      <c r="L638" s="7"/>
    </row>
    <row r="639" spans="9:12" x14ac:dyDescent="0.15">
      <c r="I639" s="7"/>
      <c r="J639" s="7"/>
      <c r="K639" s="7"/>
      <c r="L639" s="7"/>
    </row>
    <row r="640" spans="9:12" x14ac:dyDescent="0.15">
      <c r="I640" s="7"/>
      <c r="J640" s="7"/>
      <c r="K640" s="7"/>
      <c r="L640" s="7"/>
    </row>
    <row r="641" spans="9:12" x14ac:dyDescent="0.15">
      <c r="I641" s="7"/>
      <c r="J641" s="7"/>
      <c r="K641" s="7"/>
      <c r="L641" s="7"/>
    </row>
    <row r="642" spans="9:12" x14ac:dyDescent="0.15">
      <c r="I642" s="7"/>
      <c r="J642" s="7"/>
      <c r="K642" s="7"/>
      <c r="L642" s="7"/>
    </row>
    <row r="643" spans="9:12" x14ac:dyDescent="0.15">
      <c r="I643" s="7"/>
      <c r="J643" s="7"/>
      <c r="K643" s="7"/>
      <c r="L643" s="7"/>
    </row>
    <row r="644" spans="9:12" x14ac:dyDescent="0.15">
      <c r="I644" s="7"/>
      <c r="J644" s="7"/>
      <c r="K644" s="7"/>
      <c r="L644" s="7"/>
    </row>
    <row r="645" spans="9:12" x14ac:dyDescent="0.15">
      <c r="I645" s="7"/>
      <c r="J645" s="7"/>
      <c r="K645" s="7"/>
      <c r="L645" s="7"/>
    </row>
    <row r="646" spans="9:12" x14ac:dyDescent="0.15">
      <c r="I646" s="7"/>
      <c r="J646" s="7"/>
      <c r="K646" s="7"/>
      <c r="L646" s="7"/>
    </row>
    <row r="647" spans="9:12" x14ac:dyDescent="0.15">
      <c r="I647" s="7"/>
      <c r="J647" s="7"/>
      <c r="K647" s="7"/>
      <c r="L647" s="7"/>
    </row>
    <row r="648" spans="9:12" x14ac:dyDescent="0.15">
      <c r="I648" s="7"/>
      <c r="J648" s="7"/>
      <c r="K648" s="7"/>
      <c r="L648" s="7"/>
    </row>
    <row r="649" spans="9:12" x14ac:dyDescent="0.15">
      <c r="I649" s="7"/>
      <c r="J649" s="7"/>
      <c r="K649" s="7"/>
      <c r="L649" s="7"/>
    </row>
    <row r="650" spans="9:12" x14ac:dyDescent="0.15">
      <c r="I650" s="7"/>
      <c r="J650" s="7"/>
      <c r="K650" s="7"/>
      <c r="L650" s="7"/>
    </row>
    <row r="651" spans="9:12" x14ac:dyDescent="0.15">
      <c r="I651" s="7"/>
      <c r="J651" s="7"/>
      <c r="K651" s="7"/>
      <c r="L651" s="7"/>
    </row>
    <row r="652" spans="9:12" x14ac:dyDescent="0.15">
      <c r="I652" s="7"/>
      <c r="J652" s="7"/>
      <c r="K652" s="7"/>
      <c r="L652" s="7"/>
    </row>
    <row r="653" spans="9:12" x14ac:dyDescent="0.15">
      <c r="I653" s="7"/>
      <c r="J653" s="7"/>
      <c r="K653" s="7"/>
      <c r="L653" s="7"/>
    </row>
    <row r="654" spans="9:12" x14ac:dyDescent="0.15">
      <c r="I654" s="7"/>
      <c r="J654" s="7"/>
      <c r="K654" s="7"/>
      <c r="L654" s="7"/>
    </row>
    <row r="655" spans="9:12" x14ac:dyDescent="0.15">
      <c r="I655" s="7"/>
      <c r="J655" s="7"/>
      <c r="K655" s="7"/>
      <c r="L655" s="7"/>
    </row>
    <row r="656" spans="9:12" x14ac:dyDescent="0.15">
      <c r="I656" s="7"/>
      <c r="J656" s="7"/>
      <c r="K656" s="7"/>
      <c r="L656" s="7"/>
    </row>
    <row r="657" spans="9:12" x14ac:dyDescent="0.15">
      <c r="I657" s="7"/>
      <c r="J657" s="7"/>
      <c r="K657" s="7"/>
      <c r="L657" s="7"/>
    </row>
    <row r="658" spans="9:12" x14ac:dyDescent="0.15">
      <c r="I658" s="7"/>
      <c r="J658" s="7"/>
      <c r="K658" s="7"/>
      <c r="L658" s="7"/>
    </row>
    <row r="659" spans="9:12" x14ac:dyDescent="0.15">
      <c r="I659" s="7"/>
      <c r="J659" s="7"/>
      <c r="K659" s="7"/>
      <c r="L659" s="7"/>
    </row>
    <row r="660" spans="9:12" x14ac:dyDescent="0.15">
      <c r="I660" s="7"/>
      <c r="J660" s="7"/>
      <c r="K660" s="7"/>
      <c r="L660" s="7"/>
    </row>
    <row r="661" spans="9:12" x14ac:dyDescent="0.15">
      <c r="I661" s="7"/>
      <c r="J661" s="7"/>
      <c r="K661" s="7"/>
      <c r="L661" s="7"/>
    </row>
    <row r="662" spans="9:12" x14ac:dyDescent="0.15">
      <c r="I662" s="7"/>
      <c r="J662" s="7"/>
      <c r="K662" s="7"/>
      <c r="L662" s="7"/>
    </row>
    <row r="663" spans="9:12" x14ac:dyDescent="0.15">
      <c r="I663" s="7"/>
      <c r="J663" s="7"/>
      <c r="K663" s="7"/>
      <c r="L663" s="7"/>
    </row>
    <row r="664" spans="9:12" x14ac:dyDescent="0.15">
      <c r="I664" s="7"/>
      <c r="J664" s="7"/>
      <c r="K664" s="7"/>
      <c r="L664" s="7"/>
    </row>
    <row r="665" spans="9:12" x14ac:dyDescent="0.15">
      <c r="I665" s="7"/>
      <c r="J665" s="7"/>
      <c r="K665" s="7"/>
      <c r="L665" s="7"/>
    </row>
    <row r="666" spans="9:12" x14ac:dyDescent="0.15">
      <c r="I666" s="7"/>
      <c r="J666" s="7"/>
      <c r="K666" s="7"/>
      <c r="L666" s="7"/>
    </row>
    <row r="667" spans="9:12" x14ac:dyDescent="0.15">
      <c r="I667" s="7"/>
      <c r="J667" s="7"/>
      <c r="K667" s="7"/>
      <c r="L667" s="7"/>
    </row>
    <row r="668" spans="9:12" x14ac:dyDescent="0.15">
      <c r="I668" s="7"/>
      <c r="J668" s="7"/>
      <c r="K668" s="7"/>
      <c r="L668" s="7"/>
    </row>
    <row r="669" spans="9:12" x14ac:dyDescent="0.15">
      <c r="I669" s="7"/>
      <c r="J669" s="7"/>
      <c r="K669" s="7"/>
      <c r="L669" s="7"/>
    </row>
    <row r="670" spans="9:12" x14ac:dyDescent="0.15">
      <c r="I670" s="7"/>
      <c r="J670" s="7"/>
      <c r="K670" s="7"/>
      <c r="L670" s="7"/>
    </row>
    <row r="671" spans="9:12" x14ac:dyDescent="0.15">
      <c r="I671" s="7"/>
      <c r="J671" s="7"/>
      <c r="K671" s="7"/>
      <c r="L671" s="7"/>
    </row>
    <row r="672" spans="9:12" x14ac:dyDescent="0.15">
      <c r="I672" s="7"/>
      <c r="J672" s="7"/>
      <c r="K672" s="7"/>
      <c r="L672" s="7"/>
    </row>
    <row r="673" spans="9:12" x14ac:dyDescent="0.15">
      <c r="I673" s="7"/>
      <c r="J673" s="7"/>
      <c r="K673" s="7"/>
      <c r="L673" s="7"/>
    </row>
    <row r="674" spans="9:12" x14ac:dyDescent="0.15">
      <c r="I674" s="7"/>
      <c r="J674" s="7"/>
      <c r="K674" s="7"/>
      <c r="L674" s="7"/>
    </row>
    <row r="675" spans="9:12" x14ac:dyDescent="0.15">
      <c r="I675" s="7"/>
      <c r="J675" s="7"/>
      <c r="K675" s="7"/>
      <c r="L675" s="7"/>
    </row>
    <row r="676" spans="9:12" x14ac:dyDescent="0.15">
      <c r="I676" s="7"/>
      <c r="J676" s="7"/>
      <c r="K676" s="7"/>
      <c r="L676" s="7"/>
    </row>
    <row r="677" spans="9:12" x14ac:dyDescent="0.15">
      <c r="I677" s="7"/>
      <c r="J677" s="7"/>
      <c r="K677" s="7"/>
      <c r="L677" s="7"/>
    </row>
    <row r="678" spans="9:12" x14ac:dyDescent="0.15">
      <c r="I678" s="7"/>
      <c r="J678" s="7"/>
      <c r="K678" s="7"/>
      <c r="L678" s="7"/>
    </row>
    <row r="679" spans="9:12" x14ac:dyDescent="0.15">
      <c r="I679" s="7"/>
      <c r="J679" s="7"/>
      <c r="K679" s="7"/>
      <c r="L679" s="7"/>
    </row>
    <row r="680" spans="9:12" x14ac:dyDescent="0.15">
      <c r="I680" s="7"/>
      <c r="J680" s="7"/>
      <c r="K680" s="7"/>
      <c r="L680" s="7"/>
    </row>
    <row r="681" spans="9:12" x14ac:dyDescent="0.15">
      <c r="I681" s="7"/>
      <c r="J681" s="7"/>
      <c r="K681" s="7"/>
      <c r="L681" s="7"/>
    </row>
    <row r="682" spans="9:12" x14ac:dyDescent="0.15">
      <c r="I682" s="7"/>
      <c r="J682" s="7"/>
      <c r="K682" s="7"/>
      <c r="L682" s="7"/>
    </row>
    <row r="683" spans="9:12" x14ac:dyDescent="0.15">
      <c r="I683" s="7"/>
      <c r="J683" s="7"/>
      <c r="K683" s="7"/>
      <c r="L683" s="7"/>
    </row>
    <row r="684" spans="9:12" x14ac:dyDescent="0.15">
      <c r="I684" s="7"/>
      <c r="J684" s="7"/>
      <c r="K684" s="7"/>
      <c r="L684" s="7"/>
    </row>
    <row r="685" spans="9:12" x14ac:dyDescent="0.15">
      <c r="I685" s="7"/>
      <c r="J685" s="7"/>
      <c r="K685" s="7"/>
      <c r="L685" s="7"/>
    </row>
    <row r="686" spans="9:12" x14ac:dyDescent="0.15">
      <c r="I686" s="7"/>
      <c r="J686" s="7"/>
      <c r="K686" s="7"/>
      <c r="L686" s="7"/>
    </row>
    <row r="687" spans="9:12" x14ac:dyDescent="0.15">
      <c r="I687" s="7"/>
      <c r="J687" s="7"/>
      <c r="K687" s="7"/>
      <c r="L687" s="7"/>
    </row>
    <row r="688" spans="9:12" x14ac:dyDescent="0.15">
      <c r="I688" s="7"/>
      <c r="J688" s="7"/>
      <c r="K688" s="7"/>
      <c r="L688" s="7"/>
    </row>
    <row r="689" spans="9:12" x14ac:dyDescent="0.15">
      <c r="I689" s="7"/>
      <c r="J689" s="7"/>
      <c r="K689" s="7"/>
      <c r="L689" s="7"/>
    </row>
    <row r="690" spans="9:12" x14ac:dyDescent="0.15">
      <c r="I690" s="7"/>
      <c r="J690" s="7"/>
      <c r="K690" s="7"/>
      <c r="L690" s="7"/>
    </row>
    <row r="691" spans="9:12" x14ac:dyDescent="0.15">
      <c r="I691" s="7"/>
      <c r="J691" s="7"/>
      <c r="K691" s="7"/>
      <c r="L691" s="7"/>
    </row>
    <row r="692" spans="9:12" x14ac:dyDescent="0.15">
      <c r="I692" s="7"/>
      <c r="J692" s="7"/>
      <c r="K692" s="7"/>
      <c r="L692" s="7"/>
    </row>
    <row r="693" spans="9:12" x14ac:dyDescent="0.15">
      <c r="I693" s="7"/>
      <c r="J693" s="7"/>
      <c r="K693" s="7"/>
      <c r="L693" s="7"/>
    </row>
    <row r="694" spans="9:12" x14ac:dyDescent="0.15">
      <c r="I694" s="7"/>
      <c r="J694" s="7"/>
      <c r="K694" s="7"/>
      <c r="L694" s="7"/>
    </row>
    <row r="695" spans="9:12" x14ac:dyDescent="0.15">
      <c r="I695" s="7"/>
      <c r="J695" s="7"/>
      <c r="K695" s="7"/>
      <c r="L695" s="7"/>
    </row>
    <row r="696" spans="9:12" x14ac:dyDescent="0.15">
      <c r="I696" s="7"/>
      <c r="J696" s="7"/>
      <c r="K696" s="7"/>
      <c r="L696" s="7"/>
    </row>
    <row r="697" spans="9:12" x14ac:dyDescent="0.15">
      <c r="I697" s="7"/>
      <c r="J697" s="7"/>
      <c r="K697" s="7"/>
      <c r="L697" s="7"/>
    </row>
    <row r="698" spans="9:12" x14ac:dyDescent="0.15">
      <c r="I698" s="7"/>
      <c r="J698" s="7"/>
      <c r="K698" s="7"/>
      <c r="L698" s="7"/>
    </row>
    <row r="699" spans="9:12" x14ac:dyDescent="0.15">
      <c r="I699" s="7"/>
      <c r="J699" s="7"/>
      <c r="K699" s="7"/>
      <c r="L699" s="7"/>
    </row>
    <row r="700" spans="9:12" x14ac:dyDescent="0.15">
      <c r="I700" s="7"/>
      <c r="J700" s="7"/>
      <c r="K700" s="7"/>
      <c r="L700" s="7"/>
    </row>
    <row r="701" spans="9:12" x14ac:dyDescent="0.15">
      <c r="I701" s="7"/>
      <c r="J701" s="7"/>
      <c r="K701" s="7"/>
      <c r="L701" s="7"/>
    </row>
    <row r="702" spans="9:12" x14ac:dyDescent="0.15">
      <c r="I702" s="7"/>
      <c r="J702" s="7"/>
      <c r="K702" s="7"/>
      <c r="L702" s="7"/>
    </row>
    <row r="703" spans="9:12" x14ac:dyDescent="0.15">
      <c r="I703" s="7"/>
      <c r="J703" s="7"/>
      <c r="K703" s="7"/>
      <c r="L703" s="7"/>
    </row>
    <row r="704" spans="9:12" x14ac:dyDescent="0.15">
      <c r="I704" s="7"/>
      <c r="J704" s="7"/>
      <c r="K704" s="7"/>
      <c r="L704" s="7"/>
    </row>
    <row r="705" spans="9:12" x14ac:dyDescent="0.15">
      <c r="I705" s="7"/>
      <c r="J705" s="7"/>
      <c r="K705" s="7"/>
      <c r="L705" s="7"/>
    </row>
    <row r="706" spans="9:12" x14ac:dyDescent="0.15">
      <c r="I706" s="7"/>
      <c r="J706" s="7"/>
      <c r="K706" s="7"/>
      <c r="L706" s="7"/>
    </row>
    <row r="707" spans="9:12" x14ac:dyDescent="0.15">
      <c r="I707" s="7"/>
      <c r="J707" s="7"/>
      <c r="K707" s="7"/>
      <c r="L707" s="7"/>
    </row>
    <row r="708" spans="9:12" x14ac:dyDescent="0.15">
      <c r="I708" s="7"/>
      <c r="J708" s="7"/>
      <c r="K708" s="7"/>
      <c r="L708" s="7"/>
    </row>
    <row r="709" spans="9:12" x14ac:dyDescent="0.15">
      <c r="I709" s="7"/>
      <c r="J709" s="7"/>
      <c r="K709" s="7"/>
      <c r="L709" s="7"/>
    </row>
    <row r="710" spans="9:12" x14ac:dyDescent="0.15">
      <c r="I710" s="7"/>
      <c r="J710" s="7"/>
      <c r="K710" s="7"/>
      <c r="L710" s="7"/>
    </row>
    <row r="711" spans="9:12" x14ac:dyDescent="0.15">
      <c r="I711" s="7"/>
      <c r="J711" s="7"/>
      <c r="K711" s="7"/>
      <c r="L711" s="7"/>
    </row>
    <row r="712" spans="9:12" x14ac:dyDescent="0.15">
      <c r="I712" s="7"/>
      <c r="J712" s="7"/>
      <c r="K712" s="7"/>
      <c r="L712" s="7"/>
    </row>
    <row r="713" spans="9:12" x14ac:dyDescent="0.15">
      <c r="I713" s="7"/>
      <c r="J713" s="7"/>
      <c r="K713" s="7"/>
      <c r="L713" s="7"/>
    </row>
    <row r="714" spans="9:12" x14ac:dyDescent="0.15">
      <c r="I714" s="7"/>
      <c r="J714" s="7"/>
      <c r="K714" s="7"/>
      <c r="L714" s="7"/>
    </row>
    <row r="715" spans="9:12" x14ac:dyDescent="0.15">
      <c r="I715" s="7"/>
      <c r="J715" s="7"/>
      <c r="K715" s="7"/>
      <c r="L715" s="7"/>
    </row>
    <row r="716" spans="9:12" x14ac:dyDescent="0.15">
      <c r="I716" s="7"/>
      <c r="J716" s="7"/>
      <c r="K716" s="7"/>
      <c r="L716" s="7"/>
    </row>
    <row r="717" spans="9:12" x14ac:dyDescent="0.15">
      <c r="I717" s="7"/>
      <c r="J717" s="7"/>
      <c r="K717" s="7"/>
      <c r="L717" s="7"/>
    </row>
    <row r="718" spans="9:12" x14ac:dyDescent="0.15">
      <c r="I718" s="7"/>
      <c r="J718" s="7"/>
      <c r="K718" s="7"/>
      <c r="L718" s="7"/>
    </row>
    <row r="719" spans="9:12" x14ac:dyDescent="0.15">
      <c r="I719" s="7"/>
      <c r="J719" s="7"/>
      <c r="K719" s="7"/>
      <c r="L719" s="7"/>
    </row>
    <row r="720" spans="9:12" x14ac:dyDescent="0.15">
      <c r="I720" s="7"/>
      <c r="J720" s="7"/>
      <c r="K720" s="7"/>
      <c r="L720" s="7"/>
    </row>
    <row r="721" spans="9:12" x14ac:dyDescent="0.15">
      <c r="I721" s="7"/>
      <c r="J721" s="7"/>
      <c r="K721" s="7"/>
      <c r="L721" s="7"/>
    </row>
    <row r="722" spans="9:12" x14ac:dyDescent="0.15">
      <c r="I722" s="7"/>
      <c r="J722" s="7"/>
      <c r="K722" s="7"/>
      <c r="L722" s="7"/>
    </row>
    <row r="723" spans="9:12" x14ac:dyDescent="0.15">
      <c r="I723" s="7"/>
      <c r="J723" s="7"/>
      <c r="K723" s="7"/>
      <c r="L723" s="7"/>
    </row>
    <row r="724" spans="9:12" x14ac:dyDescent="0.15">
      <c r="I724" s="7"/>
      <c r="J724" s="7"/>
      <c r="K724" s="7"/>
      <c r="L724" s="7"/>
    </row>
    <row r="725" spans="9:12" x14ac:dyDescent="0.15">
      <c r="I725" s="7"/>
      <c r="J725" s="7"/>
      <c r="K725" s="7"/>
      <c r="L725" s="7"/>
    </row>
    <row r="726" spans="9:12" x14ac:dyDescent="0.15">
      <c r="I726" s="7"/>
      <c r="J726" s="7"/>
      <c r="K726" s="7"/>
      <c r="L726" s="7"/>
    </row>
    <row r="727" spans="9:12" x14ac:dyDescent="0.15">
      <c r="I727" s="7"/>
      <c r="J727" s="7"/>
      <c r="K727" s="7"/>
      <c r="L727" s="7"/>
    </row>
    <row r="728" spans="9:12" x14ac:dyDescent="0.15">
      <c r="I728" s="7"/>
      <c r="J728" s="7"/>
      <c r="K728" s="7"/>
      <c r="L728" s="7"/>
    </row>
    <row r="729" spans="9:12" x14ac:dyDescent="0.15">
      <c r="I729" s="7"/>
      <c r="J729" s="7"/>
      <c r="K729" s="7"/>
      <c r="L729" s="7"/>
    </row>
    <row r="730" spans="9:12" x14ac:dyDescent="0.15">
      <c r="I730" s="7"/>
      <c r="J730" s="7"/>
      <c r="K730" s="7"/>
      <c r="L730" s="7"/>
    </row>
    <row r="731" spans="9:12" x14ac:dyDescent="0.15">
      <c r="I731" s="7"/>
      <c r="J731" s="7"/>
      <c r="K731" s="7"/>
      <c r="L731" s="7"/>
    </row>
    <row r="732" spans="9:12" x14ac:dyDescent="0.15">
      <c r="I732" s="7"/>
      <c r="J732" s="7"/>
      <c r="K732" s="7"/>
      <c r="L732" s="7"/>
    </row>
    <row r="733" spans="9:12" x14ac:dyDescent="0.15">
      <c r="I733" s="7"/>
      <c r="J733" s="7"/>
      <c r="K733" s="7"/>
      <c r="L733" s="7"/>
    </row>
    <row r="734" spans="9:12" x14ac:dyDescent="0.15">
      <c r="I734" s="7"/>
      <c r="J734" s="7"/>
      <c r="K734" s="7"/>
      <c r="L734" s="7"/>
    </row>
    <row r="735" spans="9:12" x14ac:dyDescent="0.15">
      <c r="I735" s="7"/>
      <c r="J735" s="7"/>
      <c r="K735" s="7"/>
      <c r="L735" s="7"/>
    </row>
    <row r="736" spans="9:12" x14ac:dyDescent="0.15">
      <c r="I736" s="7"/>
      <c r="J736" s="7"/>
      <c r="K736" s="7"/>
      <c r="L736" s="7"/>
    </row>
    <row r="737" spans="9:12" x14ac:dyDescent="0.15">
      <c r="I737" s="7"/>
      <c r="J737" s="7"/>
      <c r="K737" s="7"/>
      <c r="L737" s="7"/>
    </row>
    <row r="738" spans="9:12" x14ac:dyDescent="0.15">
      <c r="I738" s="7"/>
      <c r="J738" s="7"/>
      <c r="K738" s="7"/>
      <c r="L738" s="7"/>
    </row>
    <row r="739" spans="9:12" x14ac:dyDescent="0.15">
      <c r="I739" s="7"/>
      <c r="J739" s="7"/>
      <c r="K739" s="7"/>
      <c r="L739" s="7"/>
    </row>
    <row r="740" spans="9:12" x14ac:dyDescent="0.15">
      <c r="I740" s="7"/>
      <c r="J740" s="7"/>
      <c r="K740" s="7"/>
      <c r="L740" s="7"/>
    </row>
    <row r="741" spans="9:12" x14ac:dyDescent="0.15">
      <c r="I741" s="7"/>
      <c r="J741" s="7"/>
      <c r="K741" s="7"/>
      <c r="L741" s="7"/>
    </row>
    <row r="742" spans="9:12" x14ac:dyDescent="0.15">
      <c r="I742" s="7"/>
      <c r="J742" s="7"/>
      <c r="K742" s="7"/>
      <c r="L742" s="7"/>
    </row>
    <row r="743" spans="9:12" x14ac:dyDescent="0.15">
      <c r="I743" s="7"/>
      <c r="J743" s="7"/>
      <c r="K743" s="7"/>
      <c r="L743" s="7"/>
    </row>
    <row r="744" spans="9:12" x14ac:dyDescent="0.15">
      <c r="I744" s="7"/>
      <c r="J744" s="7"/>
      <c r="K744" s="7"/>
      <c r="L744" s="7"/>
    </row>
    <row r="745" spans="9:12" x14ac:dyDescent="0.15">
      <c r="I745" s="7"/>
      <c r="J745" s="7"/>
      <c r="K745" s="7"/>
      <c r="L745" s="7"/>
    </row>
    <row r="746" spans="9:12" x14ac:dyDescent="0.15">
      <c r="I746" s="7"/>
      <c r="J746" s="7"/>
      <c r="K746" s="7"/>
      <c r="L746" s="7"/>
    </row>
    <row r="747" spans="9:12" x14ac:dyDescent="0.15">
      <c r="I747" s="7"/>
      <c r="J747" s="7"/>
      <c r="K747" s="7"/>
      <c r="L747" s="7"/>
    </row>
    <row r="748" spans="9:12" x14ac:dyDescent="0.15">
      <c r="I748" s="7"/>
      <c r="J748" s="7"/>
      <c r="K748" s="7"/>
      <c r="L748" s="7"/>
    </row>
    <row r="749" spans="9:12" x14ac:dyDescent="0.15">
      <c r="I749" s="7"/>
      <c r="J749" s="7"/>
      <c r="K749" s="7"/>
      <c r="L749" s="7"/>
    </row>
    <row r="750" spans="9:12" x14ac:dyDescent="0.15">
      <c r="I750" s="7"/>
      <c r="J750" s="7"/>
      <c r="K750" s="7"/>
      <c r="L750" s="7"/>
    </row>
    <row r="751" spans="9:12" x14ac:dyDescent="0.15">
      <c r="I751" s="7"/>
      <c r="J751" s="7"/>
      <c r="K751" s="7"/>
      <c r="L751" s="7"/>
    </row>
    <row r="752" spans="9:12" x14ac:dyDescent="0.15">
      <c r="I752" s="7"/>
      <c r="J752" s="7"/>
      <c r="K752" s="7"/>
      <c r="L752" s="7"/>
    </row>
    <row r="753" spans="9:12" x14ac:dyDescent="0.15">
      <c r="I753" s="7"/>
      <c r="J753" s="7"/>
      <c r="K753" s="7"/>
      <c r="L753" s="7"/>
    </row>
    <row r="754" spans="9:12" x14ac:dyDescent="0.15">
      <c r="I754" s="7"/>
      <c r="J754" s="7"/>
      <c r="K754" s="7"/>
      <c r="L754" s="7"/>
    </row>
    <row r="755" spans="9:12" x14ac:dyDescent="0.15">
      <c r="I755" s="7"/>
      <c r="J755" s="7"/>
      <c r="K755" s="7"/>
      <c r="L755" s="7"/>
    </row>
    <row r="756" spans="9:12" x14ac:dyDescent="0.15">
      <c r="I756" s="7"/>
      <c r="J756" s="7"/>
      <c r="K756" s="7"/>
      <c r="L756" s="7"/>
    </row>
    <row r="757" spans="9:12" x14ac:dyDescent="0.15">
      <c r="I757" s="7"/>
      <c r="J757" s="7"/>
      <c r="K757" s="7"/>
      <c r="L757" s="7"/>
    </row>
    <row r="758" spans="9:12" x14ac:dyDescent="0.15">
      <c r="I758" s="7"/>
      <c r="J758" s="7"/>
      <c r="K758" s="7"/>
      <c r="L758" s="7"/>
    </row>
    <row r="759" spans="9:12" x14ac:dyDescent="0.15">
      <c r="I759" s="7"/>
      <c r="J759" s="7"/>
      <c r="K759" s="7"/>
      <c r="L759" s="7"/>
    </row>
    <row r="760" spans="9:12" x14ac:dyDescent="0.15">
      <c r="I760" s="7"/>
      <c r="J760" s="7"/>
      <c r="K760" s="7"/>
      <c r="L760" s="7"/>
    </row>
    <row r="761" spans="9:12" x14ac:dyDescent="0.15">
      <c r="I761" s="7"/>
      <c r="J761" s="7"/>
      <c r="K761" s="7"/>
      <c r="L761" s="7"/>
    </row>
    <row r="762" spans="9:12" x14ac:dyDescent="0.15">
      <c r="I762" s="7"/>
      <c r="J762" s="7"/>
      <c r="K762" s="7"/>
      <c r="L762" s="7"/>
    </row>
    <row r="763" spans="9:12" x14ac:dyDescent="0.15">
      <c r="I763" s="7"/>
      <c r="J763" s="7"/>
      <c r="K763" s="7"/>
      <c r="L763" s="7"/>
    </row>
    <row r="764" spans="9:12" x14ac:dyDescent="0.15">
      <c r="I764" s="7"/>
      <c r="J764" s="7"/>
      <c r="K764" s="7"/>
      <c r="L764" s="7"/>
    </row>
    <row r="765" spans="9:12" x14ac:dyDescent="0.15">
      <c r="I765" s="7"/>
      <c r="J765" s="7"/>
      <c r="K765" s="7"/>
      <c r="L765" s="7"/>
    </row>
    <row r="766" spans="9:12" x14ac:dyDescent="0.15">
      <c r="I766" s="7"/>
      <c r="J766" s="7"/>
      <c r="K766" s="7"/>
      <c r="L766" s="7"/>
    </row>
    <row r="767" spans="9:12" x14ac:dyDescent="0.15">
      <c r="I767" s="7"/>
      <c r="J767" s="7"/>
      <c r="K767" s="7"/>
      <c r="L767" s="7"/>
    </row>
    <row r="768" spans="9:12" x14ac:dyDescent="0.15">
      <c r="I768" s="7"/>
      <c r="J768" s="7"/>
      <c r="K768" s="7"/>
      <c r="L768" s="7"/>
    </row>
    <row r="769" spans="9:12" x14ac:dyDescent="0.15">
      <c r="I769" s="7"/>
      <c r="J769" s="7"/>
      <c r="K769" s="7"/>
      <c r="L769" s="7"/>
    </row>
    <row r="770" spans="9:12" x14ac:dyDescent="0.15">
      <c r="I770" s="7"/>
      <c r="J770" s="7"/>
      <c r="K770" s="7"/>
      <c r="L770" s="7"/>
    </row>
    <row r="771" spans="9:12" x14ac:dyDescent="0.15">
      <c r="I771" s="7"/>
      <c r="J771" s="7"/>
      <c r="K771" s="7"/>
      <c r="L771" s="7"/>
    </row>
    <row r="772" spans="9:12" x14ac:dyDescent="0.15">
      <c r="I772" s="7"/>
      <c r="J772" s="7"/>
      <c r="K772" s="7"/>
      <c r="L772" s="7"/>
    </row>
    <row r="773" spans="9:12" x14ac:dyDescent="0.15">
      <c r="I773" s="7"/>
      <c r="J773" s="7"/>
      <c r="K773" s="7"/>
      <c r="L773" s="7"/>
    </row>
    <row r="774" spans="9:12" x14ac:dyDescent="0.15">
      <c r="I774" s="7"/>
      <c r="J774" s="7"/>
      <c r="K774" s="7"/>
      <c r="L774" s="7"/>
    </row>
    <row r="775" spans="9:12" x14ac:dyDescent="0.15">
      <c r="I775" s="7"/>
      <c r="J775" s="7"/>
      <c r="K775" s="7"/>
      <c r="L775" s="7"/>
    </row>
    <row r="776" spans="9:12" x14ac:dyDescent="0.15">
      <c r="I776" s="7"/>
      <c r="J776" s="7"/>
      <c r="K776" s="7"/>
      <c r="L776" s="7"/>
    </row>
    <row r="777" spans="9:12" x14ac:dyDescent="0.15">
      <c r="I777" s="7"/>
      <c r="J777" s="7"/>
      <c r="K777" s="7"/>
      <c r="L777" s="7"/>
    </row>
    <row r="778" spans="9:12" x14ac:dyDescent="0.15">
      <c r="I778" s="7"/>
      <c r="J778" s="7"/>
      <c r="K778" s="7"/>
      <c r="L778" s="7"/>
    </row>
    <row r="779" spans="9:12" x14ac:dyDescent="0.15">
      <c r="I779" s="7"/>
      <c r="J779" s="7"/>
      <c r="K779" s="7"/>
      <c r="L779" s="7"/>
    </row>
    <row r="780" spans="9:12" x14ac:dyDescent="0.15">
      <c r="I780" s="7"/>
      <c r="J780" s="7"/>
      <c r="K780" s="7"/>
      <c r="L780" s="7"/>
    </row>
    <row r="781" spans="9:12" x14ac:dyDescent="0.15">
      <c r="I781" s="7"/>
      <c r="J781" s="7"/>
      <c r="K781" s="7"/>
      <c r="L781" s="7"/>
    </row>
    <row r="782" spans="9:12" x14ac:dyDescent="0.15">
      <c r="I782" s="7"/>
      <c r="J782" s="7"/>
      <c r="K782" s="7"/>
      <c r="L782" s="7"/>
    </row>
    <row r="783" spans="9:12" x14ac:dyDescent="0.15">
      <c r="I783" s="7"/>
      <c r="J783" s="7"/>
      <c r="K783" s="7"/>
      <c r="L783" s="7"/>
    </row>
    <row r="784" spans="9:12" x14ac:dyDescent="0.15">
      <c r="I784" s="7"/>
      <c r="J784" s="7"/>
      <c r="K784" s="7"/>
      <c r="L784" s="7"/>
    </row>
    <row r="785" spans="9:12" x14ac:dyDescent="0.15">
      <c r="I785" s="7"/>
      <c r="J785" s="7"/>
      <c r="K785" s="7"/>
      <c r="L785" s="7"/>
    </row>
    <row r="786" spans="9:12" x14ac:dyDescent="0.15">
      <c r="I786" s="7"/>
      <c r="J786" s="7"/>
      <c r="K786" s="7"/>
      <c r="L786" s="7"/>
    </row>
    <row r="787" spans="9:12" x14ac:dyDescent="0.15">
      <c r="I787" s="7"/>
      <c r="J787" s="7"/>
      <c r="K787" s="7"/>
      <c r="L787" s="7"/>
    </row>
    <row r="788" spans="9:12" x14ac:dyDescent="0.15">
      <c r="I788" s="7"/>
      <c r="J788" s="7"/>
      <c r="K788" s="7"/>
      <c r="L788" s="7"/>
    </row>
    <row r="789" spans="9:12" x14ac:dyDescent="0.15">
      <c r="I789" s="7"/>
      <c r="J789" s="7"/>
      <c r="K789" s="7"/>
      <c r="L789" s="7"/>
    </row>
    <row r="790" spans="9:12" x14ac:dyDescent="0.15">
      <c r="I790" s="7"/>
      <c r="J790" s="7"/>
      <c r="K790" s="7"/>
      <c r="L790" s="7"/>
    </row>
    <row r="791" spans="9:12" x14ac:dyDescent="0.15">
      <c r="I791" s="7"/>
      <c r="J791" s="7"/>
      <c r="K791" s="7"/>
      <c r="L791" s="7"/>
    </row>
    <row r="792" spans="9:12" x14ac:dyDescent="0.15">
      <c r="I792" s="7"/>
      <c r="J792" s="7"/>
      <c r="K792" s="7"/>
      <c r="L792" s="7"/>
    </row>
    <row r="793" spans="9:12" x14ac:dyDescent="0.15">
      <c r="I793" s="7"/>
      <c r="J793" s="7"/>
      <c r="K793" s="7"/>
      <c r="L793" s="7"/>
    </row>
    <row r="794" spans="9:12" x14ac:dyDescent="0.15">
      <c r="I794" s="7"/>
      <c r="J794" s="7"/>
      <c r="K794" s="7"/>
      <c r="L794" s="7"/>
    </row>
    <row r="795" spans="9:12" x14ac:dyDescent="0.15">
      <c r="I795" s="7"/>
      <c r="J795" s="7"/>
      <c r="K795" s="7"/>
      <c r="L795" s="7"/>
    </row>
    <row r="796" spans="9:12" x14ac:dyDescent="0.15">
      <c r="I796" s="7"/>
      <c r="J796" s="7"/>
      <c r="K796" s="7"/>
      <c r="L796" s="7"/>
    </row>
    <row r="797" spans="9:12" x14ac:dyDescent="0.15">
      <c r="I797" s="7"/>
      <c r="J797" s="7"/>
      <c r="K797" s="7"/>
      <c r="L797" s="7"/>
    </row>
    <row r="798" spans="9:12" x14ac:dyDescent="0.15">
      <c r="I798" s="7"/>
      <c r="J798" s="7"/>
      <c r="K798" s="7"/>
      <c r="L798" s="7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X45"/>
  <sheetViews>
    <sheetView zoomScale="107" zoomScaleNormal="139" zoomScalePageLayoutView="139" workbookViewId="0">
      <selection activeCell="B26" sqref="B26"/>
    </sheetView>
  </sheetViews>
  <sheetFormatPr baseColWidth="10" defaultColWidth="8.83203125" defaultRowHeight="13" x14ac:dyDescent="0.15"/>
  <cols>
    <col min="2" max="2" width="9.6640625" customWidth="1"/>
    <col min="3" max="3" width="9.5" customWidth="1"/>
    <col min="5" max="5" width="18" style="1" customWidth="1"/>
    <col min="7" max="7" width="10.33203125" customWidth="1"/>
    <col min="8" max="11" width="8.83203125" style="3"/>
    <col min="12" max="12" width="10.5" style="3" customWidth="1"/>
    <col min="13" max="20" width="8.83203125" style="3"/>
    <col min="21" max="21" width="20.33203125" style="3" customWidth="1"/>
    <col min="22" max="22" width="18.6640625" style="3" customWidth="1"/>
  </cols>
  <sheetData>
    <row r="1" spans="1:22" x14ac:dyDescent="0.15">
      <c r="A1" s="67" t="s">
        <v>52</v>
      </c>
      <c r="B1" s="67"/>
      <c r="C1" s="67"/>
      <c r="D1" s="67"/>
      <c r="E1" s="67"/>
      <c r="G1" s="65" t="s">
        <v>51</v>
      </c>
      <c r="H1" s="66"/>
      <c r="I1" s="66"/>
      <c r="J1" s="66"/>
      <c r="K1" s="66"/>
    </row>
    <row r="2" spans="1:22" x14ac:dyDescent="0.15">
      <c r="A2" s="40" t="s">
        <v>34</v>
      </c>
      <c r="B2" s="40" t="s">
        <v>35</v>
      </c>
      <c r="C2" s="40" t="s">
        <v>44</v>
      </c>
      <c r="G2" s="40" t="s">
        <v>34</v>
      </c>
      <c r="H2" s="58" t="s">
        <v>35</v>
      </c>
      <c r="I2" s="58" t="s">
        <v>44</v>
      </c>
      <c r="J2"/>
      <c r="K2" s="1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</row>
    <row r="3" spans="1:22" x14ac:dyDescent="0.15">
      <c r="A3" s="50">
        <v>6051</v>
      </c>
      <c r="B3" s="56">
        <f>MAX(summary!E46:E107)</f>
        <v>1.9746679887635576</v>
      </c>
      <c r="C3" s="56">
        <f>MIN(summary!E46:E107)</f>
        <v>-6.1307735251324473</v>
      </c>
      <c r="G3" s="50">
        <v>6051</v>
      </c>
      <c r="H3" s="59">
        <f>MAX(graph!C6:C15)</f>
        <v>2.104254829175968</v>
      </c>
      <c r="I3" s="1">
        <f>MIN(graph!C6:C15)</f>
        <v>-2.8621111604827867</v>
      </c>
      <c r="J3"/>
      <c r="K3" s="1"/>
      <c r="L3" s="63"/>
      <c r="M3" s="63"/>
      <c r="N3" s="36"/>
      <c r="O3" s="36"/>
      <c r="P3" s="36"/>
      <c r="Q3" s="36"/>
      <c r="R3" s="36"/>
      <c r="S3" s="36"/>
      <c r="U3" s="39"/>
      <c r="V3" s="39"/>
    </row>
    <row r="4" spans="1:22" x14ac:dyDescent="0.15">
      <c r="A4" s="50">
        <v>6052</v>
      </c>
      <c r="B4" s="39">
        <f>MAX(summary!F46:F107)</f>
        <v>0.64724794350018877</v>
      </c>
      <c r="C4" s="57">
        <f>MIN(summary!F46:F107)</f>
        <v>-12.437604939706214</v>
      </c>
      <c r="E4" s="55" t="s">
        <v>45</v>
      </c>
      <c r="G4" s="50">
        <v>6052</v>
      </c>
      <c r="H4" s="39">
        <f>MAX(graph!D6:D15)</f>
        <v>2.6179656739199864</v>
      </c>
      <c r="I4" s="1">
        <f>MIN(graph!D6:D15)</f>
        <v>-4.2411014982540101</v>
      </c>
      <c r="J4"/>
      <c r="K4" s="1"/>
      <c r="U4" s="39"/>
      <c r="V4" s="39"/>
    </row>
    <row r="5" spans="1:22" x14ac:dyDescent="0.15">
      <c r="A5" s="42">
        <v>6057</v>
      </c>
      <c r="B5" s="56">
        <f>MAX(summary!G46:G107)</f>
        <v>-0.5243745550437291</v>
      </c>
      <c r="C5" s="56">
        <f>MIN(summary!G46:G107)</f>
        <v>-5.4742071392047453</v>
      </c>
      <c r="E5" s="1">
        <f>(2/15)*100</f>
        <v>13.333333333333334</v>
      </c>
      <c r="G5" s="42">
        <v>6057</v>
      </c>
      <c r="H5" s="1">
        <f>MAX(graph!E6:E15)</f>
        <v>1.120926010572318</v>
      </c>
      <c r="I5" s="1">
        <f>MIN(graph!E6:E15)</f>
        <v>-1.0232052453026692</v>
      </c>
      <c r="J5"/>
      <c r="K5" s="1"/>
      <c r="T5" s="29"/>
      <c r="U5" s="39"/>
      <c r="V5" s="39"/>
    </row>
    <row r="6" spans="1:22" x14ac:dyDescent="0.15">
      <c r="A6" s="50">
        <v>6185</v>
      </c>
      <c r="B6" s="56">
        <f>MAX(summary!H46:H107)</f>
        <v>2.4645097894832109</v>
      </c>
      <c r="C6" s="56">
        <f>MIN(summary!H46:H107)</f>
        <v>-3.9181705871823844</v>
      </c>
      <c r="E6" s="1" t="s">
        <v>53</v>
      </c>
      <c r="G6" s="50">
        <v>6185</v>
      </c>
      <c r="H6" s="1">
        <f>MAX(graph!F6:F15)</f>
        <v>1.0612557625742747</v>
      </c>
      <c r="I6" s="1">
        <f>MIN(graph!F6:F15)</f>
        <v>-1.0432534481819278</v>
      </c>
      <c r="J6"/>
      <c r="K6" s="61" t="s">
        <v>49</v>
      </c>
      <c r="T6" s="29"/>
      <c r="U6" s="39"/>
      <c r="V6" s="39"/>
    </row>
    <row r="7" spans="1:22" x14ac:dyDescent="0.15">
      <c r="A7" s="42">
        <v>6216</v>
      </c>
      <c r="B7" s="56">
        <f>MAX(summary!I46:I107)</f>
        <v>2.8428663194686759</v>
      </c>
      <c r="C7" s="56">
        <f>MIN(summary!I46:I107)</f>
        <v>-6.7994757077420269</v>
      </c>
      <c r="E7" s="60" t="s">
        <v>46</v>
      </c>
      <c r="G7" s="42">
        <v>6216</v>
      </c>
      <c r="H7" s="1">
        <f>MAX(graph!G6:G15)</f>
        <v>1.1615893595652131</v>
      </c>
      <c r="I7" s="1">
        <f>MIN(graph!G6:G15)</f>
        <v>-1.3347610158016656</v>
      </c>
      <c r="J7"/>
      <c r="K7" s="1">
        <v>4.2300000000000004</v>
      </c>
      <c r="T7" s="29"/>
      <c r="U7" s="39"/>
      <c r="V7" s="39"/>
    </row>
    <row r="8" spans="1:22" x14ac:dyDescent="0.15">
      <c r="A8" s="42">
        <v>6217</v>
      </c>
      <c r="B8" s="56">
        <f>MAX(summary!J46:J107)</f>
        <v>5.3883415872900855</v>
      </c>
      <c r="C8" s="56">
        <f>MIN(summary!J46:J107)</f>
        <v>-1.6644060126364422</v>
      </c>
      <c r="E8" s="1">
        <f>(3/15)*100</f>
        <v>20</v>
      </c>
      <c r="G8" s="42">
        <v>6217</v>
      </c>
      <c r="H8" s="1">
        <f>MAX(graph!H6:H15)</f>
        <v>0.67241062279995678</v>
      </c>
      <c r="I8" s="1">
        <f>MIN(graph!H6:H15)</f>
        <v>-0.66730387068519081</v>
      </c>
      <c r="J8"/>
      <c r="K8" s="1"/>
      <c r="T8" s="29"/>
      <c r="U8" s="39"/>
      <c r="V8" s="39"/>
    </row>
    <row r="9" spans="1:22" x14ac:dyDescent="0.15">
      <c r="A9" s="42">
        <v>6220</v>
      </c>
      <c r="B9" s="56">
        <f>MAX(summary!K46:K107)</f>
        <v>2.5831237749629268</v>
      </c>
      <c r="C9" s="56">
        <f>MIN(summary!K46:K107)</f>
        <v>-6.6692410410463046</v>
      </c>
      <c r="E9" s="1" t="s">
        <v>54</v>
      </c>
      <c r="G9" s="42">
        <v>6220</v>
      </c>
      <c r="H9" s="1">
        <f>MAX(graph!I6:I15)</f>
        <v>1.4360512840315962</v>
      </c>
      <c r="I9" s="1">
        <f>MIN(graph!I6:I15)</f>
        <v>-0.89091414575956962</v>
      </c>
      <c r="J9"/>
      <c r="K9" s="1"/>
      <c r="T9" s="29"/>
      <c r="U9" s="39"/>
      <c r="V9" s="39"/>
    </row>
    <row r="10" spans="1:22" x14ac:dyDescent="0.15">
      <c r="A10" s="50">
        <v>6223</v>
      </c>
      <c r="B10" s="56">
        <f>MAX(summary!L46:L107)</f>
        <v>0.192756178644715</v>
      </c>
      <c r="C10" s="56">
        <f>MIN(summary!L46:L107)</f>
        <v>-7.7124890849473049</v>
      </c>
      <c r="G10" s="50">
        <v>6223</v>
      </c>
      <c r="H10" s="1">
        <f>MAX(graph!J6:J15)</f>
        <v>1.4244039962777788</v>
      </c>
      <c r="I10" s="1">
        <f>MIN(graph!J6:J15)</f>
        <v>-1.4364278002498136</v>
      </c>
      <c r="J10"/>
      <c r="K10" s="61" t="s">
        <v>50</v>
      </c>
      <c r="T10" s="29"/>
      <c r="U10" s="39"/>
      <c r="V10" s="39"/>
    </row>
    <row r="11" spans="1:22" x14ac:dyDescent="0.15">
      <c r="A11" s="42">
        <v>6238</v>
      </c>
      <c r="B11" s="56">
        <f>MAX(summary!M46:M107)</f>
        <v>1.3692558224116116</v>
      </c>
      <c r="C11" s="56">
        <f>MIN(summary!M46:M107)</f>
        <v>-4.0375864208337546</v>
      </c>
      <c r="E11" s="56" t="s">
        <v>47</v>
      </c>
      <c r="G11" s="42">
        <v>6238</v>
      </c>
      <c r="H11" s="1">
        <f>MAX(graph!K6:K15)</f>
        <v>1.6560115910130999</v>
      </c>
      <c r="I11" s="1">
        <f>MIN(graph!K6:K15)</f>
        <v>-1.3888333287387349</v>
      </c>
      <c r="J11"/>
      <c r="K11" s="1">
        <v>-4.3099999999999996</v>
      </c>
      <c r="T11" s="29"/>
      <c r="U11" s="39"/>
      <c r="V11" s="39"/>
    </row>
    <row r="12" spans="1:22" x14ac:dyDescent="0.15">
      <c r="A12" s="42">
        <v>6239</v>
      </c>
      <c r="B12" s="55">
        <f>MAX(summary!N46:N107)</f>
        <v>12.907198012586413</v>
      </c>
      <c r="C12" s="39">
        <f>MIN(summary!N46:N107)</f>
        <v>-1.5479624021402962</v>
      </c>
      <c r="E12" s="1">
        <f>(10/15)*100</f>
        <v>66.666666666666657</v>
      </c>
      <c r="G12" s="42">
        <v>6239</v>
      </c>
      <c r="H12" s="1">
        <f>MAX(graph!L6:L15)</f>
        <v>0.68095705700831288</v>
      </c>
      <c r="I12" s="1">
        <f>MIN(graph!L6:L15)</f>
        <v>-1.02818958667879</v>
      </c>
      <c r="J12"/>
      <c r="K12" s="1"/>
      <c r="T12" s="29"/>
      <c r="U12" s="39"/>
      <c r="V12" s="39"/>
    </row>
    <row r="13" spans="1:22" x14ac:dyDescent="0.15">
      <c r="A13" s="42">
        <v>6761</v>
      </c>
      <c r="B13" s="59">
        <f>MAX(summary!O46:O107)</f>
        <v>-1.7747223653261626</v>
      </c>
      <c r="C13" s="60">
        <f>MIN(summary!O46:O107)</f>
        <v>-14.409050151358551</v>
      </c>
      <c r="E13" s="1" t="s">
        <v>55</v>
      </c>
      <c r="G13" s="42">
        <v>6761</v>
      </c>
      <c r="H13" s="1">
        <f>MAX(graph!M6:M15)</f>
        <v>1.386383284280321</v>
      </c>
      <c r="I13" s="1">
        <f>MIN(graph!M6:M15)</f>
        <v>-3.3029030744538397</v>
      </c>
      <c r="J13"/>
      <c r="K13" s="1"/>
      <c r="R13" s="29"/>
      <c r="S13" s="29"/>
      <c r="T13" s="29"/>
    </row>
    <row r="14" spans="1:22" x14ac:dyDescent="0.15">
      <c r="A14" s="42">
        <v>6762</v>
      </c>
      <c r="B14" s="39">
        <f>MAX(summary!P46:P107)</f>
        <v>1.523924386834637</v>
      </c>
      <c r="C14" s="60">
        <f>MIN(summary!P46:P107)</f>
        <v>-11.219459360553993</v>
      </c>
      <c r="G14" s="42">
        <v>6762</v>
      </c>
      <c r="H14" s="1">
        <f>MAX(graph!N6:N15)</f>
        <v>1.7800723592472822</v>
      </c>
      <c r="I14" s="1">
        <f>MIN(graph!N6:N15)</f>
        <v>-1.0198985501292672</v>
      </c>
      <c r="J14"/>
      <c r="K14" s="1"/>
    </row>
    <row r="15" spans="1:22" x14ac:dyDescent="0.15">
      <c r="A15" s="42">
        <v>6763</v>
      </c>
      <c r="B15" s="56">
        <f>MAX(summary!Q46:Q107)</f>
        <v>3.2651870000266938</v>
      </c>
      <c r="C15" s="56">
        <f>MIN(summary!Q46:Q107)</f>
        <v>-5.2636400331548368</v>
      </c>
      <c r="G15" s="42">
        <v>6763</v>
      </c>
      <c r="H15" s="1">
        <f>MAX(graph!O6:O15)</f>
        <v>1.3451054131126703</v>
      </c>
      <c r="I15" s="1">
        <f>MIN(graph!O6:O15)</f>
        <v>-2.0574529078613448</v>
      </c>
      <c r="J15"/>
      <c r="K15" s="1"/>
    </row>
    <row r="16" spans="1:22" x14ac:dyDescent="0.15">
      <c r="A16" s="41">
        <v>6765</v>
      </c>
      <c r="B16" s="55">
        <f>MAX(summary!R46:R107)</f>
        <v>10.085177670153811</v>
      </c>
      <c r="C16" s="1">
        <f>MIN(summary!R46:R107)</f>
        <v>-4.8727298937616137</v>
      </c>
      <c r="E16" s="61" t="s">
        <v>49</v>
      </c>
      <c r="G16" s="41">
        <v>6765</v>
      </c>
      <c r="H16" s="1">
        <f>MAX(graph!P6:P15)</f>
        <v>2.1527683115215477</v>
      </c>
      <c r="I16" s="1">
        <f>MIN(graph!P6:P15)</f>
        <v>-3.9510743081217803</v>
      </c>
      <c r="J16"/>
      <c r="K16" s="1"/>
    </row>
    <row r="17" spans="1:24" x14ac:dyDescent="0.15">
      <c r="A17" s="41">
        <v>6768</v>
      </c>
      <c r="B17" s="56">
        <f>MAX(summary!S46:S107)</f>
        <v>0.3380225368626249</v>
      </c>
      <c r="C17" s="56">
        <f>MIN(summary!S46:S107)</f>
        <v>-5.2472065317783283</v>
      </c>
      <c r="E17" s="1">
        <v>8.27</v>
      </c>
      <c r="G17" s="41">
        <v>6768</v>
      </c>
      <c r="H17" s="1">
        <f>MAX(graph!Q6:Q15)</f>
        <v>0.65216992502944859</v>
      </c>
      <c r="I17" s="1">
        <f>MIN(graph!Q6:Q15)</f>
        <v>-0.60694686143432119</v>
      </c>
      <c r="J17"/>
      <c r="K17" s="1"/>
    </row>
    <row r="18" spans="1:24" x14ac:dyDescent="0.15">
      <c r="A18" s="41"/>
      <c r="B18" s="39"/>
      <c r="C18" s="1"/>
    </row>
    <row r="19" spans="1:24" x14ac:dyDescent="0.15">
      <c r="A19" s="41"/>
      <c r="B19" s="39"/>
      <c r="C19" s="1"/>
    </row>
    <row r="20" spans="1:24" x14ac:dyDescent="0.15">
      <c r="A20" s="41"/>
      <c r="B20" s="39"/>
      <c r="C20" s="1"/>
      <c r="E20" s="61" t="s">
        <v>50</v>
      </c>
      <c r="I20" s="39"/>
      <c r="J20" s="39"/>
    </row>
    <row r="21" spans="1:24" x14ac:dyDescent="0.15">
      <c r="A21" s="41"/>
      <c r="B21" s="39"/>
      <c r="C21" s="1"/>
      <c r="E21" s="1">
        <v>-8.56</v>
      </c>
      <c r="I21" s="39"/>
      <c r="J21" s="39"/>
      <c r="N21" s="39"/>
      <c r="O21" s="39"/>
      <c r="W21" s="39"/>
      <c r="X21" s="39"/>
    </row>
    <row r="22" spans="1:24" x14ac:dyDescent="0.15">
      <c r="A22" s="41"/>
      <c r="B22" s="39"/>
      <c r="C22" s="1"/>
      <c r="I22" s="39"/>
      <c r="J22" s="39"/>
      <c r="N22" s="39"/>
      <c r="O22" s="39"/>
      <c r="W22" s="1"/>
      <c r="X22" s="1"/>
    </row>
    <row r="23" spans="1:24" x14ac:dyDescent="0.15">
      <c r="A23" s="41"/>
      <c r="B23" s="39"/>
      <c r="C23" s="1"/>
      <c r="I23" s="39"/>
      <c r="J23" s="39"/>
      <c r="N23" s="39"/>
      <c r="O23" s="39"/>
      <c r="W23" s="1"/>
      <c r="X23" s="1"/>
    </row>
    <row r="24" spans="1:24" x14ac:dyDescent="0.15">
      <c r="I24" s="39"/>
      <c r="J24" s="39"/>
      <c r="M24" s="39"/>
      <c r="N24" s="39"/>
      <c r="O24" s="39"/>
      <c r="W24" s="1"/>
      <c r="X24" s="1"/>
    </row>
    <row r="25" spans="1:24" x14ac:dyDescent="0.15">
      <c r="I25" s="39"/>
      <c r="J25" s="39"/>
      <c r="M25" s="39"/>
      <c r="N25" s="39"/>
      <c r="O25" s="39"/>
      <c r="W25" s="1"/>
      <c r="X25" s="1"/>
    </row>
    <row r="26" spans="1:24" x14ac:dyDescent="0.15">
      <c r="I26" s="39"/>
      <c r="J26" s="39"/>
      <c r="M26" s="39"/>
      <c r="N26" s="39"/>
      <c r="O26" s="39"/>
      <c r="W26" s="1"/>
      <c r="X26" s="1"/>
    </row>
    <row r="27" spans="1:24" x14ac:dyDescent="0.15">
      <c r="I27" s="39"/>
      <c r="J27" s="39"/>
      <c r="M27" s="39"/>
      <c r="N27" s="39"/>
      <c r="O27" s="39"/>
      <c r="W27" s="1"/>
      <c r="X27" s="1"/>
    </row>
    <row r="28" spans="1:24" x14ac:dyDescent="0.15">
      <c r="I28" s="39"/>
      <c r="J28" s="39"/>
      <c r="M28" s="39"/>
      <c r="N28" s="39"/>
      <c r="O28" s="39"/>
      <c r="W28" s="1"/>
      <c r="X28" s="1"/>
    </row>
    <row r="29" spans="1:24" x14ac:dyDescent="0.15">
      <c r="I29" s="39"/>
      <c r="J29" s="39"/>
      <c r="M29" s="39"/>
      <c r="N29" s="39"/>
      <c r="O29" s="39"/>
      <c r="W29" s="1"/>
      <c r="X29" s="1"/>
    </row>
    <row r="30" spans="1:24" x14ac:dyDescent="0.15">
      <c r="M30" s="39"/>
      <c r="N30" s="39"/>
      <c r="O30" s="39"/>
      <c r="W30" s="1"/>
      <c r="X30" s="1"/>
    </row>
    <row r="31" spans="1:24" x14ac:dyDescent="0.15">
      <c r="M31" s="39"/>
      <c r="N31" s="39"/>
      <c r="O31" s="39"/>
      <c r="W31" s="1"/>
      <c r="X31" s="1"/>
    </row>
    <row r="32" spans="1:24" x14ac:dyDescent="0.15">
      <c r="M32" s="39"/>
      <c r="N32" s="39"/>
    </row>
    <row r="33" spans="2:14" x14ac:dyDescent="0.15">
      <c r="M33" s="39"/>
      <c r="N33" s="39"/>
    </row>
    <row r="34" spans="2:14" x14ac:dyDescent="0.15">
      <c r="M34" s="39"/>
      <c r="N34" s="39"/>
    </row>
    <row r="35" spans="2:14" x14ac:dyDescent="0.15">
      <c r="M35" s="39"/>
      <c r="N35" s="39"/>
    </row>
    <row r="41" spans="2:14" x14ac:dyDescent="0.15">
      <c r="B41" s="1"/>
      <c r="C41" s="1"/>
    </row>
    <row r="42" spans="2:14" x14ac:dyDescent="0.15">
      <c r="B42" s="1"/>
      <c r="C42" s="1"/>
    </row>
    <row r="43" spans="2:14" x14ac:dyDescent="0.15">
      <c r="B43" s="1"/>
      <c r="C43" s="1"/>
    </row>
    <row r="44" spans="2:14" x14ac:dyDescent="0.15">
      <c r="B44" s="1"/>
      <c r="C44" s="1"/>
    </row>
    <row r="45" spans="2:14" x14ac:dyDescent="0.15">
      <c r="B45" s="1"/>
      <c r="C45" s="1"/>
    </row>
  </sheetData>
  <mergeCells count="2">
    <mergeCell ref="G1:K1"/>
    <mergeCell ref="A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V798"/>
  <sheetViews>
    <sheetView zoomScale="75" zoomScaleNormal="75" zoomScalePageLayoutView="75" workbookViewId="0">
      <selection activeCell="F34" sqref="F34"/>
    </sheetView>
  </sheetViews>
  <sheetFormatPr baseColWidth="10" defaultColWidth="11.5" defaultRowHeight="13" x14ac:dyDescent="0.15"/>
  <cols>
    <col min="1" max="2" width="11.5" style="6"/>
    <col min="3" max="3" width="13.5" style="6" customWidth="1"/>
    <col min="8" max="8" width="4.5" style="6" customWidth="1"/>
    <col min="9" max="10" width="8.5" style="6" customWidth="1"/>
    <col min="11" max="11" width="13.5" style="6" customWidth="1"/>
    <col min="12" max="12" width="17.5" style="6" customWidth="1"/>
    <col min="13" max="13" width="12.5" style="6" customWidth="1"/>
    <col min="14" max="14" width="11.5" style="6"/>
    <col min="15" max="15" width="6.5" style="6" customWidth="1"/>
    <col min="16" max="16" width="9.5" style="6" customWidth="1"/>
    <col min="17" max="16384" width="11.5" style="6"/>
  </cols>
  <sheetData>
    <row r="1" spans="1:16" s="4" customFormat="1" ht="55.5" customHeight="1" x14ac:dyDescent="0.2">
      <c r="A1" s="4" t="s">
        <v>11</v>
      </c>
      <c r="B1" s="4" t="s">
        <v>6</v>
      </c>
      <c r="C1" s="4" t="s">
        <v>4</v>
      </c>
      <c r="D1" t="s">
        <v>40</v>
      </c>
      <c r="E1" t="s">
        <v>19</v>
      </c>
      <c r="F1" t="s">
        <v>41</v>
      </c>
      <c r="G1" t="s">
        <v>20</v>
      </c>
      <c r="I1" s="4" t="s">
        <v>0</v>
      </c>
      <c r="J1" s="4" t="s">
        <v>1</v>
      </c>
      <c r="K1" s="4" t="s">
        <v>2</v>
      </c>
      <c r="L1" s="4" t="s">
        <v>3</v>
      </c>
      <c r="M1" s="5" t="s">
        <v>12</v>
      </c>
      <c r="N1" s="5" t="s">
        <v>15</v>
      </c>
      <c r="O1" s="4" t="s">
        <v>13</v>
      </c>
      <c r="P1" s="4" t="s">
        <v>14</v>
      </c>
    </row>
    <row r="2" spans="1:16" x14ac:dyDescent="0.15">
      <c r="A2" s="6">
        <v>0.5</v>
      </c>
      <c r="B2" s="6">
        <v>0</v>
      </c>
      <c r="C2" s="6" t="s">
        <v>9</v>
      </c>
      <c r="D2">
        <v>761.89495849609398</v>
      </c>
      <c r="E2">
        <v>574.88616943359398</v>
      </c>
      <c r="F2">
        <v>461.07949829101602</v>
      </c>
      <c r="G2">
        <v>458.72769165039102</v>
      </c>
      <c r="I2" s="7">
        <f t="shared" ref="I2:J65" si="0">D2-F2</f>
        <v>300.81546020507795</v>
      </c>
      <c r="J2" s="7">
        <f t="shared" si="0"/>
        <v>116.15847778320295</v>
      </c>
      <c r="K2" s="7">
        <f t="shared" ref="K2:K65" si="1">I2-0.7*J2</f>
        <v>219.5045257568359</v>
      </c>
      <c r="L2" s="8">
        <f t="shared" ref="L2:L65" si="2">K2/J2</f>
        <v>1.8896987111566408</v>
      </c>
      <c r="M2" s="8"/>
      <c r="N2" s="18">
        <f>LINEST(V64:V104,U64:U104)</f>
        <v>-8.2903534784414812E-3</v>
      </c>
      <c r="O2" s="9">
        <f>AVERAGE(M38:M45)</f>
        <v>2.2247950223886273</v>
      </c>
    </row>
    <row r="3" spans="1:16" x14ac:dyDescent="0.15">
      <c r="A3" s="6">
        <v>1</v>
      </c>
      <c r="B3" s="6">
        <v>1</v>
      </c>
      <c r="C3" s="6" t="s">
        <v>7</v>
      </c>
      <c r="D3">
        <v>728.75054931640602</v>
      </c>
      <c r="E3">
        <v>562.71533203125</v>
      </c>
      <c r="F3">
        <v>461.53802490234398</v>
      </c>
      <c r="G3">
        <v>459.45077514648398</v>
      </c>
      <c r="I3" s="7">
        <f t="shared" si="0"/>
        <v>267.21252441406205</v>
      </c>
      <c r="J3" s="7">
        <f t="shared" si="0"/>
        <v>103.26455688476602</v>
      </c>
      <c r="K3" s="7">
        <f t="shared" si="1"/>
        <v>194.92733459472583</v>
      </c>
      <c r="L3" s="8">
        <f t="shared" si="2"/>
        <v>1.8876499398747941</v>
      </c>
      <c r="M3" s="8"/>
      <c r="N3" s="18"/>
    </row>
    <row r="4" spans="1:16" ht="15" x14ac:dyDescent="0.15">
      <c r="A4" s="6">
        <v>1.5</v>
      </c>
      <c r="B4" s="6">
        <v>2</v>
      </c>
      <c r="D4">
        <v>627.67816162109398</v>
      </c>
      <c r="E4">
        <v>523.79772949218795</v>
      </c>
      <c r="F4">
        <v>461.40545654296898</v>
      </c>
      <c r="G4">
        <v>458.695556640625</v>
      </c>
      <c r="I4" s="7">
        <f t="shared" si="0"/>
        <v>166.272705078125</v>
      </c>
      <c r="J4" s="7">
        <f t="shared" si="0"/>
        <v>65.102172851562955</v>
      </c>
      <c r="K4" s="7">
        <f t="shared" si="1"/>
        <v>120.70118408203093</v>
      </c>
      <c r="L4" s="8">
        <f t="shared" si="2"/>
        <v>1.8540269670758489</v>
      </c>
      <c r="M4" s="8"/>
      <c r="N4" s="16" t="s">
        <v>16</v>
      </c>
    </row>
    <row r="5" spans="1:16" x14ac:dyDescent="0.15">
      <c r="A5" s="6">
        <v>2</v>
      </c>
      <c r="B5" s="6">
        <v>3</v>
      </c>
      <c r="D5">
        <v>681.89178466796898</v>
      </c>
      <c r="E5">
        <v>544.82379150390602</v>
      </c>
      <c r="F5">
        <v>461.14520263671898</v>
      </c>
      <c r="G5">
        <v>458.82180786132801</v>
      </c>
      <c r="I5" s="7">
        <f t="shared" si="0"/>
        <v>220.74658203125</v>
      </c>
      <c r="J5" s="7">
        <f t="shared" si="0"/>
        <v>86.001983642578011</v>
      </c>
      <c r="K5" s="7">
        <f t="shared" si="1"/>
        <v>160.54519348144538</v>
      </c>
      <c r="L5" s="8">
        <f t="shared" si="2"/>
        <v>1.8667615173699597</v>
      </c>
      <c r="M5" s="8"/>
      <c r="N5" s="18">
        <f>RSQ(V64:V104,U64:U104)</f>
        <v>0.9613891123573125</v>
      </c>
    </row>
    <row r="6" spans="1:16" x14ac:dyDescent="0.15">
      <c r="A6" s="6">
        <v>2.5</v>
      </c>
      <c r="B6" s="6">
        <v>4</v>
      </c>
      <c r="C6" s="6" t="s">
        <v>5</v>
      </c>
      <c r="D6">
        <v>688.96838378906295</v>
      </c>
      <c r="E6">
        <v>547.67956542968795</v>
      </c>
      <c r="F6">
        <v>461.12655639648398</v>
      </c>
      <c r="G6">
        <v>458.55725097656301</v>
      </c>
      <c r="I6" s="7">
        <f t="shared" si="0"/>
        <v>227.84182739257898</v>
      </c>
      <c r="J6" s="7">
        <f t="shared" si="0"/>
        <v>89.122314453124943</v>
      </c>
      <c r="K6" s="7">
        <f t="shared" si="1"/>
        <v>165.45620727539153</v>
      </c>
      <c r="L6" s="8">
        <f t="shared" si="2"/>
        <v>1.8565070744702821</v>
      </c>
      <c r="M6" s="8">
        <f t="shared" ref="M6:M22" si="3">L6+ABS($N$2)*A6</f>
        <v>1.8772329581663858</v>
      </c>
      <c r="P6" s="6">
        <f t="shared" ref="P6:P69" si="4">(M6-$O$2)/$O$2*100</f>
        <v>-15.622206123469532</v>
      </c>
    </row>
    <row r="7" spans="1:16" x14ac:dyDescent="0.15">
      <c r="A7" s="6">
        <v>3</v>
      </c>
      <c r="B7" s="6">
        <v>5</v>
      </c>
      <c r="C7" s="6" t="s">
        <v>8</v>
      </c>
      <c r="D7">
        <v>659.286865234375</v>
      </c>
      <c r="E7">
        <v>535.86578369140602</v>
      </c>
      <c r="F7">
        <v>461.72222900390602</v>
      </c>
      <c r="G7">
        <v>459.09439086914102</v>
      </c>
      <c r="I7" s="7">
        <f t="shared" si="0"/>
        <v>197.56463623046898</v>
      </c>
      <c r="J7" s="7">
        <f t="shared" si="0"/>
        <v>76.771392822265</v>
      </c>
      <c r="K7" s="7">
        <f t="shared" si="1"/>
        <v>143.82466125488349</v>
      </c>
      <c r="L7" s="8">
        <f t="shared" si="2"/>
        <v>1.8734147703670672</v>
      </c>
      <c r="M7" s="8">
        <f t="shared" si="3"/>
        <v>1.8982858308023915</v>
      </c>
      <c r="P7" s="6">
        <f t="shared" si="4"/>
        <v>-14.675922424335642</v>
      </c>
    </row>
    <row r="8" spans="1:16" x14ac:dyDescent="0.15">
      <c r="A8" s="6">
        <v>3.5</v>
      </c>
      <c r="B8" s="6">
        <v>6</v>
      </c>
      <c r="D8">
        <v>626.538330078125</v>
      </c>
      <c r="E8">
        <v>524.325439453125</v>
      </c>
      <c r="F8">
        <v>461.51333618164102</v>
      </c>
      <c r="G8">
        <v>458.53485107421898</v>
      </c>
      <c r="I8" s="7">
        <f t="shared" si="0"/>
        <v>165.02499389648398</v>
      </c>
      <c r="J8" s="7">
        <f t="shared" si="0"/>
        <v>65.790588378906023</v>
      </c>
      <c r="K8" s="7">
        <f t="shared" si="1"/>
        <v>118.97158203124977</v>
      </c>
      <c r="L8" s="8">
        <f t="shared" si="2"/>
        <v>1.8083374075644352</v>
      </c>
      <c r="M8" s="8">
        <f t="shared" si="3"/>
        <v>1.8373536447389804</v>
      </c>
      <c r="P8" s="6">
        <f t="shared" si="4"/>
        <v>-17.414699949916042</v>
      </c>
    </row>
    <row r="9" spans="1:16" x14ac:dyDescent="0.15">
      <c r="A9" s="6">
        <v>4</v>
      </c>
      <c r="B9" s="6">
        <v>7</v>
      </c>
      <c r="D9">
        <v>630.68933105468795</v>
      </c>
      <c r="E9">
        <v>525.41729736328102</v>
      </c>
      <c r="F9">
        <v>461.68377685546898</v>
      </c>
      <c r="G9">
        <v>459.20458984375</v>
      </c>
      <c r="I9" s="7">
        <f t="shared" si="0"/>
        <v>169.00555419921898</v>
      </c>
      <c r="J9" s="7">
        <f t="shared" si="0"/>
        <v>66.212707519531023</v>
      </c>
      <c r="K9" s="7">
        <f t="shared" si="1"/>
        <v>122.65665893554726</v>
      </c>
      <c r="L9" s="8">
        <f t="shared" si="2"/>
        <v>1.852464028893045</v>
      </c>
      <c r="M9" s="8">
        <f t="shared" si="3"/>
        <v>1.8856254428068109</v>
      </c>
      <c r="P9" s="6">
        <f t="shared" si="4"/>
        <v>-15.244981050778808</v>
      </c>
    </row>
    <row r="10" spans="1:16" x14ac:dyDescent="0.15">
      <c r="A10" s="6">
        <v>4.5</v>
      </c>
      <c r="B10" s="6">
        <v>8</v>
      </c>
      <c r="D10">
        <v>636.95959472656295</v>
      </c>
      <c r="E10">
        <v>527.4619140625</v>
      </c>
      <c r="F10">
        <v>461.84045410156301</v>
      </c>
      <c r="G10">
        <v>458.80230712890602</v>
      </c>
      <c r="I10" s="7">
        <f t="shared" si="0"/>
        <v>175.11914062499994</v>
      </c>
      <c r="J10" s="7">
        <f t="shared" si="0"/>
        <v>68.659606933593977</v>
      </c>
      <c r="K10" s="7">
        <f t="shared" si="1"/>
        <v>127.05741577148416</v>
      </c>
      <c r="L10" s="8">
        <f t="shared" si="2"/>
        <v>1.8505409722833284</v>
      </c>
      <c r="M10" s="8">
        <f t="shared" si="3"/>
        <v>1.8878475629363149</v>
      </c>
      <c r="P10" s="6">
        <f t="shared" si="4"/>
        <v>-15.145101281759985</v>
      </c>
    </row>
    <row r="11" spans="1:16" x14ac:dyDescent="0.15">
      <c r="A11" s="6">
        <v>5</v>
      </c>
      <c r="B11" s="6">
        <v>9</v>
      </c>
      <c r="D11">
        <v>597.91180419921898</v>
      </c>
      <c r="E11">
        <v>513.263671875</v>
      </c>
      <c r="F11">
        <v>461.97332763671898</v>
      </c>
      <c r="G11">
        <v>458.95697021484398</v>
      </c>
      <c r="I11" s="7">
        <f t="shared" si="0"/>
        <v>135.9384765625</v>
      </c>
      <c r="J11" s="7">
        <f t="shared" si="0"/>
        <v>54.306701660156023</v>
      </c>
      <c r="K11" s="7">
        <f t="shared" si="1"/>
        <v>97.923785400390784</v>
      </c>
      <c r="L11" s="8">
        <f t="shared" si="2"/>
        <v>1.8031620850992676</v>
      </c>
      <c r="M11" s="8">
        <f t="shared" si="3"/>
        <v>1.844613852491475</v>
      </c>
      <c r="P11" s="6">
        <f t="shared" si="4"/>
        <v>-17.088368414676459</v>
      </c>
    </row>
    <row r="12" spans="1:16" x14ac:dyDescent="0.15">
      <c r="A12" s="6">
        <v>5.5</v>
      </c>
      <c r="B12" s="6">
        <v>10</v>
      </c>
      <c r="D12">
        <v>784.15441894531295</v>
      </c>
      <c r="E12">
        <v>578.27587890625</v>
      </c>
      <c r="F12">
        <v>461.0048828125</v>
      </c>
      <c r="G12">
        <v>458.25769042968801</v>
      </c>
      <c r="I12" s="7">
        <f t="shared" si="0"/>
        <v>323.14953613281295</v>
      </c>
      <c r="J12" s="7">
        <f t="shared" si="0"/>
        <v>120.01818847656199</v>
      </c>
      <c r="K12" s="7">
        <f t="shared" si="1"/>
        <v>239.13680419921957</v>
      </c>
      <c r="L12" s="8">
        <f t="shared" si="2"/>
        <v>1.9925046964520707</v>
      </c>
      <c r="M12" s="8">
        <f t="shared" si="3"/>
        <v>2.0381016405834989</v>
      </c>
      <c r="P12" s="6">
        <f t="shared" si="4"/>
        <v>-8.391486852783725</v>
      </c>
    </row>
    <row r="13" spans="1:16" x14ac:dyDescent="0.15">
      <c r="A13" s="6">
        <v>6</v>
      </c>
      <c r="B13" s="6">
        <v>11</v>
      </c>
      <c r="D13">
        <v>646.04058837890602</v>
      </c>
      <c r="E13">
        <v>521.17181396484398</v>
      </c>
      <c r="F13">
        <v>460.89785766601602</v>
      </c>
      <c r="G13">
        <v>458.45709228515602</v>
      </c>
      <c r="I13" s="7">
        <f t="shared" si="0"/>
        <v>185.14273071289</v>
      </c>
      <c r="J13" s="7">
        <f t="shared" si="0"/>
        <v>62.714721679687955</v>
      </c>
      <c r="K13" s="7">
        <f t="shared" si="1"/>
        <v>141.24242553710843</v>
      </c>
      <c r="L13" s="8">
        <f t="shared" si="2"/>
        <v>2.2521414710009631</v>
      </c>
      <c r="M13" s="8">
        <f t="shared" si="3"/>
        <v>2.3018835918716118</v>
      </c>
      <c r="P13" s="6">
        <f t="shared" si="4"/>
        <v>3.4649740181555817</v>
      </c>
    </row>
    <row r="14" spans="1:16" x14ac:dyDescent="0.15">
      <c r="A14" s="6">
        <v>6.5</v>
      </c>
      <c r="B14" s="6">
        <v>12</v>
      </c>
      <c r="D14">
        <v>771.32684326171898</v>
      </c>
      <c r="E14">
        <v>575.04339599609398</v>
      </c>
      <c r="F14">
        <v>461.02639770507801</v>
      </c>
      <c r="G14">
        <v>458.22839355468801</v>
      </c>
      <c r="I14" s="7">
        <f t="shared" si="0"/>
        <v>310.30044555664097</v>
      </c>
      <c r="J14" s="7">
        <f t="shared" si="0"/>
        <v>116.81500244140597</v>
      </c>
      <c r="K14" s="7">
        <f t="shared" si="1"/>
        <v>228.5299438476568</v>
      </c>
      <c r="L14" s="8">
        <f t="shared" si="2"/>
        <v>1.9563407017201124</v>
      </c>
      <c r="M14" s="8">
        <f t="shared" si="3"/>
        <v>2.0102279993299819</v>
      </c>
      <c r="P14" s="6">
        <f t="shared" si="4"/>
        <v>-9.6443501940362033</v>
      </c>
    </row>
    <row r="15" spans="1:16" x14ac:dyDescent="0.15">
      <c r="A15" s="6">
        <v>7</v>
      </c>
      <c r="B15" s="6">
        <v>13</v>
      </c>
      <c r="D15">
        <v>781.92419433593795</v>
      </c>
      <c r="E15">
        <v>578.263671875</v>
      </c>
      <c r="F15">
        <v>461.85165405273398</v>
      </c>
      <c r="G15">
        <v>458.82095336914102</v>
      </c>
      <c r="I15" s="7">
        <f t="shared" si="0"/>
        <v>320.07254028320398</v>
      </c>
      <c r="J15" s="7">
        <f t="shared" si="0"/>
        <v>119.44271850585898</v>
      </c>
      <c r="K15" s="7">
        <f t="shared" si="1"/>
        <v>236.46263732910271</v>
      </c>
      <c r="L15" s="8">
        <f t="shared" si="2"/>
        <v>1.9797158025794899</v>
      </c>
      <c r="M15" s="8">
        <f t="shared" si="3"/>
        <v>2.0377482769285802</v>
      </c>
      <c r="P15" s="6">
        <f t="shared" si="4"/>
        <v>-8.4073698285798191</v>
      </c>
    </row>
    <row r="16" spans="1:16" x14ac:dyDescent="0.15">
      <c r="A16" s="6">
        <v>7.5</v>
      </c>
      <c r="B16" s="6">
        <v>14</v>
      </c>
      <c r="D16">
        <v>802.88275146484398</v>
      </c>
      <c r="E16">
        <v>582.927978515625</v>
      </c>
      <c r="F16">
        <v>461.69525146484398</v>
      </c>
      <c r="G16">
        <v>459.06082153320301</v>
      </c>
      <c r="I16" s="7">
        <f t="shared" si="0"/>
        <v>341.1875</v>
      </c>
      <c r="J16" s="7">
        <f t="shared" si="0"/>
        <v>123.86715698242199</v>
      </c>
      <c r="K16" s="7">
        <f t="shared" si="1"/>
        <v>254.48049011230461</v>
      </c>
      <c r="L16" s="8">
        <f t="shared" si="2"/>
        <v>2.0544629933535812</v>
      </c>
      <c r="M16" s="8">
        <f t="shared" si="3"/>
        <v>2.1166406444418921</v>
      </c>
      <c r="P16" s="6">
        <f t="shared" si="4"/>
        <v>-4.8613187668235751</v>
      </c>
    </row>
    <row r="17" spans="1:16" x14ac:dyDescent="0.15">
      <c r="A17" s="6">
        <v>8</v>
      </c>
      <c r="B17" s="6">
        <v>15</v>
      </c>
      <c r="D17">
        <v>793.49591064453102</v>
      </c>
      <c r="E17">
        <v>578.01599121093795</v>
      </c>
      <c r="F17">
        <v>462.10617065429699</v>
      </c>
      <c r="G17">
        <v>459.16671752929699</v>
      </c>
      <c r="I17" s="7">
        <f t="shared" si="0"/>
        <v>331.38973999023403</v>
      </c>
      <c r="J17" s="7">
        <f t="shared" si="0"/>
        <v>118.84927368164097</v>
      </c>
      <c r="K17" s="7">
        <f t="shared" si="1"/>
        <v>248.19524841308538</v>
      </c>
      <c r="L17" s="8">
        <f t="shared" si="2"/>
        <v>2.0883194379287562</v>
      </c>
      <c r="M17" s="8">
        <f t="shared" si="3"/>
        <v>2.154642265756288</v>
      </c>
      <c r="P17" s="6">
        <f t="shared" si="4"/>
        <v>-3.1532233723275982</v>
      </c>
    </row>
    <row r="18" spans="1:16" x14ac:dyDescent="0.15">
      <c r="A18" s="6">
        <v>8.5</v>
      </c>
      <c r="B18" s="6">
        <v>16</v>
      </c>
      <c r="D18">
        <v>779.68035888671898</v>
      </c>
      <c r="E18">
        <v>573.7275390625</v>
      </c>
      <c r="F18">
        <v>461.76010131835898</v>
      </c>
      <c r="G18">
        <v>458.67001342773398</v>
      </c>
      <c r="I18" s="7">
        <f t="shared" si="0"/>
        <v>317.92025756836</v>
      </c>
      <c r="J18" s="7">
        <f t="shared" si="0"/>
        <v>115.05752563476602</v>
      </c>
      <c r="K18" s="7">
        <f t="shared" si="1"/>
        <v>237.37998962402378</v>
      </c>
      <c r="L18" s="8">
        <f t="shared" si="2"/>
        <v>2.0631417920245676</v>
      </c>
      <c r="M18" s="8">
        <f t="shared" si="3"/>
        <v>2.1336097965913203</v>
      </c>
      <c r="P18" s="6">
        <f t="shared" si="4"/>
        <v>-4.0985899770400822</v>
      </c>
    </row>
    <row r="19" spans="1:16" x14ac:dyDescent="0.15">
      <c r="A19" s="6">
        <v>9</v>
      </c>
      <c r="B19" s="6">
        <v>17</v>
      </c>
      <c r="D19">
        <v>741.95739746093795</v>
      </c>
      <c r="E19">
        <v>561.61071777343795</v>
      </c>
      <c r="F19">
        <v>462.32080078125</v>
      </c>
      <c r="G19">
        <v>459.00085449218801</v>
      </c>
      <c r="I19" s="7">
        <f t="shared" si="0"/>
        <v>279.63659667968795</v>
      </c>
      <c r="J19" s="7">
        <f t="shared" si="0"/>
        <v>102.60986328124994</v>
      </c>
      <c r="K19" s="7">
        <f t="shared" si="1"/>
        <v>207.80969238281301</v>
      </c>
      <c r="L19" s="8">
        <f t="shared" si="2"/>
        <v>2.0252409050893494</v>
      </c>
      <c r="M19" s="8">
        <f t="shared" si="3"/>
        <v>2.0998540863953226</v>
      </c>
      <c r="P19" s="6">
        <f t="shared" si="4"/>
        <v>-5.6158403239846884</v>
      </c>
    </row>
    <row r="20" spans="1:16" x14ac:dyDescent="0.15">
      <c r="A20" s="6">
        <v>9.5</v>
      </c>
      <c r="B20" s="6">
        <v>18</v>
      </c>
      <c r="D20">
        <v>768.23425292968795</v>
      </c>
      <c r="E20">
        <v>570.356689453125</v>
      </c>
      <c r="F20">
        <v>463.03616333007801</v>
      </c>
      <c r="G20">
        <v>460.03128051757801</v>
      </c>
      <c r="I20" s="7">
        <f t="shared" si="0"/>
        <v>305.19808959960994</v>
      </c>
      <c r="J20" s="7">
        <f t="shared" si="0"/>
        <v>110.32540893554699</v>
      </c>
      <c r="K20" s="7">
        <f t="shared" si="1"/>
        <v>227.97030334472706</v>
      </c>
      <c r="L20" s="8">
        <f t="shared" si="2"/>
        <v>2.0663445125130622</v>
      </c>
      <c r="M20" s="8">
        <f t="shared" si="3"/>
        <v>2.1451028705582562</v>
      </c>
      <c r="P20" s="6">
        <f t="shared" si="4"/>
        <v>-3.5819997360840197</v>
      </c>
    </row>
    <row r="21" spans="1:16" x14ac:dyDescent="0.15">
      <c r="A21" s="6">
        <v>10</v>
      </c>
      <c r="B21" s="6">
        <v>19</v>
      </c>
      <c r="D21">
        <v>764.03082275390602</v>
      </c>
      <c r="E21">
        <v>568.583740234375</v>
      </c>
      <c r="F21">
        <v>462.76873779296898</v>
      </c>
      <c r="G21">
        <v>459.08093261718801</v>
      </c>
      <c r="I21" s="7">
        <f t="shared" si="0"/>
        <v>301.26208496093705</v>
      </c>
      <c r="J21" s="7">
        <f t="shared" si="0"/>
        <v>109.50280761718699</v>
      </c>
      <c r="K21" s="7">
        <f t="shared" si="1"/>
        <v>224.61011962890615</v>
      </c>
      <c r="L21" s="8">
        <f t="shared" si="2"/>
        <v>2.0511813762266722</v>
      </c>
      <c r="M21" s="8">
        <f t="shared" si="3"/>
        <v>2.1340849110110871</v>
      </c>
      <c r="P21" s="6">
        <f t="shared" si="4"/>
        <v>-4.0772345526083669</v>
      </c>
    </row>
    <row r="22" spans="1:16" x14ac:dyDescent="0.15">
      <c r="A22" s="6">
        <v>10.5</v>
      </c>
      <c r="B22" s="6">
        <v>20</v>
      </c>
      <c r="D22">
        <v>770.97741699218795</v>
      </c>
      <c r="E22">
        <v>571.93157958984398</v>
      </c>
      <c r="F22">
        <v>462.82781982421898</v>
      </c>
      <c r="G22">
        <v>459.64190673828102</v>
      </c>
      <c r="I22" s="7">
        <f t="shared" si="0"/>
        <v>308.14959716796898</v>
      </c>
      <c r="J22" s="7">
        <f t="shared" si="0"/>
        <v>112.28967285156295</v>
      </c>
      <c r="K22" s="7">
        <f t="shared" si="1"/>
        <v>229.5468261718749</v>
      </c>
      <c r="L22" s="8">
        <f t="shared" si="2"/>
        <v>2.0442380883531075</v>
      </c>
      <c r="M22" s="8">
        <f t="shared" si="3"/>
        <v>2.1312867998767429</v>
      </c>
      <c r="P22" s="6">
        <f t="shared" si="4"/>
        <v>-4.2030039428751644</v>
      </c>
    </row>
    <row r="23" spans="1:16" x14ac:dyDescent="0.15">
      <c r="A23" s="6">
        <v>11</v>
      </c>
      <c r="B23" s="6">
        <v>21</v>
      </c>
      <c r="D23">
        <v>789.61071777343795</v>
      </c>
      <c r="E23">
        <v>577.72375488281295</v>
      </c>
      <c r="F23">
        <v>463.546630859375</v>
      </c>
      <c r="G23">
        <v>460.304443359375</v>
      </c>
      <c r="I23" s="7">
        <f t="shared" si="0"/>
        <v>326.06408691406295</v>
      </c>
      <c r="J23" s="7">
        <f t="shared" si="0"/>
        <v>117.41931152343795</v>
      </c>
      <c r="K23" s="7">
        <f t="shared" si="1"/>
        <v>243.87056884765639</v>
      </c>
      <c r="L23" s="8">
        <f t="shared" si="2"/>
        <v>2.0769204459095949</v>
      </c>
      <c r="M23" s="8">
        <f>L23+ABS($N$2)*A23</f>
        <v>2.1681143341724511</v>
      </c>
      <c r="P23" s="6">
        <f t="shared" si="4"/>
        <v>-2.5476813659588964</v>
      </c>
    </row>
    <row r="24" spans="1:16" x14ac:dyDescent="0.15">
      <c r="A24" s="6">
        <v>11.5</v>
      </c>
      <c r="B24" s="6">
        <v>22</v>
      </c>
      <c r="D24">
        <v>784.02062988281295</v>
      </c>
      <c r="E24">
        <v>575.75836181640602</v>
      </c>
      <c r="F24">
        <v>463.26284790039102</v>
      </c>
      <c r="G24">
        <v>459.94747924804699</v>
      </c>
      <c r="I24" s="7">
        <f t="shared" si="0"/>
        <v>320.75778198242193</v>
      </c>
      <c r="J24" s="7">
        <f t="shared" si="0"/>
        <v>115.81088256835903</v>
      </c>
      <c r="K24" s="7">
        <f t="shared" si="1"/>
        <v>239.69016418457062</v>
      </c>
      <c r="L24" s="8">
        <f t="shared" si="2"/>
        <v>2.0696687467439863</v>
      </c>
      <c r="M24" s="8">
        <f t="shared" ref="M24:M87" si="5">L24+ABS($N$2)*A24</f>
        <v>2.1650078117460634</v>
      </c>
      <c r="P24" s="6">
        <f t="shared" si="4"/>
        <v>-2.6873132149663825</v>
      </c>
    </row>
    <row r="25" spans="1:16" x14ac:dyDescent="0.15">
      <c r="A25" s="6">
        <v>12</v>
      </c>
      <c r="B25" s="6">
        <v>23</v>
      </c>
      <c r="D25">
        <v>757.24847412109398</v>
      </c>
      <c r="E25">
        <v>565.85577392578102</v>
      </c>
      <c r="F25">
        <v>463.07373046875</v>
      </c>
      <c r="G25">
        <v>459.67660522460898</v>
      </c>
      <c r="I25" s="7">
        <f t="shared" si="0"/>
        <v>294.17474365234398</v>
      </c>
      <c r="J25" s="7">
        <f t="shared" si="0"/>
        <v>106.17916870117205</v>
      </c>
      <c r="K25" s="7">
        <f t="shared" si="1"/>
        <v>219.84932556152356</v>
      </c>
      <c r="L25" s="8">
        <f t="shared" si="2"/>
        <v>2.0705504502513286</v>
      </c>
      <c r="M25" s="8">
        <f t="shared" si="5"/>
        <v>2.1700346919926261</v>
      </c>
      <c r="P25" s="6">
        <f t="shared" si="4"/>
        <v>-2.4613651974647222</v>
      </c>
    </row>
    <row r="26" spans="1:16" x14ac:dyDescent="0.15">
      <c r="A26" s="6">
        <v>12.5</v>
      </c>
      <c r="B26" s="6">
        <v>24</v>
      </c>
      <c r="D26">
        <v>783.64251708984398</v>
      </c>
      <c r="E26">
        <v>575.05523681640602</v>
      </c>
      <c r="F26">
        <v>462.75897216796898</v>
      </c>
      <c r="G26">
        <v>459.38851928710898</v>
      </c>
      <c r="I26" s="7">
        <f t="shared" si="0"/>
        <v>320.883544921875</v>
      </c>
      <c r="J26" s="7">
        <f t="shared" si="0"/>
        <v>115.66671752929705</v>
      </c>
      <c r="K26" s="7">
        <f t="shared" si="1"/>
        <v>239.91684265136706</v>
      </c>
      <c r="L26" s="8">
        <f t="shared" si="2"/>
        <v>2.0742081021759686</v>
      </c>
      <c r="M26" s="8">
        <f t="shared" si="5"/>
        <v>2.1778375206564871</v>
      </c>
      <c r="P26" s="6">
        <f t="shared" si="4"/>
        <v>-2.1106439586387054</v>
      </c>
    </row>
    <row r="27" spans="1:16" x14ac:dyDescent="0.15">
      <c r="A27" s="6">
        <v>13</v>
      </c>
      <c r="B27" s="6">
        <v>25</v>
      </c>
      <c r="D27">
        <v>773.90197753906295</v>
      </c>
      <c r="E27">
        <v>572.604736328125</v>
      </c>
      <c r="F27">
        <v>463.23358154296898</v>
      </c>
      <c r="G27">
        <v>459.38623046875</v>
      </c>
      <c r="I27" s="7">
        <f t="shared" si="0"/>
        <v>310.66839599609398</v>
      </c>
      <c r="J27" s="7">
        <f t="shared" si="0"/>
        <v>113.218505859375</v>
      </c>
      <c r="K27" s="7">
        <f t="shared" si="1"/>
        <v>231.41544189453148</v>
      </c>
      <c r="L27" s="8">
        <f t="shared" si="2"/>
        <v>2.0439718766644477</v>
      </c>
      <c r="M27" s="8">
        <f t="shared" si="5"/>
        <v>2.151746471884187</v>
      </c>
      <c r="P27" s="6">
        <f t="shared" si="4"/>
        <v>-3.2833834024858821</v>
      </c>
    </row>
    <row r="28" spans="1:16" x14ac:dyDescent="0.15">
      <c r="A28" s="6">
        <v>13.5</v>
      </c>
      <c r="B28" s="6">
        <v>26</v>
      </c>
      <c r="D28">
        <v>754.97161865234398</v>
      </c>
      <c r="E28">
        <v>565.48828125</v>
      </c>
      <c r="F28">
        <v>463.36758422851602</v>
      </c>
      <c r="G28">
        <v>459.87460327148398</v>
      </c>
      <c r="I28" s="7">
        <f t="shared" si="0"/>
        <v>291.60403442382795</v>
      </c>
      <c r="J28" s="7">
        <f t="shared" si="0"/>
        <v>105.61367797851602</v>
      </c>
      <c r="K28" s="7">
        <f t="shared" si="1"/>
        <v>217.67445983886674</v>
      </c>
      <c r="L28" s="8">
        <f t="shared" si="2"/>
        <v>2.0610442132613369</v>
      </c>
      <c r="M28" s="8">
        <f t="shared" si="5"/>
        <v>2.1729639852202971</v>
      </c>
      <c r="P28" s="6">
        <f t="shared" si="4"/>
        <v>-2.3296994395772388</v>
      </c>
    </row>
    <row r="29" spans="1:16" x14ac:dyDescent="0.15">
      <c r="A29" s="6">
        <v>14</v>
      </c>
      <c r="B29" s="6">
        <v>27</v>
      </c>
      <c r="D29">
        <v>788.75177001953102</v>
      </c>
      <c r="E29">
        <v>576.579345703125</v>
      </c>
      <c r="F29">
        <v>464.10589599609398</v>
      </c>
      <c r="G29">
        <v>460.42755126953102</v>
      </c>
      <c r="I29" s="7">
        <f t="shared" si="0"/>
        <v>324.64587402343705</v>
      </c>
      <c r="J29" s="7">
        <f t="shared" si="0"/>
        <v>116.15179443359398</v>
      </c>
      <c r="K29" s="7">
        <f t="shared" si="1"/>
        <v>243.33961791992127</v>
      </c>
      <c r="L29" s="8">
        <f t="shared" si="2"/>
        <v>2.0950138489598866</v>
      </c>
      <c r="M29" s="8">
        <f t="shared" si="5"/>
        <v>2.2110787976580673</v>
      </c>
      <c r="P29" s="6">
        <f t="shared" si="4"/>
        <v>-0.61651633487716651</v>
      </c>
    </row>
    <row r="30" spans="1:16" x14ac:dyDescent="0.15">
      <c r="A30" s="6">
        <v>14.5</v>
      </c>
      <c r="B30" s="6">
        <v>28</v>
      </c>
      <c r="D30">
        <v>803.80358886718795</v>
      </c>
      <c r="E30">
        <v>583.4287109375</v>
      </c>
      <c r="F30">
        <v>463.75897216796898</v>
      </c>
      <c r="G30">
        <v>460.404296875</v>
      </c>
      <c r="I30" s="7">
        <f t="shared" si="0"/>
        <v>340.04461669921898</v>
      </c>
      <c r="J30" s="7">
        <f t="shared" si="0"/>
        <v>123.0244140625</v>
      </c>
      <c r="K30" s="7">
        <f t="shared" si="1"/>
        <v>253.92752685546898</v>
      </c>
      <c r="L30" s="8">
        <f t="shared" si="2"/>
        <v>2.0640417496844683</v>
      </c>
      <c r="M30" s="8">
        <f t="shared" si="5"/>
        <v>2.1842518751218698</v>
      </c>
      <c r="P30" s="6">
        <f t="shared" si="4"/>
        <v>-1.8223318039982279</v>
      </c>
    </row>
    <row r="31" spans="1:16" x14ac:dyDescent="0.15">
      <c r="A31" s="6">
        <v>15</v>
      </c>
      <c r="B31" s="6">
        <v>29</v>
      </c>
      <c r="D31">
        <v>784.96197509765602</v>
      </c>
      <c r="E31">
        <v>576.03918457031295</v>
      </c>
      <c r="F31">
        <v>464.509033203125</v>
      </c>
      <c r="G31">
        <v>460.38735961914102</v>
      </c>
      <c r="I31" s="7">
        <f t="shared" si="0"/>
        <v>320.45294189453102</v>
      </c>
      <c r="J31" s="7">
        <f t="shared" si="0"/>
        <v>115.65182495117193</v>
      </c>
      <c r="K31" s="7">
        <f t="shared" si="1"/>
        <v>239.49666442871069</v>
      </c>
      <c r="L31" s="8">
        <f t="shared" si="2"/>
        <v>2.0708420686818032</v>
      </c>
      <c r="M31" s="8">
        <f t="shared" si="5"/>
        <v>2.1951973708584256</v>
      </c>
      <c r="P31" s="6">
        <f t="shared" si="4"/>
        <v>-1.3303540880105198</v>
      </c>
    </row>
    <row r="32" spans="1:16" x14ac:dyDescent="0.15">
      <c r="A32" s="6">
        <v>15.5</v>
      </c>
      <c r="B32" s="6">
        <v>30</v>
      </c>
      <c r="D32">
        <v>786.84716796875</v>
      </c>
      <c r="E32">
        <v>574.90240478515602</v>
      </c>
      <c r="F32">
        <v>464.05740356445301</v>
      </c>
      <c r="G32">
        <v>460.48522949218801</v>
      </c>
      <c r="I32" s="7">
        <f t="shared" si="0"/>
        <v>322.78976440429699</v>
      </c>
      <c r="J32" s="7">
        <f t="shared" si="0"/>
        <v>114.41717529296801</v>
      </c>
      <c r="K32" s="7">
        <f t="shared" si="1"/>
        <v>242.69774169921939</v>
      </c>
      <c r="L32" s="8">
        <f t="shared" si="2"/>
        <v>2.1211652977604611</v>
      </c>
      <c r="M32" s="8">
        <f t="shared" si="5"/>
        <v>2.249665776676304</v>
      </c>
      <c r="P32" s="6">
        <f t="shared" si="4"/>
        <v>1.1178896948885877</v>
      </c>
    </row>
    <row r="33" spans="1:16" x14ac:dyDescent="0.15">
      <c r="A33" s="6">
        <v>16</v>
      </c>
      <c r="B33" s="6">
        <v>31</v>
      </c>
      <c r="D33">
        <v>800.02362060546898</v>
      </c>
      <c r="E33">
        <v>579.25085449218795</v>
      </c>
      <c r="F33">
        <v>464.48379516601602</v>
      </c>
      <c r="G33">
        <v>460.45681762695301</v>
      </c>
      <c r="I33" s="7">
        <f t="shared" si="0"/>
        <v>335.53982543945295</v>
      </c>
      <c r="J33" s="7">
        <f t="shared" si="0"/>
        <v>118.79403686523494</v>
      </c>
      <c r="K33" s="7">
        <f t="shared" si="1"/>
        <v>252.38399963378851</v>
      </c>
      <c r="L33" s="8">
        <f t="shared" si="2"/>
        <v>2.1245510826448615</v>
      </c>
      <c r="M33" s="8">
        <f t="shared" si="5"/>
        <v>2.2571967382999252</v>
      </c>
      <c r="P33" s="6">
        <f t="shared" si="4"/>
        <v>1.4563910645804201</v>
      </c>
    </row>
    <row r="34" spans="1:16" x14ac:dyDescent="0.15">
      <c r="A34" s="6">
        <v>16.5</v>
      </c>
      <c r="B34" s="6">
        <v>32</v>
      </c>
      <c r="D34">
        <v>819.09783935546898</v>
      </c>
      <c r="E34">
        <v>586.70056152343795</v>
      </c>
      <c r="F34">
        <v>464.32452392578102</v>
      </c>
      <c r="G34">
        <v>460.59109497070301</v>
      </c>
      <c r="I34" s="7">
        <f t="shared" si="0"/>
        <v>354.77331542968795</v>
      </c>
      <c r="J34" s="7">
        <f t="shared" si="0"/>
        <v>126.10946655273494</v>
      </c>
      <c r="K34" s="7">
        <f t="shared" si="1"/>
        <v>266.49668884277349</v>
      </c>
      <c r="L34" s="8">
        <f t="shared" si="2"/>
        <v>2.113217160674715</v>
      </c>
      <c r="M34" s="8">
        <f t="shared" si="5"/>
        <v>2.2500079930689996</v>
      </c>
      <c r="P34" s="6">
        <f t="shared" si="4"/>
        <v>1.1332716239765173</v>
      </c>
    </row>
    <row r="35" spans="1:16" x14ac:dyDescent="0.15">
      <c r="A35" s="6">
        <v>17</v>
      </c>
      <c r="B35" s="6">
        <v>33</v>
      </c>
      <c r="D35">
        <v>753.23547363281295</v>
      </c>
      <c r="E35">
        <v>566.00482177734398</v>
      </c>
      <c r="F35">
        <v>464.03500366210898</v>
      </c>
      <c r="G35">
        <v>460.08752441406301</v>
      </c>
      <c r="I35" s="7">
        <f t="shared" si="0"/>
        <v>289.20046997070398</v>
      </c>
      <c r="J35" s="7">
        <f t="shared" si="0"/>
        <v>105.91729736328097</v>
      </c>
      <c r="K35" s="7">
        <f t="shared" si="1"/>
        <v>215.05836181640731</v>
      </c>
      <c r="L35" s="8">
        <f t="shared" si="2"/>
        <v>2.0304366441563206</v>
      </c>
      <c r="M35" s="8">
        <f t="shared" si="5"/>
        <v>2.1713726532898256</v>
      </c>
      <c r="P35" s="6">
        <f t="shared" si="4"/>
        <v>-2.4012265651981393</v>
      </c>
    </row>
    <row r="36" spans="1:16" x14ac:dyDescent="0.15">
      <c r="A36" s="6">
        <v>17.5</v>
      </c>
      <c r="B36" s="6">
        <v>34</v>
      </c>
      <c r="D36">
        <v>745.39465332031295</v>
      </c>
      <c r="E36">
        <v>563.37609863281295</v>
      </c>
      <c r="F36">
        <v>464.13601684570301</v>
      </c>
      <c r="G36">
        <v>459.95895385742199</v>
      </c>
      <c r="I36" s="7">
        <f t="shared" si="0"/>
        <v>281.25863647460994</v>
      </c>
      <c r="J36" s="7">
        <f t="shared" si="0"/>
        <v>103.41714477539097</v>
      </c>
      <c r="K36" s="7">
        <f t="shared" si="1"/>
        <v>208.86663513183629</v>
      </c>
      <c r="L36" s="8">
        <f t="shared" si="2"/>
        <v>2.0196519212115973</v>
      </c>
      <c r="M36" s="8">
        <f t="shared" si="5"/>
        <v>2.1647331070843232</v>
      </c>
      <c r="P36" s="6">
        <f t="shared" si="4"/>
        <v>-2.69966062940123</v>
      </c>
    </row>
    <row r="37" spans="1:16" x14ac:dyDescent="0.15">
      <c r="A37" s="6">
        <v>18</v>
      </c>
      <c r="B37" s="6">
        <v>35</v>
      </c>
      <c r="D37">
        <v>769.91979980468795</v>
      </c>
      <c r="E37">
        <v>571.51770019531295</v>
      </c>
      <c r="F37">
        <v>463.72164916992199</v>
      </c>
      <c r="G37">
        <v>459.50759887695301</v>
      </c>
      <c r="I37" s="7">
        <f t="shared" si="0"/>
        <v>306.19815063476597</v>
      </c>
      <c r="J37" s="7">
        <f t="shared" si="0"/>
        <v>112.01010131835994</v>
      </c>
      <c r="K37" s="7">
        <f t="shared" si="1"/>
        <v>227.79107971191399</v>
      </c>
      <c r="L37" s="8">
        <f t="shared" si="2"/>
        <v>2.033665509010445</v>
      </c>
      <c r="M37" s="8">
        <f t="shared" si="5"/>
        <v>2.1828918716223917</v>
      </c>
      <c r="P37" s="6">
        <f t="shared" si="4"/>
        <v>-1.8834611883141779</v>
      </c>
    </row>
    <row r="38" spans="1:16" x14ac:dyDescent="0.15">
      <c r="A38" s="6">
        <v>18.5</v>
      </c>
      <c r="B38" s="6">
        <v>36</v>
      </c>
      <c r="D38">
        <v>754.23583984375</v>
      </c>
      <c r="E38">
        <v>568.386474609375</v>
      </c>
      <c r="F38">
        <v>463.76068115234398</v>
      </c>
      <c r="G38">
        <v>459.88150024414102</v>
      </c>
      <c r="I38" s="7">
        <f t="shared" si="0"/>
        <v>290.47515869140602</v>
      </c>
      <c r="J38" s="7">
        <f t="shared" si="0"/>
        <v>108.50497436523398</v>
      </c>
      <c r="K38" s="7">
        <f t="shared" si="1"/>
        <v>214.52167663574224</v>
      </c>
      <c r="L38" s="8">
        <f t="shared" si="2"/>
        <v>1.9770676680098551</v>
      </c>
      <c r="M38" s="8">
        <f t="shared" si="5"/>
        <v>2.1304392073610225</v>
      </c>
      <c r="P38" s="6">
        <f t="shared" si="4"/>
        <v>-4.2411014982540101</v>
      </c>
    </row>
    <row r="39" spans="1:16" x14ac:dyDescent="0.15">
      <c r="A39" s="6">
        <v>19</v>
      </c>
      <c r="B39" s="6">
        <v>37</v>
      </c>
      <c r="D39">
        <v>773.14923095703102</v>
      </c>
      <c r="E39">
        <v>574.93896484375</v>
      </c>
      <c r="F39">
        <v>463.93743896484398</v>
      </c>
      <c r="G39">
        <v>460.30960083007801</v>
      </c>
      <c r="I39" s="7">
        <f t="shared" si="0"/>
        <v>309.21179199218705</v>
      </c>
      <c r="J39" s="7">
        <f t="shared" si="0"/>
        <v>114.62936401367199</v>
      </c>
      <c r="K39" s="7">
        <f t="shared" si="1"/>
        <v>228.97123718261668</v>
      </c>
      <c r="L39" s="8">
        <f t="shared" si="2"/>
        <v>1.9974919965124032</v>
      </c>
      <c r="M39" s="8">
        <f t="shared" si="5"/>
        <v>2.1550087126027915</v>
      </c>
      <c r="P39" s="6">
        <f t="shared" si="4"/>
        <v>-3.1367523337458056</v>
      </c>
    </row>
    <row r="40" spans="1:16" x14ac:dyDescent="0.15">
      <c r="A40" s="6">
        <v>19.5</v>
      </c>
      <c r="B40" s="6">
        <v>38</v>
      </c>
      <c r="D40">
        <v>738.92297363281295</v>
      </c>
      <c r="E40">
        <v>560.65515136718795</v>
      </c>
      <c r="F40">
        <v>463.71823120117199</v>
      </c>
      <c r="G40">
        <v>459.87173461914102</v>
      </c>
      <c r="I40" s="7">
        <f t="shared" si="0"/>
        <v>275.20474243164097</v>
      </c>
      <c r="J40" s="7">
        <f t="shared" si="0"/>
        <v>100.78341674804693</v>
      </c>
      <c r="K40" s="7">
        <f t="shared" si="1"/>
        <v>204.65635070800812</v>
      </c>
      <c r="L40" s="8">
        <f t="shared" si="2"/>
        <v>2.0306550155928718</v>
      </c>
      <c r="M40" s="8">
        <f t="shared" si="5"/>
        <v>2.1923169084224807</v>
      </c>
      <c r="P40" s="6">
        <f t="shared" si="4"/>
        <v>-1.4598250013736884</v>
      </c>
    </row>
    <row r="41" spans="1:16" x14ac:dyDescent="0.15">
      <c r="A41" s="6">
        <v>20</v>
      </c>
      <c r="B41" s="6">
        <v>39</v>
      </c>
      <c r="D41">
        <v>772.48046875</v>
      </c>
      <c r="E41">
        <v>569.42230224609398</v>
      </c>
      <c r="F41">
        <v>464.21319580078102</v>
      </c>
      <c r="G41">
        <v>460.00027465820301</v>
      </c>
      <c r="I41" s="7">
        <f t="shared" si="0"/>
        <v>308.26727294921898</v>
      </c>
      <c r="J41" s="7">
        <f t="shared" si="0"/>
        <v>109.42202758789097</v>
      </c>
      <c r="K41" s="7">
        <f t="shared" si="1"/>
        <v>231.67185363769531</v>
      </c>
      <c r="L41" s="8">
        <f t="shared" si="2"/>
        <v>2.1172323228210126</v>
      </c>
      <c r="M41" s="8">
        <f t="shared" si="5"/>
        <v>2.283039392389842</v>
      </c>
      <c r="P41" s="6">
        <f t="shared" si="4"/>
        <v>2.6179656739199864</v>
      </c>
    </row>
    <row r="42" spans="1:16" x14ac:dyDescent="0.15">
      <c r="A42" s="6">
        <v>20.5</v>
      </c>
      <c r="B42" s="6">
        <v>40</v>
      </c>
      <c r="D42">
        <v>776.88116455078102</v>
      </c>
      <c r="E42">
        <v>571.47491455078102</v>
      </c>
      <c r="F42">
        <v>464.6513671875</v>
      </c>
      <c r="G42">
        <v>460.10760498046898</v>
      </c>
      <c r="I42" s="7">
        <f t="shared" si="0"/>
        <v>312.22979736328102</v>
      </c>
      <c r="J42" s="7">
        <f t="shared" si="0"/>
        <v>111.36730957031205</v>
      </c>
      <c r="K42" s="7">
        <f t="shared" si="1"/>
        <v>234.27268066406259</v>
      </c>
      <c r="L42" s="8">
        <f t="shared" si="2"/>
        <v>2.1036036658150024</v>
      </c>
      <c r="M42" s="8">
        <f t="shared" si="5"/>
        <v>2.2735559121230526</v>
      </c>
      <c r="P42" s="6">
        <f t="shared" si="4"/>
        <v>2.1917025723148993</v>
      </c>
    </row>
    <row r="43" spans="1:16" x14ac:dyDescent="0.15">
      <c r="A43" s="6">
        <v>21</v>
      </c>
      <c r="B43" s="6">
        <v>41</v>
      </c>
      <c r="D43">
        <v>789.49951171875</v>
      </c>
      <c r="E43">
        <v>575.57830810546898</v>
      </c>
      <c r="F43">
        <v>464.19284057617199</v>
      </c>
      <c r="G43">
        <v>459.61032104492199</v>
      </c>
      <c r="I43" s="7">
        <f t="shared" si="0"/>
        <v>325.30667114257801</v>
      </c>
      <c r="J43" s="7">
        <f t="shared" si="0"/>
        <v>115.96798706054699</v>
      </c>
      <c r="K43" s="7">
        <f t="shared" si="1"/>
        <v>244.12908020019512</v>
      </c>
      <c r="L43" s="8">
        <f t="shared" si="2"/>
        <v>2.1051419998584189</v>
      </c>
      <c r="M43" s="8">
        <f t="shared" si="5"/>
        <v>2.27923942290569</v>
      </c>
      <c r="P43" s="6">
        <f t="shared" si="4"/>
        <v>2.4471647935731689</v>
      </c>
    </row>
    <row r="44" spans="1:16" x14ac:dyDescent="0.15">
      <c r="A44" s="6">
        <v>21.5</v>
      </c>
      <c r="B44" s="6">
        <v>42</v>
      </c>
      <c r="D44">
        <v>743.10919189453102</v>
      </c>
      <c r="E44">
        <v>561.19403076171898</v>
      </c>
      <c r="F44">
        <v>465.346923828125</v>
      </c>
      <c r="G44">
        <v>460.85537719726602</v>
      </c>
      <c r="I44" s="7">
        <f t="shared" si="0"/>
        <v>277.76226806640602</v>
      </c>
      <c r="J44" s="7">
        <f t="shared" si="0"/>
        <v>100.33865356445295</v>
      </c>
      <c r="K44" s="7">
        <f t="shared" si="1"/>
        <v>207.52521057128897</v>
      </c>
      <c r="L44" s="8">
        <f t="shared" si="2"/>
        <v>2.0682479104424525</v>
      </c>
      <c r="M44" s="8">
        <f t="shared" si="5"/>
        <v>2.2464905102289445</v>
      </c>
      <c r="P44" s="6">
        <f t="shared" si="4"/>
        <v>0.9751679423043722</v>
      </c>
    </row>
    <row r="45" spans="1:16" x14ac:dyDescent="0.15">
      <c r="A45" s="6">
        <v>22</v>
      </c>
      <c r="B45" s="6">
        <v>43</v>
      </c>
      <c r="D45">
        <v>737.04559326171898</v>
      </c>
      <c r="E45">
        <v>559.46929931640602</v>
      </c>
      <c r="F45">
        <v>465.4140625</v>
      </c>
      <c r="G45">
        <v>460.905029296875</v>
      </c>
      <c r="I45" s="7">
        <f t="shared" si="0"/>
        <v>271.63153076171898</v>
      </c>
      <c r="J45" s="7">
        <f t="shared" si="0"/>
        <v>98.564270019531023</v>
      </c>
      <c r="K45" s="7">
        <f t="shared" si="1"/>
        <v>202.63654174804725</v>
      </c>
      <c r="L45" s="8">
        <f t="shared" si="2"/>
        <v>2.0558823365494794</v>
      </c>
      <c r="M45" s="8">
        <f t="shared" si="5"/>
        <v>2.2382701130751919</v>
      </c>
      <c r="P45" s="6">
        <f t="shared" si="4"/>
        <v>0.60567785126097684</v>
      </c>
    </row>
    <row r="46" spans="1:16" ht="15" x14ac:dyDescent="0.2">
      <c r="A46" s="6">
        <v>22.5</v>
      </c>
      <c r="B46" s="6">
        <v>44</v>
      </c>
      <c r="C46" s="24" t="s">
        <v>29</v>
      </c>
      <c r="D46">
        <v>717.84674072265602</v>
      </c>
      <c r="E46">
        <v>553.75476074218795</v>
      </c>
      <c r="F46">
        <v>466.11907958984398</v>
      </c>
      <c r="G46">
        <v>461.23846435546898</v>
      </c>
      <c r="I46" s="7">
        <f t="shared" si="0"/>
        <v>251.72766113281205</v>
      </c>
      <c r="J46" s="7">
        <f t="shared" si="0"/>
        <v>92.516296386718977</v>
      </c>
      <c r="K46" s="7">
        <f t="shared" si="1"/>
        <v>186.96625366210878</v>
      </c>
      <c r="L46" s="8">
        <f t="shared" si="2"/>
        <v>2.020900759803312</v>
      </c>
      <c r="M46" s="8">
        <f t="shared" si="5"/>
        <v>2.2074337130682453</v>
      </c>
      <c r="P46" s="6">
        <f t="shared" si="4"/>
        <v>-0.78035545502713999</v>
      </c>
    </row>
    <row r="47" spans="1:16" x14ac:dyDescent="0.15">
      <c r="A47" s="6">
        <v>23</v>
      </c>
      <c r="B47" s="6">
        <v>45</v>
      </c>
      <c r="D47">
        <v>726.90100097656295</v>
      </c>
      <c r="E47">
        <v>559.254638671875</v>
      </c>
      <c r="F47">
        <v>466.62811279296898</v>
      </c>
      <c r="G47">
        <v>461.79656982421898</v>
      </c>
      <c r="I47" s="7">
        <f t="shared" si="0"/>
        <v>260.27288818359398</v>
      </c>
      <c r="J47" s="7">
        <f t="shared" si="0"/>
        <v>97.458068847656023</v>
      </c>
      <c r="K47" s="7">
        <f t="shared" si="1"/>
        <v>192.05223999023477</v>
      </c>
      <c r="L47" s="8">
        <f t="shared" si="2"/>
        <v>1.9706140523925828</v>
      </c>
      <c r="M47" s="8">
        <f t="shared" si="5"/>
        <v>2.1612921823967368</v>
      </c>
      <c r="P47" s="6">
        <f t="shared" si="4"/>
        <v>-2.8543231782185172</v>
      </c>
    </row>
    <row r="48" spans="1:16" x14ac:dyDescent="0.15">
      <c r="A48" s="6">
        <v>23.5</v>
      </c>
      <c r="B48" s="6">
        <v>46</v>
      </c>
      <c r="D48">
        <v>773.06579589843795</v>
      </c>
      <c r="E48">
        <v>577.30407714843795</v>
      </c>
      <c r="F48">
        <v>465.10043334960898</v>
      </c>
      <c r="G48">
        <v>460.58795166015602</v>
      </c>
      <c r="I48" s="7">
        <f t="shared" si="0"/>
        <v>307.96536254882898</v>
      </c>
      <c r="J48" s="7">
        <f t="shared" si="0"/>
        <v>116.71612548828193</v>
      </c>
      <c r="K48" s="7">
        <f t="shared" si="1"/>
        <v>226.26407470703163</v>
      </c>
      <c r="L48" s="8">
        <f t="shared" si="2"/>
        <v>1.9385845251498526</v>
      </c>
      <c r="M48" s="8">
        <f t="shared" si="5"/>
        <v>2.1334078318932272</v>
      </c>
      <c r="P48" s="6">
        <f t="shared" si="4"/>
        <v>-4.107667878422486</v>
      </c>
    </row>
    <row r="49" spans="1:22" x14ac:dyDescent="0.15">
      <c r="A49" s="6">
        <v>24</v>
      </c>
      <c r="B49" s="6">
        <v>47</v>
      </c>
      <c r="D49">
        <v>789.44390869140602</v>
      </c>
      <c r="E49">
        <v>581.22766113281295</v>
      </c>
      <c r="F49">
        <v>463.86627197265602</v>
      </c>
      <c r="G49">
        <v>460.16555786132801</v>
      </c>
      <c r="I49" s="7">
        <f t="shared" si="0"/>
        <v>325.57763671875</v>
      </c>
      <c r="J49" s="7">
        <f t="shared" si="0"/>
        <v>121.06210327148494</v>
      </c>
      <c r="K49" s="7">
        <f t="shared" si="1"/>
        <v>240.83416442871055</v>
      </c>
      <c r="L49" s="8">
        <f t="shared" si="2"/>
        <v>1.989343964135776</v>
      </c>
      <c r="M49" s="8">
        <f t="shared" si="5"/>
        <v>2.1883124476183715</v>
      </c>
      <c r="P49" s="6">
        <f t="shared" si="4"/>
        <v>-1.6398173496040374</v>
      </c>
    </row>
    <row r="50" spans="1:22" x14ac:dyDescent="0.15">
      <c r="A50" s="6">
        <v>24.5</v>
      </c>
      <c r="B50" s="6">
        <v>48</v>
      </c>
      <c r="D50">
        <v>772.89080810546898</v>
      </c>
      <c r="E50">
        <v>573.31024169921898</v>
      </c>
      <c r="F50">
        <v>462.70989990234398</v>
      </c>
      <c r="G50">
        <v>459.30416870117199</v>
      </c>
      <c r="I50" s="7">
        <f t="shared" si="0"/>
        <v>310.180908203125</v>
      </c>
      <c r="J50" s="7">
        <f t="shared" si="0"/>
        <v>114.00607299804699</v>
      </c>
      <c r="K50" s="7">
        <f t="shared" si="1"/>
        <v>230.3766571044921</v>
      </c>
      <c r="L50" s="8">
        <f t="shared" si="2"/>
        <v>2.020740220641041</v>
      </c>
      <c r="M50" s="8">
        <f t="shared" si="5"/>
        <v>2.2238538808628574</v>
      </c>
      <c r="P50" s="6">
        <f t="shared" si="4"/>
        <v>-4.2302392638374584E-2</v>
      </c>
    </row>
    <row r="51" spans="1:22" x14ac:dyDescent="0.15">
      <c r="A51" s="6">
        <v>25</v>
      </c>
      <c r="B51" s="6">
        <v>49</v>
      </c>
      <c r="D51">
        <v>756.70111083984398</v>
      </c>
      <c r="E51">
        <v>568.69293212890602</v>
      </c>
      <c r="F51">
        <v>464.034423828125</v>
      </c>
      <c r="G51">
        <v>460.53112792968801</v>
      </c>
      <c r="I51" s="7">
        <f t="shared" si="0"/>
        <v>292.66668701171898</v>
      </c>
      <c r="J51" s="7">
        <f t="shared" si="0"/>
        <v>108.16180419921801</v>
      </c>
      <c r="K51" s="7">
        <f t="shared" si="1"/>
        <v>216.95342407226639</v>
      </c>
      <c r="L51" s="8">
        <f t="shared" si="2"/>
        <v>2.0058229028120715</v>
      </c>
      <c r="M51" s="8">
        <f t="shared" si="5"/>
        <v>2.2130817397731084</v>
      </c>
      <c r="P51" s="6">
        <f t="shared" si="4"/>
        <v>-0.52648817071439735</v>
      </c>
    </row>
    <row r="52" spans="1:22" x14ac:dyDescent="0.15">
      <c r="A52" s="6">
        <v>25.5</v>
      </c>
      <c r="B52" s="6">
        <v>50</v>
      </c>
      <c r="D52">
        <v>750.41705322265602</v>
      </c>
      <c r="E52">
        <v>565.48889160156295</v>
      </c>
      <c r="F52">
        <v>464.27862548828102</v>
      </c>
      <c r="G52">
        <v>460.59140014648398</v>
      </c>
      <c r="I52" s="7">
        <f t="shared" si="0"/>
        <v>286.138427734375</v>
      </c>
      <c r="J52" s="7">
        <f t="shared" si="0"/>
        <v>104.89749145507898</v>
      </c>
      <c r="K52" s="7">
        <f t="shared" si="1"/>
        <v>212.71018371581971</v>
      </c>
      <c r="L52" s="8">
        <f t="shared" si="2"/>
        <v>2.0277909487178745</v>
      </c>
      <c r="M52" s="8">
        <f t="shared" si="5"/>
        <v>2.2391949624181322</v>
      </c>
      <c r="P52" s="6">
        <f t="shared" si="4"/>
        <v>0.64724794350018877</v>
      </c>
      <c r="R52" s="29"/>
      <c r="S52" s="29"/>
      <c r="T52" s="29"/>
    </row>
    <row r="53" spans="1:22" x14ac:dyDescent="0.15">
      <c r="A53" s="6">
        <v>26</v>
      </c>
      <c r="B53" s="6">
        <v>51</v>
      </c>
      <c r="D53">
        <v>733.50207519531295</v>
      </c>
      <c r="E53">
        <v>561.04962158203102</v>
      </c>
      <c r="F53">
        <v>463.88980102539102</v>
      </c>
      <c r="G53">
        <v>460.16958618164102</v>
      </c>
      <c r="I53" s="7">
        <f t="shared" si="0"/>
        <v>269.61227416992193</v>
      </c>
      <c r="J53" s="7">
        <f t="shared" si="0"/>
        <v>100.88003540039</v>
      </c>
      <c r="K53" s="7">
        <f t="shared" si="1"/>
        <v>198.99624938964894</v>
      </c>
      <c r="L53" s="8">
        <f t="shared" si="2"/>
        <v>1.9726028901540178</v>
      </c>
      <c r="M53" s="8">
        <f t="shared" si="5"/>
        <v>2.1881520805934964</v>
      </c>
      <c r="P53" s="6">
        <f t="shared" si="4"/>
        <v>-1.6470255203910666</v>
      </c>
      <c r="R53" s="29"/>
      <c r="S53" s="34"/>
      <c r="T53" s="29"/>
    </row>
    <row r="54" spans="1:22" x14ac:dyDescent="0.15">
      <c r="A54" s="6">
        <v>26.5</v>
      </c>
      <c r="B54" s="6">
        <v>52</v>
      </c>
      <c r="D54">
        <v>753.85980224609398</v>
      </c>
      <c r="E54">
        <v>567.01818847656295</v>
      </c>
      <c r="F54">
        <v>464.22180175781301</v>
      </c>
      <c r="G54">
        <v>460.21835327148398</v>
      </c>
      <c r="I54" s="7">
        <f t="shared" si="0"/>
        <v>289.63800048828097</v>
      </c>
      <c r="J54" s="7">
        <f t="shared" si="0"/>
        <v>106.79983520507898</v>
      </c>
      <c r="K54" s="7">
        <f t="shared" si="1"/>
        <v>214.8781158447257</v>
      </c>
      <c r="L54" s="8">
        <f t="shared" si="2"/>
        <v>2.0119704813412196</v>
      </c>
      <c r="M54" s="8">
        <f t="shared" si="5"/>
        <v>2.2316648485199186</v>
      </c>
      <c r="P54" s="6">
        <f t="shared" si="4"/>
        <v>0.30878467733695641</v>
      </c>
      <c r="R54" s="29"/>
      <c r="S54" s="34"/>
      <c r="T54" s="29"/>
    </row>
    <row r="55" spans="1:22" x14ac:dyDescent="0.15">
      <c r="A55" s="6">
        <v>27</v>
      </c>
      <c r="B55" s="6">
        <v>53</v>
      </c>
      <c r="D55">
        <v>755.02679443359398</v>
      </c>
      <c r="E55">
        <v>567.693359375</v>
      </c>
      <c r="F55">
        <v>464.12423706054699</v>
      </c>
      <c r="G55">
        <v>460.03414916992199</v>
      </c>
      <c r="I55" s="7">
        <f t="shared" si="0"/>
        <v>290.90255737304699</v>
      </c>
      <c r="J55" s="7">
        <f t="shared" si="0"/>
        <v>107.65921020507801</v>
      </c>
      <c r="K55" s="7">
        <f t="shared" si="1"/>
        <v>215.5411102294924</v>
      </c>
      <c r="L55" s="8">
        <f t="shared" si="2"/>
        <v>2.0020684697473832</v>
      </c>
      <c r="M55" s="8">
        <f t="shared" si="5"/>
        <v>2.2259080136653031</v>
      </c>
      <c r="P55" s="6">
        <f t="shared" si="4"/>
        <v>5.0026688547734406E-2</v>
      </c>
      <c r="R55" s="35"/>
      <c r="S55" s="34"/>
      <c r="T55" s="29"/>
    </row>
    <row r="56" spans="1:22" x14ac:dyDescent="0.15">
      <c r="A56" s="6">
        <v>27.5</v>
      </c>
      <c r="B56" s="6">
        <v>54</v>
      </c>
      <c r="D56">
        <v>741.44970703125</v>
      </c>
      <c r="E56">
        <v>564.250244140625</v>
      </c>
      <c r="F56">
        <v>464.80056762695301</v>
      </c>
      <c r="G56">
        <v>460.52911376953102</v>
      </c>
      <c r="I56" s="7">
        <f t="shared" si="0"/>
        <v>276.64913940429699</v>
      </c>
      <c r="J56" s="7">
        <f t="shared" si="0"/>
        <v>103.72113037109398</v>
      </c>
      <c r="K56" s="7">
        <f t="shared" si="1"/>
        <v>204.04434814453123</v>
      </c>
      <c r="L56" s="8">
        <f t="shared" si="2"/>
        <v>1.9672399193346655</v>
      </c>
      <c r="M56" s="8">
        <f t="shared" si="5"/>
        <v>2.1952246399918063</v>
      </c>
      <c r="P56" s="6">
        <f t="shared" si="4"/>
        <v>-1.3291283960655866</v>
      </c>
      <c r="R56" s="35"/>
      <c r="S56" s="34"/>
      <c r="T56" s="29"/>
    </row>
    <row r="57" spans="1:22" x14ac:dyDescent="0.15">
      <c r="A57" s="6">
        <v>28</v>
      </c>
      <c r="B57" s="6">
        <v>55</v>
      </c>
      <c r="D57">
        <v>746.744140625</v>
      </c>
      <c r="E57">
        <v>566.48150634765602</v>
      </c>
      <c r="F57">
        <v>465.24362182617199</v>
      </c>
      <c r="G57">
        <v>460.74575805664102</v>
      </c>
      <c r="I57" s="7">
        <f t="shared" si="0"/>
        <v>281.50051879882801</v>
      </c>
      <c r="J57" s="7">
        <f t="shared" si="0"/>
        <v>105.735748291015</v>
      </c>
      <c r="K57" s="7">
        <f t="shared" si="1"/>
        <v>207.48549499511751</v>
      </c>
      <c r="L57" s="8">
        <f t="shared" si="2"/>
        <v>1.962302233148794</v>
      </c>
      <c r="M57" s="8">
        <f t="shared" si="5"/>
        <v>2.1944321305451555</v>
      </c>
      <c r="P57" s="6">
        <f t="shared" si="4"/>
        <v>-1.3647500798016414</v>
      </c>
      <c r="R57" s="29"/>
      <c r="S57" s="34"/>
      <c r="T57" s="29"/>
    </row>
    <row r="58" spans="1:22" x14ac:dyDescent="0.15">
      <c r="A58" s="6">
        <v>28.5</v>
      </c>
      <c r="B58" s="6">
        <v>56</v>
      </c>
      <c r="D58">
        <v>767.16766357421898</v>
      </c>
      <c r="E58">
        <v>573.97961425781295</v>
      </c>
      <c r="F58">
        <v>465.18939208984398</v>
      </c>
      <c r="G58">
        <v>461.07861328125</v>
      </c>
      <c r="I58" s="7">
        <f t="shared" si="0"/>
        <v>301.978271484375</v>
      </c>
      <c r="J58" s="7">
        <f t="shared" si="0"/>
        <v>112.90100097656295</v>
      </c>
      <c r="K58" s="7">
        <f t="shared" si="1"/>
        <v>222.94757080078094</v>
      </c>
      <c r="L58" s="8">
        <f t="shared" si="2"/>
        <v>1.9747173972980316</v>
      </c>
      <c r="M58" s="8">
        <f t="shared" si="5"/>
        <v>2.210992471433614</v>
      </c>
      <c r="P58" s="6">
        <f t="shared" si="4"/>
        <v>-0.62039652265107548</v>
      </c>
      <c r="R58" s="29"/>
      <c r="S58" s="34"/>
      <c r="T58" s="29"/>
    </row>
    <row r="59" spans="1:22" x14ac:dyDescent="0.15">
      <c r="A59" s="6">
        <v>29</v>
      </c>
      <c r="B59" s="6">
        <v>57</v>
      </c>
      <c r="D59">
        <v>737.45751953125</v>
      </c>
      <c r="E59">
        <v>563.750732421875</v>
      </c>
      <c r="F59">
        <v>465.35897827148398</v>
      </c>
      <c r="G59">
        <v>461.01922607421898</v>
      </c>
      <c r="I59" s="7">
        <f t="shared" si="0"/>
        <v>272.09854125976602</v>
      </c>
      <c r="J59" s="7">
        <f t="shared" si="0"/>
        <v>102.73150634765602</v>
      </c>
      <c r="K59" s="7">
        <f t="shared" si="1"/>
        <v>200.18648681640681</v>
      </c>
      <c r="L59" s="8">
        <f t="shared" si="2"/>
        <v>1.9486377055443067</v>
      </c>
      <c r="M59" s="8">
        <f t="shared" si="5"/>
        <v>2.1890579564191097</v>
      </c>
      <c r="P59" s="6">
        <f t="shared" si="4"/>
        <v>-1.6063082490695622</v>
      </c>
      <c r="R59" s="36"/>
      <c r="S59" s="34"/>
      <c r="T59" s="29"/>
    </row>
    <row r="60" spans="1:22" x14ac:dyDescent="0.15">
      <c r="A60" s="6">
        <v>29.5</v>
      </c>
      <c r="B60" s="6">
        <v>58</v>
      </c>
      <c r="D60">
        <v>742.94519042968795</v>
      </c>
      <c r="E60">
        <v>566.09942626953102</v>
      </c>
      <c r="F60">
        <v>464.91278076171898</v>
      </c>
      <c r="G60">
        <v>459.97476196289102</v>
      </c>
      <c r="I60" s="7">
        <f t="shared" si="0"/>
        <v>278.03240966796898</v>
      </c>
      <c r="J60" s="7">
        <f t="shared" si="0"/>
        <v>106.12466430664</v>
      </c>
      <c r="K60" s="7">
        <f t="shared" si="1"/>
        <v>203.74514465332098</v>
      </c>
      <c r="L60" s="8">
        <f t="shared" si="2"/>
        <v>1.9198660931884151</v>
      </c>
      <c r="M60" s="8">
        <f t="shared" si="5"/>
        <v>2.1644315208024389</v>
      </c>
      <c r="P60" s="6">
        <f t="shared" si="4"/>
        <v>-2.7132163178511468</v>
      </c>
      <c r="R60" s="35"/>
      <c r="S60" s="34"/>
      <c r="T60" s="29"/>
    </row>
    <row r="61" spans="1:22" x14ac:dyDescent="0.15">
      <c r="A61" s="6">
        <v>30</v>
      </c>
      <c r="B61" s="6">
        <v>59</v>
      </c>
      <c r="D61">
        <v>736.31744384765602</v>
      </c>
      <c r="E61">
        <v>563.78894042968795</v>
      </c>
      <c r="F61">
        <v>464.86828613281301</v>
      </c>
      <c r="G61">
        <v>460.53170776367199</v>
      </c>
      <c r="I61" s="7">
        <f t="shared" si="0"/>
        <v>271.44915771484301</v>
      </c>
      <c r="J61" s="7">
        <f t="shared" si="0"/>
        <v>103.25723266601597</v>
      </c>
      <c r="K61" s="7">
        <f t="shared" si="1"/>
        <v>199.16909484863186</v>
      </c>
      <c r="L61" s="8">
        <f t="shared" si="2"/>
        <v>1.9288633803778321</v>
      </c>
      <c r="M61" s="8">
        <f t="shared" si="5"/>
        <v>2.1775739847310764</v>
      </c>
      <c r="P61" s="6">
        <f t="shared" si="4"/>
        <v>-2.1224893611480873</v>
      </c>
      <c r="R61" s="35"/>
      <c r="S61" s="34"/>
      <c r="T61" s="29"/>
    </row>
    <row r="62" spans="1:22" x14ac:dyDescent="0.15">
      <c r="A62" s="6">
        <v>30.5</v>
      </c>
      <c r="B62" s="6">
        <v>60</v>
      </c>
      <c r="D62">
        <v>734.60675048828102</v>
      </c>
      <c r="E62">
        <v>563.55169677734398</v>
      </c>
      <c r="F62">
        <v>465.37014770507801</v>
      </c>
      <c r="G62">
        <v>460.72854614257801</v>
      </c>
      <c r="I62" s="7">
        <f t="shared" si="0"/>
        <v>269.23660278320301</v>
      </c>
      <c r="J62" s="7">
        <f t="shared" si="0"/>
        <v>102.82315063476597</v>
      </c>
      <c r="K62" s="7">
        <f t="shared" si="1"/>
        <v>197.26039733886682</v>
      </c>
      <c r="L62" s="8">
        <f t="shared" si="2"/>
        <v>1.9184434256400842</v>
      </c>
      <c r="M62" s="8">
        <f t="shared" si="5"/>
        <v>2.1712992067325496</v>
      </c>
      <c r="P62" s="6">
        <f t="shared" si="4"/>
        <v>-2.4045278381934905</v>
      </c>
      <c r="R62" s="29"/>
      <c r="S62" s="29"/>
      <c r="T62" s="29"/>
      <c r="U62" s="4" t="s">
        <v>17</v>
      </c>
    </row>
    <row r="63" spans="1:22" x14ac:dyDescent="0.15">
      <c r="A63" s="6">
        <v>31</v>
      </c>
      <c r="B63" s="6">
        <v>61</v>
      </c>
      <c r="D63">
        <v>742.4375</v>
      </c>
      <c r="E63">
        <v>566.62170410156295</v>
      </c>
      <c r="F63">
        <v>465.57360839843801</v>
      </c>
      <c r="G63">
        <v>461.18508911132801</v>
      </c>
      <c r="I63" s="7">
        <f t="shared" si="0"/>
        <v>276.86389160156199</v>
      </c>
      <c r="J63" s="7">
        <f t="shared" si="0"/>
        <v>105.43661499023494</v>
      </c>
      <c r="K63" s="7">
        <f t="shared" si="1"/>
        <v>203.05826110839752</v>
      </c>
      <c r="L63" s="8">
        <f t="shared" si="2"/>
        <v>1.9258799339034531</v>
      </c>
      <c r="M63" s="8">
        <f t="shared" si="5"/>
        <v>2.182880891735139</v>
      </c>
      <c r="P63" s="6">
        <f t="shared" si="4"/>
        <v>-1.8839547118586955</v>
      </c>
      <c r="R63" s="29"/>
      <c r="S63" s="29"/>
      <c r="T63" s="29"/>
    </row>
    <row r="64" spans="1:22" x14ac:dyDescent="0.15">
      <c r="A64" s="6">
        <v>31.5</v>
      </c>
      <c r="B64" s="6">
        <v>62</v>
      </c>
      <c r="D64">
        <v>738.94299316406295</v>
      </c>
      <c r="E64">
        <v>565.81158447265602</v>
      </c>
      <c r="F64">
        <v>465.978759765625</v>
      </c>
      <c r="G64">
        <v>461.2880859375</v>
      </c>
      <c r="I64" s="7">
        <f t="shared" si="0"/>
        <v>272.96423339843795</v>
      </c>
      <c r="J64" s="7">
        <f t="shared" si="0"/>
        <v>104.52349853515602</v>
      </c>
      <c r="K64" s="7">
        <f t="shared" si="1"/>
        <v>199.79778442382874</v>
      </c>
      <c r="L64" s="8">
        <f t="shared" si="2"/>
        <v>1.9115106863422451</v>
      </c>
      <c r="M64" s="8">
        <f t="shared" si="5"/>
        <v>2.1726568209131516</v>
      </c>
      <c r="P64" s="6">
        <f t="shared" si="4"/>
        <v>-2.3435058488893072</v>
      </c>
      <c r="R64" s="29"/>
      <c r="S64" s="29"/>
      <c r="T64" s="29"/>
      <c r="U64" s="18">
        <v>12.5</v>
      </c>
      <c r="V64" s="20">
        <f t="shared" ref="V64:V83" si="6">L26</f>
        <v>2.0742081021759686</v>
      </c>
    </row>
    <row r="65" spans="1:22" x14ac:dyDescent="0.15">
      <c r="A65" s="6">
        <v>32</v>
      </c>
      <c r="B65" s="6">
        <v>63</v>
      </c>
      <c r="D65">
        <v>738.81634521484398</v>
      </c>
      <c r="E65">
        <v>565.37390136718795</v>
      </c>
      <c r="F65">
        <v>465.51333618164102</v>
      </c>
      <c r="G65">
        <v>460.71249389648398</v>
      </c>
      <c r="I65" s="7">
        <f t="shared" si="0"/>
        <v>273.30300903320295</v>
      </c>
      <c r="J65" s="7">
        <f t="shared" si="0"/>
        <v>104.66140747070398</v>
      </c>
      <c r="K65" s="7">
        <f t="shared" si="1"/>
        <v>200.04002380371017</v>
      </c>
      <c r="L65" s="8">
        <f t="shared" si="2"/>
        <v>1.9113064561042126</v>
      </c>
      <c r="M65" s="8">
        <f t="shared" si="5"/>
        <v>2.1765977674143402</v>
      </c>
      <c r="P65" s="6">
        <f t="shared" si="4"/>
        <v>-2.1663683390724509</v>
      </c>
      <c r="U65" s="18">
        <v>13</v>
      </c>
      <c r="V65" s="20">
        <f t="shared" si="6"/>
        <v>2.0439718766644477</v>
      </c>
    </row>
    <row r="66" spans="1:22" x14ac:dyDescent="0.15">
      <c r="A66" s="6">
        <v>32.5</v>
      </c>
      <c r="B66" s="6">
        <v>64</v>
      </c>
      <c r="D66">
        <v>721.73876953125</v>
      </c>
      <c r="E66">
        <v>560.093017578125</v>
      </c>
      <c r="F66">
        <v>465.99597167968801</v>
      </c>
      <c r="G66">
        <v>461.30157470703102</v>
      </c>
      <c r="I66" s="7">
        <f t="shared" ref="I66:J129" si="7">D66-F66</f>
        <v>255.74279785156199</v>
      </c>
      <c r="J66" s="7">
        <f t="shared" si="7"/>
        <v>98.791442871093977</v>
      </c>
      <c r="K66" s="7">
        <f t="shared" ref="K66:K129" si="8">I66-0.7*J66</f>
        <v>186.5887878417962</v>
      </c>
      <c r="L66" s="8">
        <f t="shared" ref="L66:L129" si="9">K66/J66</f>
        <v>1.8887140669183546</v>
      </c>
      <c r="M66" s="8">
        <f t="shared" si="5"/>
        <v>2.1581505549677029</v>
      </c>
      <c r="P66" s="6">
        <f t="shared" si="4"/>
        <v>-2.9955329255174359</v>
      </c>
      <c r="U66" s="18">
        <v>13.5</v>
      </c>
      <c r="V66" s="20">
        <f t="shared" si="6"/>
        <v>2.0610442132613369</v>
      </c>
    </row>
    <row r="67" spans="1:22" x14ac:dyDescent="0.15">
      <c r="A67" s="6">
        <v>33</v>
      </c>
      <c r="B67" s="6">
        <v>65</v>
      </c>
      <c r="D67">
        <v>737.671142578125</v>
      </c>
      <c r="E67">
        <v>563.7509765625</v>
      </c>
      <c r="F67">
        <v>465.90216064453102</v>
      </c>
      <c r="G67">
        <v>460.87774658203102</v>
      </c>
      <c r="I67" s="7">
        <f t="shared" si="7"/>
        <v>271.76898193359398</v>
      </c>
      <c r="J67" s="7">
        <f t="shared" si="7"/>
        <v>102.87322998046898</v>
      </c>
      <c r="K67" s="7">
        <f t="shared" si="8"/>
        <v>199.75772094726568</v>
      </c>
      <c r="L67" s="8">
        <f t="shared" si="9"/>
        <v>1.9417852534152056</v>
      </c>
      <c r="M67" s="8">
        <f t="shared" si="5"/>
        <v>2.2153669182037743</v>
      </c>
      <c r="P67" s="6">
        <f t="shared" si="4"/>
        <v>-0.42377405963137116</v>
      </c>
      <c r="U67" s="18">
        <v>14</v>
      </c>
      <c r="V67" s="20">
        <f t="shared" si="6"/>
        <v>2.0950138489598866</v>
      </c>
    </row>
    <row r="68" spans="1:22" x14ac:dyDescent="0.15">
      <c r="A68" s="6">
        <v>33.5</v>
      </c>
      <c r="B68" s="6">
        <v>66</v>
      </c>
      <c r="D68">
        <v>708.12225341796898</v>
      </c>
      <c r="E68">
        <v>555.38366699218795</v>
      </c>
      <c r="F68">
        <v>466.402587890625</v>
      </c>
      <c r="G68">
        <v>461.19714355468801</v>
      </c>
      <c r="I68" s="7">
        <f t="shared" si="7"/>
        <v>241.71966552734398</v>
      </c>
      <c r="J68" s="7">
        <f t="shared" si="7"/>
        <v>94.186523437499943</v>
      </c>
      <c r="K68" s="7">
        <f t="shared" si="8"/>
        <v>175.78909912109401</v>
      </c>
      <c r="L68" s="8">
        <f t="shared" si="9"/>
        <v>1.8663933300154527</v>
      </c>
      <c r="M68" s="8">
        <f t="shared" si="5"/>
        <v>2.1441201715432423</v>
      </c>
      <c r="P68" s="6">
        <f t="shared" si="4"/>
        <v>-3.6261700531300747</v>
      </c>
      <c r="U68" s="18">
        <v>14.5</v>
      </c>
      <c r="V68" s="20">
        <f t="shared" si="6"/>
        <v>2.0640417496844683</v>
      </c>
    </row>
    <row r="69" spans="1:22" x14ac:dyDescent="0.15">
      <c r="A69" s="6">
        <v>34</v>
      </c>
      <c r="B69" s="6">
        <v>67</v>
      </c>
      <c r="D69">
        <v>723.52410888671898</v>
      </c>
      <c r="E69">
        <v>562.19403076171898</v>
      </c>
      <c r="F69">
        <v>465.35235595703102</v>
      </c>
      <c r="G69">
        <v>460.97131347656301</v>
      </c>
      <c r="I69" s="7">
        <f t="shared" si="7"/>
        <v>258.17175292968795</v>
      </c>
      <c r="J69" s="7">
        <f t="shared" si="7"/>
        <v>101.22271728515597</v>
      </c>
      <c r="K69" s="7">
        <f t="shared" si="8"/>
        <v>187.31585083007877</v>
      </c>
      <c r="L69" s="8">
        <f t="shared" si="9"/>
        <v>1.8505317368865786</v>
      </c>
      <c r="M69" s="8">
        <f t="shared" si="5"/>
        <v>2.132403755153589</v>
      </c>
      <c r="P69" s="6">
        <f t="shared" si="4"/>
        <v>-4.1527990806021906</v>
      </c>
      <c r="U69" s="18">
        <v>15</v>
      </c>
      <c r="V69" s="20">
        <f t="shared" si="6"/>
        <v>2.0708420686818032</v>
      </c>
    </row>
    <row r="70" spans="1:22" x14ac:dyDescent="0.15">
      <c r="A70" s="6">
        <v>34.5</v>
      </c>
      <c r="B70" s="6">
        <v>68</v>
      </c>
      <c r="D70">
        <v>729.91058349609398</v>
      </c>
      <c r="E70">
        <v>563.89959716796898</v>
      </c>
      <c r="F70">
        <v>465.84332275390602</v>
      </c>
      <c r="G70">
        <v>461.21923828125</v>
      </c>
      <c r="I70" s="7">
        <f t="shared" si="7"/>
        <v>264.06726074218795</v>
      </c>
      <c r="J70" s="7">
        <f t="shared" si="7"/>
        <v>102.68035888671898</v>
      </c>
      <c r="K70" s="7">
        <f t="shared" si="8"/>
        <v>192.19100952148466</v>
      </c>
      <c r="L70" s="8">
        <f t="shared" si="9"/>
        <v>1.8717407263205748</v>
      </c>
      <c r="M70" s="8">
        <f t="shared" si="5"/>
        <v>2.1577579213268061</v>
      </c>
      <c r="P70" s="6">
        <f t="shared" ref="P70:P133" si="10">(M70-$O$2)/$O$2*100</f>
        <v>-3.0131810071135221</v>
      </c>
      <c r="U70" s="18">
        <v>15.5</v>
      </c>
      <c r="V70" s="20">
        <f t="shared" si="6"/>
        <v>2.1211652977604611</v>
      </c>
    </row>
    <row r="71" spans="1:22" x14ac:dyDescent="0.15">
      <c r="A71" s="6">
        <v>35</v>
      </c>
      <c r="B71" s="6">
        <v>69</v>
      </c>
      <c r="D71">
        <v>735.09063720703102</v>
      </c>
      <c r="E71">
        <v>566.58953857421898</v>
      </c>
      <c r="F71">
        <v>465.64447021484398</v>
      </c>
      <c r="G71">
        <v>461.09613037109398</v>
      </c>
      <c r="I71" s="7">
        <f t="shared" si="7"/>
        <v>269.44616699218705</v>
      </c>
      <c r="J71" s="7">
        <f t="shared" si="7"/>
        <v>105.493408203125</v>
      </c>
      <c r="K71" s="7">
        <f t="shared" si="8"/>
        <v>195.60078124999956</v>
      </c>
      <c r="L71" s="8">
        <f t="shared" si="9"/>
        <v>1.8541516913869631</v>
      </c>
      <c r="M71" s="8">
        <f t="shared" si="5"/>
        <v>2.1443140631324149</v>
      </c>
      <c r="P71" s="6">
        <f t="shared" si="10"/>
        <v>-3.6174550215329426</v>
      </c>
      <c r="U71" s="18">
        <v>16</v>
      </c>
      <c r="V71" s="20">
        <f t="shared" si="6"/>
        <v>2.1245510826448615</v>
      </c>
    </row>
    <row r="72" spans="1:22" x14ac:dyDescent="0.15">
      <c r="A72" s="6">
        <v>35.5</v>
      </c>
      <c r="B72" s="6">
        <v>70</v>
      </c>
      <c r="D72">
        <v>733.70031738281295</v>
      </c>
      <c r="E72">
        <v>566.73095703125</v>
      </c>
      <c r="F72">
        <v>464.98220825195301</v>
      </c>
      <c r="G72">
        <v>460.48236083984398</v>
      </c>
      <c r="I72" s="7">
        <f t="shared" si="7"/>
        <v>268.71810913085994</v>
      </c>
      <c r="J72" s="7">
        <f t="shared" si="7"/>
        <v>106.24859619140602</v>
      </c>
      <c r="K72" s="7">
        <f t="shared" si="8"/>
        <v>194.34409179687572</v>
      </c>
      <c r="L72" s="8">
        <f t="shared" si="9"/>
        <v>1.8291450312130839</v>
      </c>
      <c r="M72" s="8">
        <f t="shared" si="5"/>
        <v>2.1234525796977564</v>
      </c>
      <c r="P72" s="6">
        <f t="shared" si="10"/>
        <v>-4.5551361663001959</v>
      </c>
      <c r="U72" s="18">
        <v>16.5</v>
      </c>
      <c r="V72" s="20">
        <f t="shared" si="6"/>
        <v>2.113217160674715</v>
      </c>
    </row>
    <row r="73" spans="1:22" x14ac:dyDescent="0.15">
      <c r="A73" s="6">
        <v>36</v>
      </c>
      <c r="B73" s="6">
        <v>71</v>
      </c>
      <c r="D73">
        <v>727.55670166015602</v>
      </c>
      <c r="E73">
        <v>564.94659423828102</v>
      </c>
      <c r="F73">
        <v>464.70559692382801</v>
      </c>
      <c r="G73">
        <v>460.589111328125</v>
      </c>
      <c r="I73" s="7">
        <f t="shared" si="7"/>
        <v>262.85110473632801</v>
      </c>
      <c r="J73" s="7">
        <f t="shared" si="7"/>
        <v>104.35748291015602</v>
      </c>
      <c r="K73" s="7">
        <f t="shared" si="8"/>
        <v>189.8008666992188</v>
      </c>
      <c r="L73" s="8">
        <f t="shared" si="9"/>
        <v>1.8187566565075466</v>
      </c>
      <c r="M73" s="8">
        <f t="shared" si="5"/>
        <v>2.1172093817314401</v>
      </c>
      <c r="P73" s="6">
        <f t="shared" si="10"/>
        <v>-4.8357551852879892</v>
      </c>
      <c r="U73" s="18">
        <v>17</v>
      </c>
      <c r="V73" s="20">
        <f t="shared" si="6"/>
        <v>2.0304366441563206</v>
      </c>
    </row>
    <row r="74" spans="1:22" x14ac:dyDescent="0.15">
      <c r="A74" s="6">
        <v>36.5</v>
      </c>
      <c r="B74" s="6">
        <v>72</v>
      </c>
      <c r="D74">
        <v>727.77337646484398</v>
      </c>
      <c r="E74">
        <v>566.82794189453102</v>
      </c>
      <c r="F74">
        <v>465.04620361328102</v>
      </c>
      <c r="G74">
        <v>460.98651123046898</v>
      </c>
      <c r="I74" s="7">
        <f t="shared" si="7"/>
        <v>262.72717285156295</v>
      </c>
      <c r="J74" s="7">
        <f t="shared" si="7"/>
        <v>105.84143066406205</v>
      </c>
      <c r="K74" s="7">
        <f t="shared" si="8"/>
        <v>188.63817138671953</v>
      </c>
      <c r="L74" s="8">
        <f t="shared" si="9"/>
        <v>1.7822715566407279</v>
      </c>
      <c r="M74" s="8">
        <f t="shared" si="5"/>
        <v>2.0848694586038419</v>
      </c>
      <c r="P74" s="6">
        <f t="shared" si="10"/>
        <v>-6.2893687902337989</v>
      </c>
      <c r="U74" s="18">
        <v>17.5</v>
      </c>
      <c r="V74" s="20">
        <f t="shared" si="6"/>
        <v>2.0196519212115973</v>
      </c>
    </row>
    <row r="75" spans="1:22" x14ac:dyDescent="0.15">
      <c r="A75" s="6">
        <v>37</v>
      </c>
      <c r="B75" s="6">
        <v>73</v>
      </c>
      <c r="D75">
        <v>719.29724121093795</v>
      </c>
      <c r="E75">
        <v>563.08319091796898</v>
      </c>
      <c r="F75">
        <v>465.00201416015602</v>
      </c>
      <c r="G75">
        <v>461.04333496093801</v>
      </c>
      <c r="I75" s="7">
        <f t="shared" si="7"/>
        <v>254.29522705078193</v>
      </c>
      <c r="J75" s="7">
        <f t="shared" si="7"/>
        <v>102.03985595703097</v>
      </c>
      <c r="K75" s="7">
        <f t="shared" si="8"/>
        <v>182.86732788086027</v>
      </c>
      <c r="L75" s="8">
        <f t="shared" si="9"/>
        <v>1.7921166799555832</v>
      </c>
      <c r="M75" s="8">
        <f t="shared" si="5"/>
        <v>2.0988597586579179</v>
      </c>
      <c r="P75" s="6">
        <f t="shared" si="10"/>
        <v>-5.6605333283917707</v>
      </c>
      <c r="U75" s="18">
        <v>18</v>
      </c>
      <c r="V75" s="20">
        <f t="shared" si="6"/>
        <v>2.033665509010445</v>
      </c>
    </row>
    <row r="76" spans="1:22" x14ac:dyDescent="0.15">
      <c r="A76" s="6">
        <v>37.5</v>
      </c>
      <c r="B76" s="6">
        <v>74</v>
      </c>
      <c r="D76">
        <v>715.151611328125</v>
      </c>
      <c r="E76">
        <v>562.11102294921898</v>
      </c>
      <c r="F76">
        <v>465.13485717773398</v>
      </c>
      <c r="G76">
        <v>460.646484375</v>
      </c>
      <c r="I76" s="7">
        <f t="shared" si="7"/>
        <v>250.01675415039102</v>
      </c>
      <c r="J76" s="7">
        <f t="shared" si="7"/>
        <v>101.46453857421898</v>
      </c>
      <c r="K76" s="7">
        <f t="shared" si="8"/>
        <v>178.99157714843773</v>
      </c>
      <c r="L76" s="8">
        <f t="shared" si="9"/>
        <v>1.7640801373921344</v>
      </c>
      <c r="M76" s="8">
        <f t="shared" si="5"/>
        <v>2.0749683928336902</v>
      </c>
      <c r="P76" s="6">
        <f t="shared" si="10"/>
        <v>-6.7344015087770801</v>
      </c>
      <c r="U76" s="18">
        <v>18.5</v>
      </c>
      <c r="V76" s="20">
        <f t="shared" si="6"/>
        <v>1.9770676680098551</v>
      </c>
    </row>
    <row r="77" spans="1:22" x14ac:dyDescent="0.15">
      <c r="A77" s="6">
        <v>38</v>
      </c>
      <c r="B77" s="6">
        <v>75</v>
      </c>
      <c r="D77">
        <v>711.196044921875</v>
      </c>
      <c r="E77">
        <v>561.21722412109398</v>
      </c>
      <c r="F77">
        <v>464.67803955078102</v>
      </c>
      <c r="G77">
        <v>461.11218261718801</v>
      </c>
      <c r="I77" s="7">
        <f t="shared" si="7"/>
        <v>246.51800537109398</v>
      </c>
      <c r="J77" s="7">
        <f t="shared" si="7"/>
        <v>100.10504150390597</v>
      </c>
      <c r="K77" s="7">
        <f t="shared" si="8"/>
        <v>176.44447631835982</v>
      </c>
      <c r="L77" s="8">
        <f t="shared" si="9"/>
        <v>1.7625933086644312</v>
      </c>
      <c r="M77" s="8">
        <f t="shared" si="5"/>
        <v>2.0776267408452074</v>
      </c>
      <c r="P77" s="6">
        <f t="shared" si="10"/>
        <v>-6.614914185910675</v>
      </c>
      <c r="U77" s="18">
        <v>19</v>
      </c>
      <c r="V77" s="20">
        <f t="shared" si="6"/>
        <v>1.9974919965124032</v>
      </c>
    </row>
    <row r="78" spans="1:22" x14ac:dyDescent="0.15">
      <c r="A78" s="6">
        <v>38.5</v>
      </c>
      <c r="B78" s="6">
        <v>76</v>
      </c>
      <c r="D78">
        <v>706.87518310546898</v>
      </c>
      <c r="E78">
        <v>559.733154296875</v>
      </c>
      <c r="F78">
        <v>464.42697143554699</v>
      </c>
      <c r="G78">
        <v>460.62811279296898</v>
      </c>
      <c r="I78" s="7">
        <f t="shared" si="7"/>
        <v>242.44821166992199</v>
      </c>
      <c r="J78" s="7">
        <f t="shared" si="7"/>
        <v>99.105041503906023</v>
      </c>
      <c r="K78" s="7">
        <f t="shared" si="8"/>
        <v>173.07468261718776</v>
      </c>
      <c r="L78" s="8">
        <f t="shared" si="9"/>
        <v>1.7463761680617063</v>
      </c>
      <c r="M78" s="8">
        <f t="shared" si="5"/>
        <v>2.0655547769817035</v>
      </c>
      <c r="P78" s="6">
        <f t="shared" si="10"/>
        <v>-7.1575243473871648</v>
      </c>
      <c r="U78" s="18">
        <v>19.5</v>
      </c>
      <c r="V78" s="20">
        <f t="shared" si="6"/>
        <v>2.0306550155928718</v>
      </c>
    </row>
    <row r="79" spans="1:22" x14ac:dyDescent="0.15">
      <c r="A79" s="6">
        <v>39</v>
      </c>
      <c r="B79" s="6">
        <v>77</v>
      </c>
      <c r="D79">
        <v>712.67431640625</v>
      </c>
      <c r="E79">
        <v>563.08044433593795</v>
      </c>
      <c r="F79">
        <v>464.23989868164102</v>
      </c>
      <c r="G79">
        <v>460.36672973632801</v>
      </c>
      <c r="I79" s="7">
        <f t="shared" si="7"/>
        <v>248.43441772460898</v>
      </c>
      <c r="J79" s="7">
        <f t="shared" si="7"/>
        <v>102.71371459960994</v>
      </c>
      <c r="K79" s="7">
        <f t="shared" si="8"/>
        <v>176.53481750488203</v>
      </c>
      <c r="L79" s="8">
        <f t="shared" si="9"/>
        <v>1.7187073624299867</v>
      </c>
      <c r="M79" s="8">
        <f t="shared" si="5"/>
        <v>2.0420311480892046</v>
      </c>
      <c r="P79" s="6">
        <f t="shared" si="10"/>
        <v>-8.2148635024902283</v>
      </c>
      <c r="U79" s="18">
        <v>20</v>
      </c>
      <c r="V79" s="20">
        <f t="shared" si="6"/>
        <v>2.1172323228210126</v>
      </c>
    </row>
    <row r="80" spans="1:22" x14ac:dyDescent="0.15">
      <c r="A80" s="6">
        <v>39.5</v>
      </c>
      <c r="B80" s="6">
        <v>78</v>
      </c>
      <c r="D80">
        <v>718.62432861328102</v>
      </c>
      <c r="E80">
        <v>566.07220458984398</v>
      </c>
      <c r="F80">
        <v>464.58508300781301</v>
      </c>
      <c r="G80">
        <v>460.84704589843801</v>
      </c>
      <c r="I80" s="7">
        <f t="shared" si="7"/>
        <v>254.03924560546801</v>
      </c>
      <c r="J80" s="7">
        <f t="shared" si="7"/>
        <v>105.22515869140597</v>
      </c>
      <c r="K80" s="7">
        <f t="shared" si="8"/>
        <v>180.38163452148385</v>
      </c>
      <c r="L80" s="8">
        <f t="shared" si="9"/>
        <v>1.7142443571930306</v>
      </c>
      <c r="M80" s="8">
        <f t="shared" si="5"/>
        <v>2.041713319591469</v>
      </c>
      <c r="P80" s="6">
        <f t="shared" si="10"/>
        <v>-8.2291492454255231</v>
      </c>
      <c r="U80" s="18">
        <v>20.5</v>
      </c>
      <c r="V80" s="20">
        <f t="shared" si="6"/>
        <v>2.1036036658150024</v>
      </c>
    </row>
    <row r="81" spans="1:22" x14ac:dyDescent="0.15">
      <c r="A81" s="6">
        <v>40</v>
      </c>
      <c r="B81" s="6">
        <v>79</v>
      </c>
      <c r="D81">
        <v>728.924560546875</v>
      </c>
      <c r="E81">
        <v>570.43951416015602</v>
      </c>
      <c r="F81">
        <v>465.13400268554699</v>
      </c>
      <c r="G81">
        <v>461.14920043945301</v>
      </c>
      <c r="I81" s="7">
        <f t="shared" si="7"/>
        <v>263.79055786132801</v>
      </c>
      <c r="J81" s="7">
        <f t="shared" si="7"/>
        <v>109.29031372070301</v>
      </c>
      <c r="K81" s="7">
        <f t="shared" si="8"/>
        <v>187.28733825683591</v>
      </c>
      <c r="L81" s="8">
        <f t="shared" si="9"/>
        <v>1.7136682280504592</v>
      </c>
      <c r="M81" s="8">
        <f t="shared" si="5"/>
        <v>2.0452823671881184</v>
      </c>
      <c r="P81" s="6">
        <f t="shared" si="10"/>
        <v>-8.0687278330826651</v>
      </c>
      <c r="U81" s="18">
        <v>21</v>
      </c>
      <c r="V81" s="20">
        <f t="shared" si="6"/>
        <v>2.1051419998584189</v>
      </c>
    </row>
    <row r="82" spans="1:22" x14ac:dyDescent="0.15">
      <c r="A82" s="6">
        <v>40.5</v>
      </c>
      <c r="B82" s="6">
        <v>80</v>
      </c>
      <c r="D82">
        <v>727.32165527343795</v>
      </c>
      <c r="E82">
        <v>568.48327636718795</v>
      </c>
      <c r="F82">
        <v>464.78335571289102</v>
      </c>
      <c r="G82">
        <v>461.20458984375</v>
      </c>
      <c r="I82" s="7">
        <f t="shared" si="7"/>
        <v>262.53829956054693</v>
      </c>
      <c r="J82" s="7">
        <f t="shared" si="7"/>
        <v>107.27868652343795</v>
      </c>
      <c r="K82" s="7">
        <f t="shared" si="8"/>
        <v>187.44321899414035</v>
      </c>
      <c r="L82" s="8">
        <f t="shared" si="9"/>
        <v>1.7472549773732386</v>
      </c>
      <c r="M82" s="8">
        <f t="shared" si="5"/>
        <v>2.0830142932501188</v>
      </c>
      <c r="P82" s="6">
        <f t="shared" si="10"/>
        <v>-6.3727546902854506</v>
      </c>
      <c r="U82" s="18">
        <v>21.5</v>
      </c>
      <c r="V82" s="20">
        <f t="shared" si="6"/>
        <v>2.0682479104424525</v>
      </c>
    </row>
    <row r="83" spans="1:22" x14ac:dyDescent="0.15">
      <c r="A83" s="6">
        <v>41</v>
      </c>
      <c r="B83" s="6">
        <v>81</v>
      </c>
      <c r="D83">
        <v>683.28283691406295</v>
      </c>
      <c r="E83">
        <v>552.58734130859398</v>
      </c>
      <c r="F83">
        <v>464.46569824218801</v>
      </c>
      <c r="G83">
        <v>460.48034667968801</v>
      </c>
      <c r="I83" s="7">
        <f t="shared" si="7"/>
        <v>218.81713867187494</v>
      </c>
      <c r="J83" s="7">
        <f t="shared" si="7"/>
        <v>92.106994628905966</v>
      </c>
      <c r="K83" s="7">
        <f t="shared" si="8"/>
        <v>154.34224243164078</v>
      </c>
      <c r="L83" s="8">
        <f t="shared" si="9"/>
        <v>1.675684274071445</v>
      </c>
      <c r="M83" s="8">
        <f t="shared" si="5"/>
        <v>2.0155887666875456</v>
      </c>
      <c r="P83" s="6">
        <f t="shared" si="10"/>
        <v>-9.4033946316757575</v>
      </c>
      <c r="U83" s="18">
        <v>22</v>
      </c>
      <c r="V83" s="20">
        <f t="shared" si="6"/>
        <v>2.0558823365494794</v>
      </c>
    </row>
    <row r="84" spans="1:22" x14ac:dyDescent="0.15">
      <c r="A84" s="6">
        <v>41.5</v>
      </c>
      <c r="B84" s="6">
        <v>82</v>
      </c>
      <c r="D84">
        <v>670.072021484375</v>
      </c>
      <c r="E84">
        <v>547.75238037109398</v>
      </c>
      <c r="F84">
        <v>464.11074829101602</v>
      </c>
      <c r="G84">
        <v>460.248779296875</v>
      </c>
      <c r="I84" s="7">
        <f t="shared" si="7"/>
        <v>205.96127319335898</v>
      </c>
      <c r="J84" s="7">
        <f t="shared" si="7"/>
        <v>87.503601074218977</v>
      </c>
      <c r="K84" s="7">
        <f t="shared" si="8"/>
        <v>144.70875244140569</v>
      </c>
      <c r="L84" s="8">
        <f t="shared" si="9"/>
        <v>1.6537462534675154</v>
      </c>
      <c r="M84" s="8">
        <f t="shared" si="5"/>
        <v>1.9977959228228368</v>
      </c>
      <c r="P84" s="6">
        <f t="shared" si="10"/>
        <v>-10.203146684590983</v>
      </c>
      <c r="U84" s="18">
        <v>65</v>
      </c>
      <c r="V84" s="20">
        <f t="shared" ref="V84:V104" si="11">L131</f>
        <v>1.6088455244382129</v>
      </c>
    </row>
    <row r="85" spans="1:22" x14ac:dyDescent="0.15">
      <c r="A85" s="6">
        <v>42</v>
      </c>
      <c r="B85" s="6">
        <v>83</v>
      </c>
      <c r="D85">
        <v>674.23205566406295</v>
      </c>
      <c r="E85">
        <v>550.64471435546898</v>
      </c>
      <c r="F85">
        <v>464.07144165039102</v>
      </c>
      <c r="G85">
        <v>460.39025878906301</v>
      </c>
      <c r="I85" s="7">
        <f t="shared" si="7"/>
        <v>210.16061401367193</v>
      </c>
      <c r="J85" s="7">
        <f t="shared" si="7"/>
        <v>90.254455566405966</v>
      </c>
      <c r="K85" s="7">
        <f t="shared" si="8"/>
        <v>146.98249511718777</v>
      </c>
      <c r="L85" s="8">
        <f t="shared" si="9"/>
        <v>1.6285345049701547</v>
      </c>
      <c r="M85" s="8">
        <f t="shared" si="5"/>
        <v>1.976729351064697</v>
      </c>
      <c r="P85" s="6">
        <f t="shared" si="10"/>
        <v>-11.150046131332907</v>
      </c>
      <c r="U85" s="18">
        <v>65.5</v>
      </c>
      <c r="V85" s="20">
        <f t="shared" si="11"/>
        <v>1.6100578709135223</v>
      </c>
    </row>
    <row r="86" spans="1:22" x14ac:dyDescent="0.15">
      <c r="A86" s="6">
        <v>42.5</v>
      </c>
      <c r="B86" s="6">
        <v>84</v>
      </c>
      <c r="D86">
        <v>716.81018066406295</v>
      </c>
      <c r="E86">
        <v>568.14080810546898</v>
      </c>
      <c r="F86">
        <v>464.13858032226602</v>
      </c>
      <c r="G86">
        <v>460.559814453125</v>
      </c>
      <c r="I86" s="7">
        <f t="shared" si="7"/>
        <v>252.67160034179693</v>
      </c>
      <c r="J86" s="7">
        <f t="shared" si="7"/>
        <v>107.58099365234398</v>
      </c>
      <c r="K86" s="7">
        <f t="shared" si="8"/>
        <v>177.36490478515617</v>
      </c>
      <c r="L86" s="8">
        <f t="shared" si="9"/>
        <v>1.6486639392672289</v>
      </c>
      <c r="M86" s="8">
        <f t="shared" si="5"/>
        <v>2.0010039621009916</v>
      </c>
      <c r="P86" s="6">
        <f t="shared" si="10"/>
        <v>-10.058951860084834</v>
      </c>
      <c r="U86" s="18">
        <v>66</v>
      </c>
      <c r="V86" s="20">
        <f t="shared" si="11"/>
        <v>1.6207683875886802</v>
      </c>
    </row>
    <row r="87" spans="1:22" ht="15" x14ac:dyDescent="0.2">
      <c r="A87" s="6">
        <v>43</v>
      </c>
      <c r="B87" s="6">
        <v>85</v>
      </c>
      <c r="C87" s="26" t="s">
        <v>30</v>
      </c>
      <c r="D87">
        <v>735.10040283203102</v>
      </c>
      <c r="E87">
        <v>575.83355712890602</v>
      </c>
      <c r="F87">
        <v>464.49728393554699</v>
      </c>
      <c r="G87">
        <v>460.98593139648398</v>
      </c>
      <c r="I87" s="7">
        <f t="shared" si="7"/>
        <v>270.60311889648403</v>
      </c>
      <c r="J87" s="7">
        <f t="shared" si="7"/>
        <v>114.84762573242205</v>
      </c>
      <c r="K87" s="7">
        <f t="shared" si="8"/>
        <v>190.2097808837886</v>
      </c>
      <c r="L87" s="8">
        <f t="shared" si="9"/>
        <v>1.6561925392079868</v>
      </c>
      <c r="M87" s="8">
        <f t="shared" si="5"/>
        <v>2.0126777387809707</v>
      </c>
      <c r="P87" s="6">
        <f t="shared" si="10"/>
        <v>-9.5342394006221376</v>
      </c>
      <c r="U87" s="18">
        <v>66.5</v>
      </c>
      <c r="V87" s="20">
        <f t="shared" si="11"/>
        <v>1.6584717087846026</v>
      </c>
    </row>
    <row r="88" spans="1:22" x14ac:dyDescent="0.15">
      <c r="A88" s="6">
        <v>43.5</v>
      </c>
      <c r="B88" s="6">
        <v>86</v>
      </c>
      <c r="D88">
        <v>709.40026855468795</v>
      </c>
      <c r="E88">
        <v>565.14202880859398</v>
      </c>
      <c r="F88">
        <v>463.91906738281301</v>
      </c>
      <c r="G88">
        <v>460.53143310546898</v>
      </c>
      <c r="I88" s="7">
        <f t="shared" si="7"/>
        <v>245.48120117187494</v>
      </c>
      <c r="J88" s="7">
        <f t="shared" si="7"/>
        <v>104.610595703125</v>
      </c>
      <c r="K88" s="7">
        <f t="shared" si="8"/>
        <v>172.25378417968744</v>
      </c>
      <c r="L88" s="8">
        <f t="shared" si="9"/>
        <v>1.6466189014784642</v>
      </c>
      <c r="M88" s="8">
        <f t="shared" ref="M88:M148" si="12">L88+ABS($N$2)*A88</f>
        <v>2.0072492777906685</v>
      </c>
      <c r="P88" s="6">
        <f t="shared" si="10"/>
        <v>-9.7782376537499207</v>
      </c>
      <c r="U88" s="18">
        <v>67</v>
      </c>
      <c r="V88" s="20">
        <f t="shared" si="11"/>
        <v>1.6184718359590069</v>
      </c>
    </row>
    <row r="89" spans="1:22" x14ac:dyDescent="0.15">
      <c r="A89" s="6">
        <v>44</v>
      </c>
      <c r="B89" s="6">
        <v>87</v>
      </c>
      <c r="D89">
        <v>694.90240478515602</v>
      </c>
      <c r="E89">
        <v>560.354248046875</v>
      </c>
      <c r="F89">
        <v>463.132568359375</v>
      </c>
      <c r="G89">
        <v>459.53744506835898</v>
      </c>
      <c r="I89" s="7">
        <f t="shared" si="7"/>
        <v>231.76983642578102</v>
      </c>
      <c r="J89" s="7">
        <f t="shared" si="7"/>
        <v>100.81680297851602</v>
      </c>
      <c r="K89" s="7">
        <f t="shared" si="8"/>
        <v>161.1980743408198</v>
      </c>
      <c r="L89" s="8">
        <f t="shared" si="9"/>
        <v>1.5989207114132649</v>
      </c>
      <c r="M89" s="8">
        <f t="shared" si="12"/>
        <v>1.96369626446469</v>
      </c>
      <c r="P89" s="6">
        <f t="shared" si="10"/>
        <v>-11.735856800129449</v>
      </c>
      <c r="U89" s="18">
        <v>67.5</v>
      </c>
      <c r="V89" s="20">
        <f t="shared" si="11"/>
        <v>1.6030458045705949</v>
      </c>
    </row>
    <row r="90" spans="1:22" x14ac:dyDescent="0.15">
      <c r="A90" s="6">
        <v>44.5</v>
      </c>
      <c r="B90" s="6">
        <v>88</v>
      </c>
      <c r="D90">
        <v>687.180419921875</v>
      </c>
      <c r="E90">
        <v>557.43389892578102</v>
      </c>
      <c r="F90">
        <v>462.74404907226602</v>
      </c>
      <c r="G90">
        <v>459.63787841796898</v>
      </c>
      <c r="I90" s="7">
        <f t="shared" si="7"/>
        <v>224.43637084960898</v>
      </c>
      <c r="J90" s="7">
        <f t="shared" si="7"/>
        <v>97.796020507812045</v>
      </c>
      <c r="K90" s="7">
        <f t="shared" si="8"/>
        <v>155.97915649414057</v>
      </c>
      <c r="L90" s="8">
        <f t="shared" si="9"/>
        <v>1.5949437991874198</v>
      </c>
      <c r="M90" s="8">
        <f t="shared" si="12"/>
        <v>1.9638645289780658</v>
      </c>
      <c r="P90" s="6">
        <f t="shared" si="10"/>
        <v>-11.728293653336936</v>
      </c>
      <c r="U90" s="18">
        <v>68</v>
      </c>
      <c r="V90" s="20">
        <f t="shared" si="11"/>
        <v>1.5963473310172642</v>
      </c>
    </row>
    <row r="91" spans="1:22" x14ac:dyDescent="0.15">
      <c r="A91" s="6">
        <v>45</v>
      </c>
      <c r="B91" s="6">
        <v>89</v>
      </c>
      <c r="D91">
        <v>667.13165283203102</v>
      </c>
      <c r="E91">
        <v>549.13464355468795</v>
      </c>
      <c r="F91">
        <v>462.72912597656301</v>
      </c>
      <c r="G91">
        <v>459.2880859375</v>
      </c>
      <c r="I91" s="7">
        <f t="shared" si="7"/>
        <v>204.40252685546801</v>
      </c>
      <c r="J91" s="7">
        <f t="shared" si="7"/>
        <v>89.846557617187955</v>
      </c>
      <c r="K91" s="7">
        <f t="shared" si="8"/>
        <v>141.50993652343644</v>
      </c>
      <c r="L91" s="8">
        <f t="shared" si="9"/>
        <v>1.5750179002558147</v>
      </c>
      <c r="M91" s="8">
        <f t="shared" si="12"/>
        <v>1.9480838067856814</v>
      </c>
      <c r="P91" s="6">
        <f t="shared" si="10"/>
        <v>-12.437604939706214</v>
      </c>
      <c r="U91" s="18">
        <v>68.5</v>
      </c>
      <c r="V91" s="20">
        <f t="shared" si="11"/>
        <v>1.59196177362555</v>
      </c>
    </row>
    <row r="92" spans="1:22" x14ac:dyDescent="0.15">
      <c r="A92" s="6">
        <v>45.5</v>
      </c>
      <c r="B92" s="6">
        <v>90</v>
      </c>
      <c r="D92">
        <v>664.73175048828102</v>
      </c>
      <c r="E92">
        <v>547.67175292968795</v>
      </c>
      <c r="F92">
        <v>463.18508911132801</v>
      </c>
      <c r="G92">
        <v>459.81921386718801</v>
      </c>
      <c r="I92" s="7">
        <f t="shared" si="7"/>
        <v>201.54666137695301</v>
      </c>
      <c r="J92" s="7">
        <f t="shared" si="7"/>
        <v>87.852539062499943</v>
      </c>
      <c r="K92" s="7">
        <f t="shared" si="8"/>
        <v>140.04988403320306</v>
      </c>
      <c r="L92" s="8">
        <f t="shared" si="9"/>
        <v>1.5941472554773737</v>
      </c>
      <c r="M92" s="8">
        <f t="shared" si="12"/>
        <v>1.971358338746461</v>
      </c>
      <c r="P92" s="6">
        <f t="shared" si="10"/>
        <v>-11.39146218378656</v>
      </c>
      <c r="U92" s="18">
        <v>69</v>
      </c>
      <c r="V92" s="20">
        <f t="shared" si="11"/>
        <v>1.6117295008926313</v>
      </c>
    </row>
    <row r="93" spans="1:22" x14ac:dyDescent="0.15">
      <c r="A93" s="6">
        <v>46</v>
      </c>
      <c r="B93" s="6">
        <v>91</v>
      </c>
      <c r="D93">
        <v>684.42626953125</v>
      </c>
      <c r="E93">
        <v>555.49127197265602</v>
      </c>
      <c r="F93">
        <v>463.69927978515602</v>
      </c>
      <c r="G93">
        <v>460.19598388671898</v>
      </c>
      <c r="I93" s="7">
        <f t="shared" si="7"/>
        <v>220.72698974609398</v>
      </c>
      <c r="J93" s="7">
        <f t="shared" si="7"/>
        <v>95.295288085937045</v>
      </c>
      <c r="K93" s="7">
        <f t="shared" si="8"/>
        <v>154.02028808593803</v>
      </c>
      <c r="L93" s="8">
        <f t="shared" si="9"/>
        <v>1.6162424310742725</v>
      </c>
      <c r="M93" s="8">
        <f t="shared" si="12"/>
        <v>1.9975986910825805</v>
      </c>
      <c r="P93" s="6">
        <f t="shared" si="10"/>
        <v>-10.212011849168913</v>
      </c>
      <c r="U93" s="18">
        <v>69.5</v>
      </c>
      <c r="V93" s="20">
        <f t="shared" si="11"/>
        <v>1.6155895910070019</v>
      </c>
    </row>
    <row r="94" spans="1:22" x14ac:dyDescent="0.15">
      <c r="A94" s="6">
        <v>46.5</v>
      </c>
      <c r="B94" s="6">
        <v>92</v>
      </c>
      <c r="D94">
        <v>689.78936767578102</v>
      </c>
      <c r="E94">
        <v>554.37908935546898</v>
      </c>
      <c r="F94">
        <v>463.84591674804699</v>
      </c>
      <c r="G94">
        <v>460.29067993164102</v>
      </c>
      <c r="I94" s="7">
        <f t="shared" si="7"/>
        <v>225.94345092773403</v>
      </c>
      <c r="J94" s="7">
        <f t="shared" si="7"/>
        <v>94.088409423827954</v>
      </c>
      <c r="K94" s="7">
        <f t="shared" si="8"/>
        <v>160.08156433105447</v>
      </c>
      <c r="L94" s="8">
        <f t="shared" si="9"/>
        <v>1.7013951592055896</v>
      </c>
      <c r="M94" s="8">
        <f t="shared" si="12"/>
        <v>2.0868965959531183</v>
      </c>
      <c r="P94" s="6">
        <f t="shared" si="10"/>
        <v>-6.198253099625143</v>
      </c>
      <c r="U94" s="18">
        <v>70</v>
      </c>
      <c r="V94" s="20">
        <f t="shared" si="11"/>
        <v>1.6758833045286292</v>
      </c>
    </row>
    <row r="95" spans="1:22" x14ac:dyDescent="0.15">
      <c r="A95" s="6">
        <v>47</v>
      </c>
      <c r="B95" s="6">
        <v>93</v>
      </c>
      <c r="D95">
        <v>697.52893066406295</v>
      </c>
      <c r="E95">
        <v>556.28723144531295</v>
      </c>
      <c r="F95">
        <v>463.92050170898398</v>
      </c>
      <c r="G95">
        <v>460.11276245117199</v>
      </c>
      <c r="I95" s="7">
        <f t="shared" si="7"/>
        <v>233.60842895507898</v>
      </c>
      <c r="J95" s="7">
        <f t="shared" si="7"/>
        <v>96.174468994140966</v>
      </c>
      <c r="K95" s="7">
        <f t="shared" si="8"/>
        <v>166.28630065918031</v>
      </c>
      <c r="L95" s="8">
        <f t="shared" si="9"/>
        <v>1.7290066937547699</v>
      </c>
      <c r="M95" s="8">
        <f t="shared" si="12"/>
        <v>2.1186533072415195</v>
      </c>
      <c r="P95" s="6">
        <f t="shared" si="10"/>
        <v>-4.7708536777086943</v>
      </c>
      <c r="U95" s="18">
        <v>70.5</v>
      </c>
      <c r="V95" s="20">
        <f t="shared" si="11"/>
        <v>1.6832748261497887</v>
      </c>
    </row>
    <row r="96" spans="1:22" x14ac:dyDescent="0.15">
      <c r="A96" s="6">
        <v>47.5</v>
      </c>
      <c r="B96" s="6">
        <v>94</v>
      </c>
      <c r="D96">
        <v>697.22521972656295</v>
      </c>
      <c r="E96">
        <v>555.81298828125</v>
      </c>
      <c r="F96">
        <v>464.888671875</v>
      </c>
      <c r="G96">
        <v>460.55178833007801</v>
      </c>
      <c r="I96" s="7">
        <f t="shared" si="7"/>
        <v>232.33654785156295</v>
      </c>
      <c r="J96" s="7">
        <f t="shared" si="7"/>
        <v>95.261199951171989</v>
      </c>
      <c r="K96" s="7">
        <f t="shared" si="8"/>
        <v>165.65370788574256</v>
      </c>
      <c r="L96" s="8">
        <f t="shared" si="9"/>
        <v>1.7389420663465467</v>
      </c>
      <c r="M96" s="8">
        <f t="shared" si="12"/>
        <v>2.1327338565725169</v>
      </c>
      <c r="P96" s="6">
        <f t="shared" si="10"/>
        <v>-4.1379616948832378</v>
      </c>
      <c r="U96" s="18">
        <v>71</v>
      </c>
      <c r="V96" s="20">
        <f t="shared" si="11"/>
        <v>1.6210856431030667</v>
      </c>
    </row>
    <row r="97" spans="1:22" x14ac:dyDescent="0.15">
      <c r="A97" s="6">
        <v>48</v>
      </c>
      <c r="B97" s="6">
        <v>95</v>
      </c>
      <c r="D97">
        <v>701.48352050781295</v>
      </c>
      <c r="E97">
        <v>557.66375732421898</v>
      </c>
      <c r="F97">
        <v>465.6005859375</v>
      </c>
      <c r="G97">
        <v>461.22265625</v>
      </c>
      <c r="I97" s="7">
        <f t="shared" si="7"/>
        <v>235.88293457031295</v>
      </c>
      <c r="J97" s="7">
        <f t="shared" si="7"/>
        <v>96.441101074218977</v>
      </c>
      <c r="K97" s="7">
        <f t="shared" si="8"/>
        <v>168.37416381835968</v>
      </c>
      <c r="L97" s="8">
        <f t="shared" si="9"/>
        <v>1.7458755856466486</v>
      </c>
      <c r="M97" s="8">
        <f t="shared" si="12"/>
        <v>2.1438125526118395</v>
      </c>
      <c r="P97" s="6">
        <f t="shared" si="10"/>
        <v>-3.6399968968755534</v>
      </c>
      <c r="U97" s="18">
        <v>71.5</v>
      </c>
      <c r="V97" s="20">
        <f t="shared" si="11"/>
        <v>1.6380058027579332</v>
      </c>
    </row>
    <row r="98" spans="1:22" x14ac:dyDescent="0.15">
      <c r="A98" s="6">
        <v>48.5</v>
      </c>
      <c r="B98" s="6">
        <v>96</v>
      </c>
      <c r="D98">
        <v>699.50128173828102</v>
      </c>
      <c r="E98">
        <v>557.42150878906295</v>
      </c>
      <c r="F98">
        <v>464.87518310546898</v>
      </c>
      <c r="G98">
        <v>460.98995971679699</v>
      </c>
      <c r="I98" s="7">
        <f t="shared" si="7"/>
        <v>234.62609863281205</v>
      </c>
      <c r="J98" s="7">
        <f t="shared" si="7"/>
        <v>96.431549072265966</v>
      </c>
      <c r="K98" s="7">
        <f t="shared" si="8"/>
        <v>167.12401428222586</v>
      </c>
      <c r="L98" s="8">
        <f t="shared" si="9"/>
        <v>1.7330844095118998</v>
      </c>
      <c r="M98" s="8">
        <f t="shared" si="12"/>
        <v>2.1351665532163118</v>
      </c>
      <c r="P98" s="6">
        <f t="shared" si="10"/>
        <v>-4.0286169409030252</v>
      </c>
      <c r="U98" s="18">
        <v>72</v>
      </c>
      <c r="V98" s="20">
        <f t="shared" si="11"/>
        <v>1.652918290222853</v>
      </c>
    </row>
    <row r="99" spans="1:22" x14ac:dyDescent="0.15">
      <c r="A99" s="6">
        <v>49</v>
      </c>
      <c r="B99" s="6">
        <v>97</v>
      </c>
      <c r="D99">
        <v>698.73474121093795</v>
      </c>
      <c r="E99">
        <v>558.21105957031295</v>
      </c>
      <c r="F99">
        <v>465.43844604492199</v>
      </c>
      <c r="G99">
        <v>460.96298217773398</v>
      </c>
      <c r="I99" s="7">
        <f t="shared" si="7"/>
        <v>233.29629516601597</v>
      </c>
      <c r="J99" s="7">
        <f t="shared" si="7"/>
        <v>97.248077392578978</v>
      </c>
      <c r="K99" s="7">
        <f t="shared" si="8"/>
        <v>165.22264099121068</v>
      </c>
      <c r="L99" s="8">
        <f t="shared" si="9"/>
        <v>1.6989810536225456</v>
      </c>
      <c r="M99" s="8">
        <f t="shared" si="12"/>
        <v>2.1052083740661782</v>
      </c>
      <c r="P99" s="6">
        <f t="shared" si="10"/>
        <v>-5.3751760103299819</v>
      </c>
      <c r="U99" s="18">
        <v>72.5</v>
      </c>
      <c r="V99" s="20">
        <f t="shared" si="11"/>
        <v>1.6237259539672086</v>
      </c>
    </row>
    <row r="100" spans="1:22" x14ac:dyDescent="0.15">
      <c r="A100" s="6">
        <v>49.5</v>
      </c>
      <c r="B100" s="6">
        <v>98</v>
      </c>
      <c r="D100">
        <v>700.08782958984398</v>
      </c>
      <c r="E100">
        <v>558.67712402343795</v>
      </c>
      <c r="F100">
        <v>465.06082153320301</v>
      </c>
      <c r="G100">
        <v>460.99655151367199</v>
      </c>
      <c r="I100" s="7">
        <f t="shared" si="7"/>
        <v>235.02700805664097</v>
      </c>
      <c r="J100" s="7">
        <f t="shared" si="7"/>
        <v>97.680572509765966</v>
      </c>
      <c r="K100" s="7">
        <f t="shared" si="8"/>
        <v>166.65060729980479</v>
      </c>
      <c r="L100" s="8">
        <f t="shared" si="9"/>
        <v>1.7060772988727446</v>
      </c>
      <c r="M100" s="8">
        <f t="shared" si="12"/>
        <v>2.1164497960555977</v>
      </c>
      <c r="P100" s="6">
        <f t="shared" si="10"/>
        <v>-4.8698970126562884</v>
      </c>
      <c r="U100" s="18">
        <v>73</v>
      </c>
      <c r="V100" s="20">
        <f t="shared" si="11"/>
        <v>1.624242047549399</v>
      </c>
    </row>
    <row r="101" spans="1:22" x14ac:dyDescent="0.15">
      <c r="A101" s="6">
        <v>50</v>
      </c>
      <c r="B101" s="6">
        <v>99</v>
      </c>
      <c r="D101">
        <v>682.60852050781295</v>
      </c>
      <c r="E101">
        <v>552.41729736328102</v>
      </c>
      <c r="F101">
        <v>465.92224121093801</v>
      </c>
      <c r="G101">
        <v>461.33514404296898</v>
      </c>
      <c r="I101" s="7">
        <f t="shared" si="7"/>
        <v>216.68627929687494</v>
      </c>
      <c r="J101" s="7">
        <f t="shared" si="7"/>
        <v>91.082153320312045</v>
      </c>
      <c r="K101" s="7">
        <f t="shared" si="8"/>
        <v>152.92877197265651</v>
      </c>
      <c r="L101" s="8">
        <f t="shared" si="9"/>
        <v>1.6790201636411266</v>
      </c>
      <c r="M101" s="8">
        <f t="shared" si="12"/>
        <v>2.0935378375632006</v>
      </c>
      <c r="P101" s="6">
        <f t="shared" si="10"/>
        <v>-5.8997428304430413</v>
      </c>
      <c r="U101" s="18">
        <v>73.5</v>
      </c>
      <c r="V101" s="20">
        <f t="shared" si="11"/>
        <v>1.5254985355507729</v>
      </c>
    </row>
    <row r="102" spans="1:22" x14ac:dyDescent="0.15">
      <c r="A102" s="6">
        <v>50.5</v>
      </c>
      <c r="B102" s="6">
        <v>100</v>
      </c>
      <c r="D102">
        <v>710.98480224609398</v>
      </c>
      <c r="E102">
        <v>563.804931640625</v>
      </c>
      <c r="F102">
        <v>466.299560546875</v>
      </c>
      <c r="G102">
        <v>461.69296264648398</v>
      </c>
      <c r="I102" s="7">
        <f t="shared" si="7"/>
        <v>244.68524169921898</v>
      </c>
      <c r="J102" s="7">
        <f t="shared" si="7"/>
        <v>102.11196899414102</v>
      </c>
      <c r="K102" s="7">
        <f t="shared" si="8"/>
        <v>173.20686340332026</v>
      </c>
      <c r="L102" s="8">
        <f t="shared" si="9"/>
        <v>1.6962444766221139</v>
      </c>
      <c r="M102" s="8">
        <f t="shared" si="12"/>
        <v>2.1149073272834089</v>
      </c>
      <c r="P102" s="6">
        <f t="shared" si="10"/>
        <v>-4.9392278389421511</v>
      </c>
      <c r="U102" s="18">
        <v>74</v>
      </c>
      <c r="V102" s="20">
        <f t="shared" si="11"/>
        <v>1.639156700707352</v>
      </c>
    </row>
    <row r="103" spans="1:22" x14ac:dyDescent="0.15">
      <c r="A103" s="6">
        <v>51</v>
      </c>
      <c r="B103" s="6">
        <v>101</v>
      </c>
      <c r="D103">
        <v>703.18981933593795</v>
      </c>
      <c r="E103">
        <v>560.381103515625</v>
      </c>
      <c r="F103">
        <v>465.67660522460898</v>
      </c>
      <c r="G103">
        <v>461.43673706054699</v>
      </c>
      <c r="I103" s="7">
        <f t="shared" si="7"/>
        <v>237.51321411132898</v>
      </c>
      <c r="J103" s="7">
        <f t="shared" si="7"/>
        <v>98.944366455078011</v>
      </c>
      <c r="K103" s="7">
        <f t="shared" si="8"/>
        <v>168.25215759277438</v>
      </c>
      <c r="L103" s="8">
        <f t="shared" si="9"/>
        <v>1.7004723322895092</v>
      </c>
      <c r="M103" s="8">
        <f t="shared" si="12"/>
        <v>2.1232803596900247</v>
      </c>
      <c r="P103" s="6">
        <f t="shared" si="10"/>
        <v>-4.5628771044989307</v>
      </c>
      <c r="U103" s="18">
        <v>74.5</v>
      </c>
      <c r="V103" s="20">
        <f t="shared" si="11"/>
        <v>1.6543872971063232</v>
      </c>
    </row>
    <row r="104" spans="1:22" x14ac:dyDescent="0.15">
      <c r="A104" s="6">
        <v>51.5</v>
      </c>
      <c r="B104" s="6">
        <v>102</v>
      </c>
      <c r="D104">
        <v>700.166259765625</v>
      </c>
      <c r="E104">
        <v>559.40509033203102</v>
      </c>
      <c r="F104">
        <v>466.23156738281301</v>
      </c>
      <c r="G104">
        <v>461.56555175781301</v>
      </c>
      <c r="I104" s="7">
        <f t="shared" si="7"/>
        <v>233.93469238281199</v>
      </c>
      <c r="J104" s="7">
        <f t="shared" si="7"/>
        <v>97.839538574218011</v>
      </c>
      <c r="K104" s="7">
        <f t="shared" si="8"/>
        <v>165.4470153808594</v>
      </c>
      <c r="L104" s="8">
        <f t="shared" si="9"/>
        <v>1.691003635052474</v>
      </c>
      <c r="M104" s="8">
        <f t="shared" si="12"/>
        <v>2.1179568391922103</v>
      </c>
      <c r="P104" s="6">
        <f t="shared" si="10"/>
        <v>-4.8021584964583051</v>
      </c>
      <c r="U104" s="18">
        <v>75</v>
      </c>
      <c r="V104" s="20">
        <f t="shared" si="11"/>
        <v>1.6043888635601307</v>
      </c>
    </row>
    <row r="105" spans="1:22" x14ac:dyDescent="0.15">
      <c r="A105" s="6">
        <v>52</v>
      </c>
      <c r="B105" s="6">
        <v>103</v>
      </c>
      <c r="D105">
        <v>692.02038574218795</v>
      </c>
      <c r="E105">
        <v>555.90515136718795</v>
      </c>
      <c r="F105">
        <v>466.38018798828102</v>
      </c>
      <c r="G105">
        <v>461.584228515625</v>
      </c>
      <c r="I105" s="7">
        <f t="shared" si="7"/>
        <v>225.64019775390693</v>
      </c>
      <c r="J105" s="7">
        <f t="shared" si="7"/>
        <v>94.320922851562955</v>
      </c>
      <c r="K105" s="7">
        <f t="shared" si="8"/>
        <v>159.61555175781285</v>
      </c>
      <c r="L105" s="8">
        <f t="shared" si="9"/>
        <v>1.6922602846985177</v>
      </c>
      <c r="M105" s="8">
        <f t="shared" si="12"/>
        <v>2.1233586655774745</v>
      </c>
      <c r="P105" s="6">
        <f t="shared" si="10"/>
        <v>-4.559357414520222</v>
      </c>
      <c r="U105" s="18"/>
      <c r="V105" s="20"/>
    </row>
    <row r="106" spans="1:22" x14ac:dyDescent="0.15">
      <c r="A106" s="6">
        <v>52.5</v>
      </c>
      <c r="B106" s="6">
        <v>104</v>
      </c>
      <c r="D106">
        <v>709.03240966796898</v>
      </c>
      <c r="E106">
        <v>563.69055175781295</v>
      </c>
      <c r="F106">
        <v>466.32022094726602</v>
      </c>
      <c r="G106">
        <v>461.99597167968801</v>
      </c>
      <c r="I106" s="7">
        <f t="shared" si="7"/>
        <v>242.71218872070295</v>
      </c>
      <c r="J106" s="7">
        <f t="shared" si="7"/>
        <v>101.69458007812494</v>
      </c>
      <c r="K106" s="7">
        <f t="shared" si="8"/>
        <v>171.52598266601549</v>
      </c>
      <c r="L106" s="8">
        <f t="shared" si="9"/>
        <v>1.6866777220009552</v>
      </c>
      <c r="M106" s="8">
        <f t="shared" si="12"/>
        <v>2.1219212796191331</v>
      </c>
      <c r="P106" s="6">
        <f t="shared" si="10"/>
        <v>-4.6239649825827476</v>
      </c>
    </row>
    <row r="107" spans="1:22" x14ac:dyDescent="0.15">
      <c r="A107" s="6">
        <v>53</v>
      </c>
      <c r="B107" s="6">
        <v>105</v>
      </c>
      <c r="D107">
        <v>729.32708740234398</v>
      </c>
      <c r="E107">
        <v>572.03479003906295</v>
      </c>
      <c r="F107">
        <v>466.67834472656301</v>
      </c>
      <c r="G107">
        <v>462.086669921875</v>
      </c>
      <c r="I107" s="7">
        <f t="shared" si="7"/>
        <v>262.64874267578097</v>
      </c>
      <c r="J107" s="7">
        <f t="shared" si="7"/>
        <v>109.94812011718795</v>
      </c>
      <c r="K107" s="7">
        <f t="shared" si="8"/>
        <v>185.6850585937494</v>
      </c>
      <c r="L107" s="8">
        <f t="shared" si="9"/>
        <v>1.6888425049544948</v>
      </c>
      <c r="M107" s="8">
        <f t="shared" si="12"/>
        <v>2.1282312393118934</v>
      </c>
      <c r="P107" s="6">
        <f t="shared" si="10"/>
        <v>-4.3403451601154339</v>
      </c>
    </row>
    <row r="108" spans="1:22" x14ac:dyDescent="0.15">
      <c r="A108" s="6">
        <v>53.5</v>
      </c>
      <c r="B108" s="6">
        <v>106</v>
      </c>
      <c r="D108">
        <v>731.977783203125</v>
      </c>
      <c r="E108">
        <v>573.203857421875</v>
      </c>
      <c r="F108">
        <v>467.09097290039102</v>
      </c>
      <c r="G108">
        <v>462.10787963867199</v>
      </c>
      <c r="I108" s="7">
        <f t="shared" si="7"/>
        <v>264.88681030273398</v>
      </c>
      <c r="J108" s="7">
        <f t="shared" si="7"/>
        <v>111.09597778320301</v>
      </c>
      <c r="K108" s="7">
        <f t="shared" si="8"/>
        <v>187.11962585449186</v>
      </c>
      <c r="L108" s="8">
        <f t="shared" si="9"/>
        <v>1.6843060350901662</v>
      </c>
      <c r="M108" s="8">
        <f t="shared" si="12"/>
        <v>2.1278399461867856</v>
      </c>
      <c r="P108" s="6">
        <f t="shared" si="10"/>
        <v>-4.3579329882600533</v>
      </c>
    </row>
    <row r="109" spans="1:22" x14ac:dyDescent="0.15">
      <c r="A109" s="6">
        <v>54</v>
      </c>
      <c r="B109" s="6">
        <v>107</v>
      </c>
      <c r="D109">
        <v>725.79833984375</v>
      </c>
      <c r="E109">
        <v>569.713134765625</v>
      </c>
      <c r="F109">
        <v>466.89154052734398</v>
      </c>
      <c r="G109">
        <v>462.44104003906301</v>
      </c>
      <c r="I109" s="7">
        <f t="shared" si="7"/>
        <v>258.90679931640602</v>
      </c>
      <c r="J109" s="7">
        <f t="shared" si="7"/>
        <v>107.27209472656199</v>
      </c>
      <c r="K109" s="7">
        <f t="shared" si="8"/>
        <v>183.81633300781263</v>
      </c>
      <c r="L109" s="8">
        <f t="shared" si="9"/>
        <v>1.7135521915215968</v>
      </c>
      <c r="M109" s="8">
        <f t="shared" si="12"/>
        <v>2.1612312793574366</v>
      </c>
      <c r="P109" s="6">
        <f t="shared" si="10"/>
        <v>-2.8570606456565191</v>
      </c>
    </row>
    <row r="110" spans="1:22" x14ac:dyDescent="0.15">
      <c r="A110" s="6">
        <v>54.5</v>
      </c>
      <c r="B110" s="6">
        <v>108</v>
      </c>
      <c r="D110">
        <v>708.51129150390602</v>
      </c>
      <c r="E110">
        <v>563.20806884765602</v>
      </c>
      <c r="F110">
        <v>466.52941894531301</v>
      </c>
      <c r="G110">
        <v>461.97647094726602</v>
      </c>
      <c r="I110" s="7">
        <f t="shared" si="7"/>
        <v>241.98187255859301</v>
      </c>
      <c r="J110" s="7">
        <f t="shared" si="7"/>
        <v>101.23159790039</v>
      </c>
      <c r="K110" s="7">
        <f t="shared" si="8"/>
        <v>171.11975402832002</v>
      </c>
      <c r="L110" s="8">
        <f t="shared" si="9"/>
        <v>1.6903788696163689</v>
      </c>
      <c r="M110" s="8">
        <f t="shared" si="12"/>
        <v>2.1422031341914298</v>
      </c>
      <c r="P110" s="6">
        <f t="shared" si="10"/>
        <v>-3.7123369733416398</v>
      </c>
    </row>
    <row r="111" spans="1:22" x14ac:dyDescent="0.15">
      <c r="A111" s="6">
        <v>55</v>
      </c>
      <c r="B111" s="6">
        <v>109</v>
      </c>
      <c r="D111">
        <v>704.72552490234398</v>
      </c>
      <c r="E111">
        <v>561.50030517578102</v>
      </c>
      <c r="F111">
        <v>466.54949951171898</v>
      </c>
      <c r="G111">
        <v>462.10989379882801</v>
      </c>
      <c r="I111" s="7">
        <f t="shared" si="7"/>
        <v>238.176025390625</v>
      </c>
      <c r="J111" s="7">
        <f t="shared" si="7"/>
        <v>99.390411376953011</v>
      </c>
      <c r="K111" s="7">
        <f t="shared" si="8"/>
        <v>168.6027374267579</v>
      </c>
      <c r="L111" s="8">
        <f t="shared" si="9"/>
        <v>1.696368242076258</v>
      </c>
      <c r="M111" s="8">
        <f t="shared" si="12"/>
        <v>2.1523376833905394</v>
      </c>
      <c r="P111" s="6">
        <f t="shared" si="10"/>
        <v>-3.2568096507288464</v>
      </c>
    </row>
    <row r="112" spans="1:22" x14ac:dyDescent="0.15">
      <c r="A112" s="6">
        <v>55.5</v>
      </c>
      <c r="B112" s="6">
        <v>110</v>
      </c>
      <c r="D112">
        <v>683.96319580078102</v>
      </c>
      <c r="E112">
        <v>554.38067626953102</v>
      </c>
      <c r="F112">
        <v>467.22668457031301</v>
      </c>
      <c r="G112">
        <v>462.24075317382801</v>
      </c>
      <c r="I112" s="7">
        <f t="shared" si="7"/>
        <v>216.73651123046801</v>
      </c>
      <c r="J112" s="7">
        <f t="shared" si="7"/>
        <v>92.139923095703011</v>
      </c>
      <c r="K112" s="7">
        <f t="shared" si="8"/>
        <v>152.2385650634759</v>
      </c>
      <c r="L112" s="8">
        <f t="shared" si="9"/>
        <v>1.6522540929988645</v>
      </c>
      <c r="M112" s="8">
        <f t="shared" si="12"/>
        <v>2.1123687110523668</v>
      </c>
      <c r="P112" s="6">
        <f t="shared" si="10"/>
        <v>-5.0533334624038835</v>
      </c>
    </row>
    <row r="113" spans="1:16" x14ac:dyDescent="0.15">
      <c r="A113" s="6">
        <v>56</v>
      </c>
      <c r="B113" s="6">
        <v>111</v>
      </c>
      <c r="D113">
        <v>686.22021484375</v>
      </c>
      <c r="E113">
        <v>555.44970703125</v>
      </c>
      <c r="F113">
        <v>467.06942749023398</v>
      </c>
      <c r="G113">
        <v>462.24017333984398</v>
      </c>
      <c r="I113" s="7">
        <f t="shared" si="7"/>
        <v>219.15078735351602</v>
      </c>
      <c r="J113" s="7">
        <f t="shared" si="7"/>
        <v>93.209533691406023</v>
      </c>
      <c r="K113" s="7">
        <f t="shared" si="8"/>
        <v>153.90411376953182</v>
      </c>
      <c r="L113" s="8">
        <f t="shared" si="9"/>
        <v>1.6511627906976845</v>
      </c>
      <c r="M113" s="8">
        <f t="shared" si="12"/>
        <v>2.1154225854904074</v>
      </c>
      <c r="P113" s="6">
        <f t="shared" si="10"/>
        <v>-4.9160680331257351</v>
      </c>
    </row>
    <row r="114" spans="1:16" x14ac:dyDescent="0.15">
      <c r="A114" s="6">
        <v>56.5</v>
      </c>
      <c r="B114" s="6">
        <v>112</v>
      </c>
      <c r="D114">
        <v>697.63433837890602</v>
      </c>
      <c r="E114">
        <v>559.98382568359398</v>
      </c>
      <c r="F114">
        <v>467.36184692382801</v>
      </c>
      <c r="G114">
        <v>462.78536987304699</v>
      </c>
      <c r="I114" s="7">
        <f t="shared" si="7"/>
        <v>230.27249145507801</v>
      </c>
      <c r="J114" s="7">
        <f t="shared" si="7"/>
        <v>97.198455810546989</v>
      </c>
      <c r="K114" s="7">
        <f t="shared" si="8"/>
        <v>162.23357238769512</v>
      </c>
      <c r="L114" s="8">
        <f t="shared" si="9"/>
        <v>1.6690961912389886</v>
      </c>
      <c r="M114" s="8">
        <f t="shared" si="12"/>
        <v>2.1375011627709322</v>
      </c>
      <c r="P114" s="6">
        <f t="shared" si="10"/>
        <v>-3.9236810015860684</v>
      </c>
    </row>
    <row r="115" spans="1:16" x14ac:dyDescent="0.15">
      <c r="A115" s="6">
        <v>57</v>
      </c>
      <c r="B115" s="6">
        <v>113</v>
      </c>
      <c r="D115">
        <v>692.18804931640602</v>
      </c>
      <c r="E115">
        <v>558.554931640625</v>
      </c>
      <c r="F115">
        <v>467.83987426757801</v>
      </c>
      <c r="G115">
        <v>463.26370239257801</v>
      </c>
      <c r="I115" s="7">
        <f t="shared" si="7"/>
        <v>224.34817504882801</v>
      </c>
      <c r="J115" s="7">
        <f t="shared" si="7"/>
        <v>95.291229248046989</v>
      </c>
      <c r="K115" s="7">
        <f t="shared" si="8"/>
        <v>157.64431457519512</v>
      </c>
      <c r="L115" s="8">
        <f t="shared" si="9"/>
        <v>1.6543423336983143</v>
      </c>
      <c r="M115" s="8">
        <f t="shared" si="12"/>
        <v>2.1268924819694788</v>
      </c>
      <c r="P115" s="6">
        <f t="shared" si="10"/>
        <v>-4.4005195729913344</v>
      </c>
    </row>
    <row r="116" spans="1:16" x14ac:dyDescent="0.15">
      <c r="A116" s="6">
        <v>57.5</v>
      </c>
      <c r="B116" s="6">
        <v>114</v>
      </c>
      <c r="D116">
        <v>686.40008544921898</v>
      </c>
      <c r="E116">
        <v>556.884765625</v>
      </c>
      <c r="F116">
        <v>467.927978515625</v>
      </c>
      <c r="G116">
        <v>462.87948608398398</v>
      </c>
      <c r="I116" s="7">
        <f t="shared" si="7"/>
        <v>218.47210693359398</v>
      </c>
      <c r="J116" s="7">
        <f t="shared" si="7"/>
        <v>94.005279541016023</v>
      </c>
      <c r="K116" s="7">
        <f t="shared" si="8"/>
        <v>152.66841125488276</v>
      </c>
      <c r="L116" s="8">
        <f t="shared" si="9"/>
        <v>1.6240408198379013</v>
      </c>
      <c r="M116" s="8">
        <f t="shared" si="12"/>
        <v>2.1007361448482866</v>
      </c>
      <c r="P116" s="6">
        <f t="shared" si="10"/>
        <v>-5.5761935950012216</v>
      </c>
    </row>
    <row r="117" spans="1:16" x14ac:dyDescent="0.15">
      <c r="A117" s="6">
        <v>58</v>
      </c>
      <c r="B117" s="6">
        <v>115</v>
      </c>
      <c r="D117">
        <v>702.37725830078102</v>
      </c>
      <c r="E117">
        <v>562.302490234375</v>
      </c>
      <c r="F117">
        <v>467.46340942382801</v>
      </c>
      <c r="G117">
        <v>462.03787231445301</v>
      </c>
      <c r="I117" s="7">
        <f t="shared" si="7"/>
        <v>234.91384887695301</v>
      </c>
      <c r="J117" s="7">
        <f t="shared" si="7"/>
        <v>100.26461791992199</v>
      </c>
      <c r="K117" s="7">
        <f t="shared" si="8"/>
        <v>164.72861633300761</v>
      </c>
      <c r="L117" s="8">
        <f t="shared" si="9"/>
        <v>1.6429386532402772</v>
      </c>
      <c r="M117" s="8">
        <f t="shared" si="12"/>
        <v>2.123779154989883</v>
      </c>
      <c r="P117" s="6">
        <f t="shared" si="10"/>
        <v>-4.5404572727913441</v>
      </c>
    </row>
    <row r="118" spans="1:16" x14ac:dyDescent="0.15">
      <c r="A118" s="6">
        <v>58.5</v>
      </c>
      <c r="B118" s="6">
        <v>116</v>
      </c>
      <c r="D118">
        <v>689.57830810546898</v>
      </c>
      <c r="E118">
        <v>557.62634277343795</v>
      </c>
      <c r="F118">
        <v>467.46112060546898</v>
      </c>
      <c r="G118">
        <v>462.56039428710898</v>
      </c>
      <c r="I118" s="7">
        <f t="shared" si="7"/>
        <v>222.1171875</v>
      </c>
      <c r="J118" s="7">
        <f t="shared" si="7"/>
        <v>95.065948486328978</v>
      </c>
      <c r="K118" s="7">
        <f t="shared" si="8"/>
        <v>155.57102355956971</v>
      </c>
      <c r="L118" s="8">
        <f t="shared" si="9"/>
        <v>1.6364537043665188</v>
      </c>
      <c r="M118" s="8">
        <f t="shared" si="12"/>
        <v>2.1214393828553453</v>
      </c>
      <c r="P118" s="6">
        <f t="shared" si="10"/>
        <v>-4.6456252595493179</v>
      </c>
    </row>
    <row r="119" spans="1:16" x14ac:dyDescent="0.15">
      <c r="A119" s="6">
        <v>59</v>
      </c>
      <c r="B119" s="6">
        <v>117</v>
      </c>
      <c r="D119">
        <v>678.5615234375</v>
      </c>
      <c r="E119">
        <v>553.271484375</v>
      </c>
      <c r="F119">
        <v>467.71105957031301</v>
      </c>
      <c r="G119">
        <v>462.802001953125</v>
      </c>
      <c r="I119" s="7">
        <f t="shared" si="7"/>
        <v>210.85046386718699</v>
      </c>
      <c r="J119" s="7">
        <f t="shared" si="7"/>
        <v>90.469482421875</v>
      </c>
      <c r="K119" s="7">
        <f t="shared" si="8"/>
        <v>147.52182617187449</v>
      </c>
      <c r="L119" s="8">
        <f t="shared" si="9"/>
        <v>1.6306252917857367</v>
      </c>
      <c r="M119" s="8">
        <f t="shared" si="12"/>
        <v>2.119756147013784</v>
      </c>
      <c r="P119" s="6">
        <f t="shared" si="10"/>
        <v>-4.7212832785857906</v>
      </c>
    </row>
    <row r="120" spans="1:16" x14ac:dyDescent="0.15">
      <c r="A120" s="6">
        <v>59.5</v>
      </c>
      <c r="B120" s="6">
        <v>118</v>
      </c>
      <c r="D120">
        <v>703.94036865234398</v>
      </c>
      <c r="E120">
        <v>562.91296386718795</v>
      </c>
      <c r="F120">
        <v>467.91305541992199</v>
      </c>
      <c r="G120">
        <v>462.89410400390602</v>
      </c>
      <c r="I120" s="7">
        <f t="shared" si="7"/>
        <v>236.02731323242199</v>
      </c>
      <c r="J120" s="7">
        <f t="shared" si="7"/>
        <v>100.01885986328193</v>
      </c>
      <c r="K120" s="7">
        <f t="shared" si="8"/>
        <v>166.01411132812464</v>
      </c>
      <c r="L120" s="8">
        <f t="shared" si="9"/>
        <v>1.6598280719761567</v>
      </c>
      <c r="M120" s="8">
        <f t="shared" si="12"/>
        <v>2.1531041039434249</v>
      </c>
      <c r="P120" s="6">
        <f t="shared" si="10"/>
        <v>-3.2223606095734691</v>
      </c>
    </row>
    <row r="121" spans="1:16" x14ac:dyDescent="0.15">
      <c r="A121" s="6">
        <v>60</v>
      </c>
      <c r="B121" s="6">
        <v>119</v>
      </c>
      <c r="D121">
        <v>683.31408691406295</v>
      </c>
      <c r="E121">
        <v>555.25842285156295</v>
      </c>
      <c r="F121">
        <v>467.01004028320301</v>
      </c>
      <c r="G121">
        <v>461.94519042968801</v>
      </c>
      <c r="I121" s="7">
        <f t="shared" si="7"/>
        <v>216.30404663085994</v>
      </c>
      <c r="J121" s="7">
        <f t="shared" si="7"/>
        <v>93.313232421874943</v>
      </c>
      <c r="K121" s="7">
        <f t="shared" si="8"/>
        <v>150.98478393554748</v>
      </c>
      <c r="L121" s="8">
        <f t="shared" si="9"/>
        <v>1.6180425864247834</v>
      </c>
      <c r="M121" s="8">
        <f t="shared" si="12"/>
        <v>2.115463795131272</v>
      </c>
      <c r="P121" s="6">
        <f t="shared" si="10"/>
        <v>-4.9142157437934628</v>
      </c>
    </row>
    <row r="122" spans="1:16" x14ac:dyDescent="0.15">
      <c r="A122" s="6">
        <v>60.5</v>
      </c>
      <c r="B122" s="6">
        <v>120</v>
      </c>
      <c r="D122">
        <v>697.34484863281295</v>
      </c>
      <c r="E122">
        <v>562.37908935546898</v>
      </c>
      <c r="F122">
        <v>467.24246215820301</v>
      </c>
      <c r="G122">
        <v>462.13772583007801</v>
      </c>
      <c r="I122" s="7">
        <f t="shared" si="7"/>
        <v>230.10238647460994</v>
      </c>
      <c r="J122" s="7">
        <f t="shared" si="7"/>
        <v>100.24136352539097</v>
      </c>
      <c r="K122" s="7">
        <f t="shared" si="8"/>
        <v>159.93343200683626</v>
      </c>
      <c r="L122" s="8">
        <f t="shared" si="9"/>
        <v>1.5954834050748461</v>
      </c>
      <c r="M122" s="8">
        <f t="shared" si="12"/>
        <v>2.0970497905205558</v>
      </c>
      <c r="P122" s="6">
        <f t="shared" si="10"/>
        <v>-5.7418877057230695</v>
      </c>
    </row>
    <row r="123" spans="1:16" x14ac:dyDescent="0.15">
      <c r="A123" s="6">
        <v>61</v>
      </c>
      <c r="B123" s="6">
        <v>121</v>
      </c>
      <c r="D123">
        <v>716.15240478515602</v>
      </c>
      <c r="E123">
        <v>570.82434082031295</v>
      </c>
      <c r="F123">
        <v>467.41522216796898</v>
      </c>
      <c r="G123">
        <v>462.410888671875</v>
      </c>
      <c r="I123" s="7">
        <f t="shared" si="7"/>
        <v>248.73718261718705</v>
      </c>
      <c r="J123" s="7">
        <f t="shared" si="7"/>
        <v>108.41345214843795</v>
      </c>
      <c r="K123" s="7">
        <f t="shared" si="8"/>
        <v>172.8477661132805</v>
      </c>
      <c r="L123" s="8">
        <f t="shared" si="9"/>
        <v>1.5943387346121967</v>
      </c>
      <c r="M123" s="8">
        <f t="shared" si="12"/>
        <v>2.1000502967971268</v>
      </c>
      <c r="P123" s="6">
        <f t="shared" si="10"/>
        <v>-5.6070210664877145</v>
      </c>
    </row>
    <row r="124" spans="1:16" x14ac:dyDescent="0.15">
      <c r="A124" s="6">
        <v>61.5</v>
      </c>
      <c r="B124" s="6">
        <v>122</v>
      </c>
      <c r="D124">
        <v>692.8193359375</v>
      </c>
      <c r="E124">
        <v>559.96618652343795</v>
      </c>
      <c r="F124">
        <v>466.31851196289102</v>
      </c>
      <c r="G124">
        <v>462.12884521484398</v>
      </c>
      <c r="I124" s="7">
        <f t="shared" si="7"/>
        <v>226.50082397460898</v>
      </c>
      <c r="J124" s="7">
        <f t="shared" si="7"/>
        <v>97.837341308593977</v>
      </c>
      <c r="K124" s="7">
        <f t="shared" si="8"/>
        <v>158.01468505859322</v>
      </c>
      <c r="L124" s="8">
        <f t="shared" si="9"/>
        <v>1.6150754195189203</v>
      </c>
      <c r="M124" s="8">
        <f t="shared" si="12"/>
        <v>2.1249321584430714</v>
      </c>
      <c r="P124" s="6">
        <f t="shared" si="10"/>
        <v>-4.4886321184923901</v>
      </c>
    </row>
    <row r="125" spans="1:16" x14ac:dyDescent="0.15">
      <c r="A125" s="6">
        <v>62</v>
      </c>
      <c r="B125" s="6">
        <v>123</v>
      </c>
      <c r="D125">
        <v>703.57269287109398</v>
      </c>
      <c r="E125">
        <v>563.45550537109398</v>
      </c>
      <c r="F125">
        <v>466.46054077148398</v>
      </c>
      <c r="G125">
        <v>462.46026611328102</v>
      </c>
      <c r="I125" s="7">
        <f t="shared" si="7"/>
        <v>237.11215209961</v>
      </c>
      <c r="J125" s="7">
        <f t="shared" si="7"/>
        <v>100.99523925781295</v>
      </c>
      <c r="K125" s="7">
        <f t="shared" si="8"/>
        <v>166.41548461914095</v>
      </c>
      <c r="L125" s="8">
        <f t="shared" si="9"/>
        <v>1.6477557342512767</v>
      </c>
      <c r="M125" s="8">
        <f t="shared" si="12"/>
        <v>2.1617576499146485</v>
      </c>
      <c r="P125" s="6">
        <f t="shared" si="10"/>
        <v>-2.8334013623555929</v>
      </c>
    </row>
    <row r="126" spans="1:16" x14ac:dyDescent="0.15">
      <c r="A126" s="6">
        <v>62.5</v>
      </c>
      <c r="B126" s="6">
        <v>124</v>
      </c>
      <c r="D126">
        <v>708.05841064453102</v>
      </c>
      <c r="E126">
        <v>565.696533203125</v>
      </c>
      <c r="F126">
        <v>466.78134155273398</v>
      </c>
      <c r="G126">
        <v>462.03500366210898</v>
      </c>
      <c r="I126" s="7">
        <f t="shared" si="7"/>
        <v>241.27706909179705</v>
      </c>
      <c r="J126" s="7">
        <f t="shared" si="7"/>
        <v>103.66152954101602</v>
      </c>
      <c r="K126" s="7">
        <f t="shared" si="8"/>
        <v>168.71399841308585</v>
      </c>
      <c r="L126" s="8">
        <f t="shared" si="9"/>
        <v>1.6275468745261987</v>
      </c>
      <c r="M126" s="8">
        <f t="shared" si="12"/>
        <v>2.1456939669287913</v>
      </c>
      <c r="P126" s="6">
        <f t="shared" si="10"/>
        <v>-3.5554311594472163</v>
      </c>
    </row>
    <row r="127" spans="1:16" x14ac:dyDescent="0.15">
      <c r="A127" s="6">
        <v>63</v>
      </c>
      <c r="B127" s="6">
        <v>125</v>
      </c>
      <c r="D127">
        <v>711.88555908203102</v>
      </c>
      <c r="E127">
        <v>567.445068359375</v>
      </c>
      <c r="F127">
        <v>466.94863891601602</v>
      </c>
      <c r="G127">
        <v>462.17474365234398</v>
      </c>
      <c r="I127" s="7">
        <f t="shared" si="7"/>
        <v>244.936920166015</v>
      </c>
      <c r="J127" s="7">
        <f t="shared" si="7"/>
        <v>105.27032470703102</v>
      </c>
      <c r="K127" s="7">
        <f t="shared" si="8"/>
        <v>171.24769287109331</v>
      </c>
      <c r="L127" s="8">
        <f t="shared" si="9"/>
        <v>1.6267423259848237</v>
      </c>
      <c r="M127" s="8">
        <f t="shared" si="12"/>
        <v>2.1490345951266372</v>
      </c>
      <c r="P127" s="6">
        <f t="shared" si="10"/>
        <v>-3.4052767333437615</v>
      </c>
    </row>
    <row r="128" spans="1:16" x14ac:dyDescent="0.15">
      <c r="A128" s="6">
        <v>63.5</v>
      </c>
      <c r="B128" s="6">
        <v>126</v>
      </c>
      <c r="D128">
        <v>711.50811767578102</v>
      </c>
      <c r="E128">
        <v>567.04443359375</v>
      </c>
      <c r="F128">
        <v>467.29498291015602</v>
      </c>
      <c r="G128">
        <v>462.09152221679699</v>
      </c>
      <c r="I128" s="7">
        <f t="shared" si="7"/>
        <v>244.213134765625</v>
      </c>
      <c r="J128" s="7">
        <f t="shared" si="7"/>
        <v>104.95291137695301</v>
      </c>
      <c r="K128" s="7">
        <f t="shared" si="8"/>
        <v>170.74609680175791</v>
      </c>
      <c r="L128" s="8">
        <f t="shared" si="9"/>
        <v>1.626882899784452</v>
      </c>
      <c r="M128" s="8">
        <f t="shared" si="12"/>
        <v>2.1533203456654859</v>
      </c>
      <c r="P128" s="6">
        <f t="shared" si="10"/>
        <v>-3.2126409850739113</v>
      </c>
    </row>
    <row r="129" spans="1:16" x14ac:dyDescent="0.15">
      <c r="A129" s="6">
        <v>64</v>
      </c>
      <c r="B129" s="6">
        <v>127</v>
      </c>
      <c r="D129">
        <v>701.97918701171898</v>
      </c>
      <c r="E129">
        <v>562.91516113281295</v>
      </c>
      <c r="F129">
        <v>467.96298217773398</v>
      </c>
      <c r="G129">
        <v>462.85968017578102</v>
      </c>
      <c r="I129" s="7">
        <f t="shared" si="7"/>
        <v>234.016204833985</v>
      </c>
      <c r="J129" s="7">
        <f t="shared" si="7"/>
        <v>100.05548095703193</v>
      </c>
      <c r="K129" s="7">
        <f t="shared" si="8"/>
        <v>163.97736816406265</v>
      </c>
      <c r="L129" s="8">
        <f t="shared" si="9"/>
        <v>1.63886442397375</v>
      </c>
      <c r="M129" s="8">
        <f t="shared" si="12"/>
        <v>2.169447046594005</v>
      </c>
      <c r="P129" s="6">
        <f t="shared" si="10"/>
        <v>-2.4877786599503668</v>
      </c>
    </row>
    <row r="130" spans="1:16" x14ac:dyDescent="0.15">
      <c r="A130" s="6">
        <v>64.5</v>
      </c>
      <c r="B130" s="6">
        <v>128</v>
      </c>
      <c r="D130">
        <v>699.80895996093795</v>
      </c>
      <c r="E130">
        <v>561.54388427734398</v>
      </c>
      <c r="F130">
        <v>468.29843139648398</v>
      </c>
      <c r="G130">
        <v>463.03298950195301</v>
      </c>
      <c r="I130" s="7">
        <f t="shared" ref="I130:J148" si="13">D130-F130</f>
        <v>231.51052856445398</v>
      </c>
      <c r="J130" s="7">
        <f t="shared" si="13"/>
        <v>98.510894775390966</v>
      </c>
      <c r="K130" s="7">
        <f t="shared" ref="K130:K148" si="14">I130-0.7*J130</f>
        <v>162.55290222168031</v>
      </c>
      <c r="L130" s="8">
        <f t="shared" ref="L130:L148" si="15">K130/J130</f>
        <v>1.6501007588278216</v>
      </c>
      <c r="M130" s="8">
        <f t="shared" si="12"/>
        <v>2.1848285581872973</v>
      </c>
      <c r="P130" s="6">
        <f t="shared" si="10"/>
        <v>-1.7964110760379366</v>
      </c>
    </row>
    <row r="131" spans="1:16" x14ac:dyDescent="0.15">
      <c r="A131" s="6">
        <v>65</v>
      </c>
      <c r="B131" s="6">
        <v>129</v>
      </c>
      <c r="D131">
        <v>684.52587890625</v>
      </c>
      <c r="E131">
        <v>556.79895019531295</v>
      </c>
      <c r="F131">
        <v>468.3388671875</v>
      </c>
      <c r="G131">
        <v>463.16470336914102</v>
      </c>
      <c r="I131" s="7">
        <f t="shared" si="13"/>
        <v>216.18701171875</v>
      </c>
      <c r="J131" s="7">
        <f t="shared" si="13"/>
        <v>93.634246826171932</v>
      </c>
      <c r="K131" s="7">
        <f t="shared" si="14"/>
        <v>150.64303894042965</v>
      </c>
      <c r="L131" s="8">
        <f t="shared" si="15"/>
        <v>1.6088455244382129</v>
      </c>
      <c r="M131" s="8">
        <f t="shared" si="12"/>
        <v>2.147718500536909</v>
      </c>
      <c r="P131" s="6">
        <f t="shared" si="10"/>
        <v>-3.4644325016947328</v>
      </c>
    </row>
    <row r="132" spans="1:16" x14ac:dyDescent="0.15">
      <c r="A132" s="6">
        <v>65.5</v>
      </c>
      <c r="B132" s="6">
        <v>130</v>
      </c>
      <c r="D132">
        <v>732.46649169921898</v>
      </c>
      <c r="E132">
        <v>577.09521484375</v>
      </c>
      <c r="F132">
        <v>468.072021484375</v>
      </c>
      <c r="G132">
        <v>462.6416015625</v>
      </c>
      <c r="I132" s="7">
        <f t="shared" si="13"/>
        <v>264.39447021484398</v>
      </c>
      <c r="J132" s="7">
        <f t="shared" si="13"/>
        <v>114.45361328125</v>
      </c>
      <c r="K132" s="7">
        <f t="shared" si="14"/>
        <v>184.276940917969</v>
      </c>
      <c r="L132" s="8">
        <f t="shared" si="15"/>
        <v>1.6100578709135223</v>
      </c>
      <c r="M132" s="8">
        <f t="shared" si="12"/>
        <v>2.1530760237514395</v>
      </c>
      <c r="P132" s="6">
        <f t="shared" si="10"/>
        <v>-3.2236227569489726</v>
      </c>
    </row>
    <row r="133" spans="1:16" x14ac:dyDescent="0.15">
      <c r="A133" s="6">
        <v>66</v>
      </c>
      <c r="B133" s="6">
        <v>131</v>
      </c>
      <c r="D133">
        <v>690.88494873046898</v>
      </c>
      <c r="E133">
        <v>558.54168701171898</v>
      </c>
      <c r="F133">
        <v>466.74346923828102</v>
      </c>
      <c r="G133">
        <v>461.96096801757801</v>
      </c>
      <c r="I133" s="7">
        <f t="shared" si="13"/>
        <v>224.14147949218795</v>
      </c>
      <c r="J133" s="7">
        <f t="shared" si="13"/>
        <v>96.580718994140966</v>
      </c>
      <c r="K133" s="7">
        <f t="shared" si="14"/>
        <v>156.53497619628928</v>
      </c>
      <c r="L133" s="8">
        <f t="shared" si="15"/>
        <v>1.6207683875886802</v>
      </c>
      <c r="M133" s="8">
        <f t="shared" si="12"/>
        <v>2.1679317171658181</v>
      </c>
      <c r="P133" s="6">
        <f t="shared" si="10"/>
        <v>-2.5558896280592385</v>
      </c>
    </row>
    <row r="134" spans="1:16" x14ac:dyDescent="0.15">
      <c r="A134" s="6">
        <v>66.5</v>
      </c>
      <c r="B134" s="6">
        <v>132</v>
      </c>
      <c r="D134">
        <v>722.15203857421898</v>
      </c>
      <c r="E134">
        <v>570.51611328125</v>
      </c>
      <c r="F134">
        <v>467.00085449218801</v>
      </c>
      <c r="G134">
        <v>462.33114624023398</v>
      </c>
      <c r="I134" s="7">
        <f t="shared" si="13"/>
        <v>255.15118408203097</v>
      </c>
      <c r="J134" s="7">
        <f t="shared" si="13"/>
        <v>108.18496704101602</v>
      </c>
      <c r="K134" s="7">
        <f t="shared" si="14"/>
        <v>179.42170715331974</v>
      </c>
      <c r="L134" s="8">
        <f t="shared" si="15"/>
        <v>1.6584717087846026</v>
      </c>
      <c r="M134" s="8">
        <f t="shared" si="12"/>
        <v>2.2097802151009613</v>
      </c>
      <c r="P134" s="6">
        <f t="shared" ref="P134:P148" si="16">(M134-$O$2)/$O$2*100</f>
        <v>-0.67488497306800987</v>
      </c>
    </row>
    <row r="135" spans="1:16" x14ac:dyDescent="0.15">
      <c r="A135" s="6">
        <v>67</v>
      </c>
      <c r="B135" s="6">
        <v>133</v>
      </c>
      <c r="D135">
        <v>719.386474609375</v>
      </c>
      <c r="E135">
        <v>571.14465332031295</v>
      </c>
      <c r="F135">
        <v>468.00286865234398</v>
      </c>
      <c r="G135">
        <v>462.71823120117199</v>
      </c>
      <c r="I135" s="7">
        <f t="shared" si="13"/>
        <v>251.38360595703102</v>
      </c>
      <c r="J135" s="7">
        <f t="shared" si="13"/>
        <v>108.42642211914097</v>
      </c>
      <c r="K135" s="7">
        <f t="shared" si="14"/>
        <v>175.48511047363235</v>
      </c>
      <c r="L135" s="8">
        <f t="shared" si="15"/>
        <v>1.6184718359590069</v>
      </c>
      <c r="M135" s="8">
        <f t="shared" si="12"/>
        <v>2.1739255190145861</v>
      </c>
      <c r="P135" s="6">
        <f t="shared" si="16"/>
        <v>-2.2864804560478418</v>
      </c>
    </row>
    <row r="136" spans="1:16" x14ac:dyDescent="0.15">
      <c r="A136" s="6">
        <v>67.5</v>
      </c>
      <c r="B136" s="6">
        <v>134</v>
      </c>
      <c r="D136">
        <v>699.62750244140602</v>
      </c>
      <c r="E136">
        <v>563.44390869140602</v>
      </c>
      <c r="F136">
        <v>467.84591674804699</v>
      </c>
      <c r="G136">
        <v>462.80258178710898</v>
      </c>
      <c r="I136" s="7">
        <f t="shared" si="13"/>
        <v>231.78158569335903</v>
      </c>
      <c r="J136" s="7">
        <f t="shared" si="13"/>
        <v>100.64132690429705</v>
      </c>
      <c r="K136" s="7">
        <f t="shared" si="14"/>
        <v>161.33265686035111</v>
      </c>
      <c r="L136" s="8">
        <f t="shared" si="15"/>
        <v>1.6030458045705949</v>
      </c>
      <c r="M136" s="8">
        <f t="shared" si="12"/>
        <v>2.1626446643653949</v>
      </c>
      <c r="P136" s="6">
        <f t="shared" si="16"/>
        <v>-2.7935318713768633</v>
      </c>
    </row>
    <row r="137" spans="1:16" x14ac:dyDescent="0.15">
      <c r="A137" s="6">
        <v>68</v>
      </c>
      <c r="B137" s="6">
        <v>135</v>
      </c>
      <c r="D137">
        <v>686.78454589843795</v>
      </c>
      <c r="E137">
        <v>558.1240234375</v>
      </c>
      <c r="F137">
        <v>467.53628540039102</v>
      </c>
      <c r="G137">
        <v>462.64706420898398</v>
      </c>
      <c r="I137" s="7">
        <f t="shared" si="13"/>
        <v>219.24826049804693</v>
      </c>
      <c r="J137" s="7">
        <f t="shared" si="13"/>
        <v>95.476959228516023</v>
      </c>
      <c r="K137" s="7">
        <f t="shared" si="14"/>
        <v>152.41438903808572</v>
      </c>
      <c r="L137" s="8">
        <f t="shared" si="15"/>
        <v>1.5963473310172642</v>
      </c>
      <c r="M137" s="8">
        <f t="shared" si="12"/>
        <v>2.1600913675512849</v>
      </c>
      <c r="P137" s="6">
        <f t="shared" si="16"/>
        <v>-2.908297357114451</v>
      </c>
    </row>
    <row r="138" spans="1:16" x14ac:dyDescent="0.15">
      <c r="A138" s="6">
        <v>68.5</v>
      </c>
      <c r="B138" s="6">
        <v>136</v>
      </c>
      <c r="D138">
        <v>673.69012451171898</v>
      </c>
      <c r="E138">
        <v>552.33367919921898</v>
      </c>
      <c r="F138">
        <v>466.23184204101602</v>
      </c>
      <c r="G138">
        <v>461.81808471679699</v>
      </c>
      <c r="I138" s="7">
        <f t="shared" si="13"/>
        <v>207.45828247070295</v>
      </c>
      <c r="J138" s="7">
        <f t="shared" si="13"/>
        <v>90.515594482421989</v>
      </c>
      <c r="K138" s="7">
        <f t="shared" si="14"/>
        <v>144.09736633300756</v>
      </c>
      <c r="L138" s="8">
        <f t="shared" si="15"/>
        <v>1.59196177362555</v>
      </c>
      <c r="M138" s="8">
        <f t="shared" si="12"/>
        <v>2.1598509868987916</v>
      </c>
      <c r="P138" s="6">
        <f t="shared" si="16"/>
        <v>-2.9191019773187539</v>
      </c>
    </row>
    <row r="139" spans="1:16" x14ac:dyDescent="0.15">
      <c r="A139" s="6">
        <v>69</v>
      </c>
      <c r="B139" s="6">
        <v>137</v>
      </c>
      <c r="D139">
        <v>696.06781005859398</v>
      </c>
      <c r="E139">
        <v>561.89855957031295</v>
      </c>
      <c r="F139">
        <v>467.26599121093801</v>
      </c>
      <c r="G139">
        <v>462.92425537109398</v>
      </c>
      <c r="I139" s="7">
        <f t="shared" si="13"/>
        <v>228.80181884765597</v>
      </c>
      <c r="J139" s="7">
        <f t="shared" si="13"/>
        <v>98.974304199218977</v>
      </c>
      <c r="K139" s="7">
        <f t="shared" si="14"/>
        <v>159.51980590820267</v>
      </c>
      <c r="L139" s="8">
        <f t="shared" si="15"/>
        <v>1.6117295008926313</v>
      </c>
      <c r="M139" s="8">
        <f t="shared" si="12"/>
        <v>2.1837638909050936</v>
      </c>
      <c r="P139" s="6">
        <f t="shared" si="16"/>
        <v>-1.8442656995645839</v>
      </c>
    </row>
    <row r="140" spans="1:16" x14ac:dyDescent="0.15">
      <c r="A140" s="6">
        <v>69.5</v>
      </c>
      <c r="B140" s="6">
        <v>138</v>
      </c>
      <c r="D140">
        <v>704.49407958984398</v>
      </c>
      <c r="E140">
        <v>565.106201171875</v>
      </c>
      <c r="F140">
        <v>467.93972778320301</v>
      </c>
      <c r="G140">
        <v>462.94891357421898</v>
      </c>
      <c r="I140" s="7">
        <f t="shared" si="13"/>
        <v>236.55435180664097</v>
      </c>
      <c r="J140" s="7">
        <f t="shared" si="13"/>
        <v>102.15728759765602</v>
      </c>
      <c r="K140" s="7">
        <f t="shared" si="14"/>
        <v>165.04425048828176</v>
      </c>
      <c r="L140" s="8">
        <f t="shared" si="15"/>
        <v>1.6155895910070019</v>
      </c>
      <c r="M140" s="8">
        <f t="shared" si="12"/>
        <v>2.1917691577586851</v>
      </c>
      <c r="P140" s="6">
        <f t="shared" si="16"/>
        <v>-1.4844452768724872</v>
      </c>
    </row>
    <row r="141" spans="1:16" x14ac:dyDescent="0.15">
      <c r="A141" s="6">
        <v>70</v>
      </c>
      <c r="B141" s="6">
        <v>139</v>
      </c>
      <c r="D141">
        <v>728.08441162109398</v>
      </c>
      <c r="E141">
        <v>572.325439453125</v>
      </c>
      <c r="F141">
        <v>468.43875122070301</v>
      </c>
      <c r="G141">
        <v>463.04159545898398</v>
      </c>
      <c r="I141" s="7">
        <f t="shared" si="13"/>
        <v>259.64566040039097</v>
      </c>
      <c r="J141" s="7">
        <f t="shared" si="13"/>
        <v>109.28384399414102</v>
      </c>
      <c r="K141" s="7">
        <f t="shared" si="14"/>
        <v>183.14696960449226</v>
      </c>
      <c r="L141" s="8">
        <f t="shared" si="15"/>
        <v>1.6758833045286292</v>
      </c>
      <c r="M141" s="8">
        <f t="shared" si="12"/>
        <v>2.2562080480195328</v>
      </c>
      <c r="P141" s="6">
        <f t="shared" si="16"/>
        <v>1.4119514523715211</v>
      </c>
    </row>
    <row r="142" spans="1:16" x14ac:dyDescent="0.15">
      <c r="A142" s="6">
        <v>70.5</v>
      </c>
      <c r="B142" s="6">
        <v>140</v>
      </c>
      <c r="D142">
        <v>707.74597167968795</v>
      </c>
      <c r="E142">
        <v>563.78997802734398</v>
      </c>
      <c r="F142">
        <v>468.40286254882801</v>
      </c>
      <c r="G142">
        <v>463.36383056640602</v>
      </c>
      <c r="I142" s="7">
        <f t="shared" si="13"/>
        <v>239.34310913085994</v>
      </c>
      <c r="J142" s="7">
        <f t="shared" si="13"/>
        <v>100.42614746093795</v>
      </c>
      <c r="K142" s="7">
        <f t="shared" si="14"/>
        <v>169.04480590820339</v>
      </c>
      <c r="L142" s="8">
        <f t="shared" si="15"/>
        <v>1.6832748261497887</v>
      </c>
      <c r="M142" s="8">
        <f t="shared" si="12"/>
        <v>2.267744746379913</v>
      </c>
      <c r="P142" s="6">
        <f t="shared" si="16"/>
        <v>1.9305025208647404</v>
      </c>
    </row>
    <row r="143" spans="1:16" x14ac:dyDescent="0.15">
      <c r="A143" s="6">
        <v>71</v>
      </c>
      <c r="B143" s="6">
        <v>141</v>
      </c>
      <c r="D143">
        <v>682.754150390625</v>
      </c>
      <c r="E143">
        <v>555.63073730468795</v>
      </c>
      <c r="F143">
        <v>468.83587646484398</v>
      </c>
      <c r="G143">
        <v>463.46771240234398</v>
      </c>
      <c r="I143" s="7">
        <f t="shared" si="13"/>
        <v>213.91827392578102</v>
      </c>
      <c r="J143" s="7">
        <f t="shared" si="13"/>
        <v>92.163024902343977</v>
      </c>
      <c r="K143" s="7">
        <f t="shared" si="14"/>
        <v>149.40415649414024</v>
      </c>
      <c r="L143" s="8">
        <f t="shared" si="15"/>
        <v>1.6210856431030667</v>
      </c>
      <c r="M143" s="8">
        <f t="shared" si="12"/>
        <v>2.209700740072412</v>
      </c>
      <c r="P143" s="6">
        <f t="shared" si="16"/>
        <v>-0.67845721355531541</v>
      </c>
    </row>
    <row r="144" spans="1:16" x14ac:dyDescent="0.15">
      <c r="A144" s="6">
        <v>71.5</v>
      </c>
      <c r="B144" s="6">
        <v>142</v>
      </c>
      <c r="D144">
        <v>689.21301269531295</v>
      </c>
      <c r="E144">
        <v>557.59753417968795</v>
      </c>
      <c r="F144">
        <v>468.37820434570301</v>
      </c>
      <c r="G144">
        <v>463.14318847656301</v>
      </c>
      <c r="I144" s="7">
        <f t="shared" si="13"/>
        <v>220.83480834960994</v>
      </c>
      <c r="J144" s="7">
        <f t="shared" si="13"/>
        <v>94.454345703124943</v>
      </c>
      <c r="K144" s="7">
        <f t="shared" si="14"/>
        <v>154.7167663574225</v>
      </c>
      <c r="L144" s="8">
        <f t="shared" si="15"/>
        <v>1.6380058027579332</v>
      </c>
      <c r="M144" s="8">
        <f t="shared" si="12"/>
        <v>2.2307660764664989</v>
      </c>
      <c r="P144" s="6">
        <f t="shared" si="16"/>
        <v>0.26838670609128418</v>
      </c>
    </row>
    <row r="145" spans="1:16" x14ac:dyDescent="0.15">
      <c r="A145" s="6">
        <v>72</v>
      </c>
      <c r="B145" s="6">
        <v>143</v>
      </c>
      <c r="D145">
        <v>712.51812744140602</v>
      </c>
      <c r="E145">
        <v>566.70196533203102</v>
      </c>
      <c r="F145">
        <v>467.97848510742199</v>
      </c>
      <c r="G145">
        <v>462.77160644531301</v>
      </c>
      <c r="I145" s="7">
        <f t="shared" si="13"/>
        <v>244.53964233398403</v>
      </c>
      <c r="J145" s="7">
        <f t="shared" si="13"/>
        <v>103.93035888671801</v>
      </c>
      <c r="K145" s="7">
        <f t="shared" si="14"/>
        <v>171.78839111328142</v>
      </c>
      <c r="L145" s="8">
        <f t="shared" si="15"/>
        <v>1.652918290222853</v>
      </c>
      <c r="M145" s="8">
        <f t="shared" si="12"/>
        <v>2.2498237406706396</v>
      </c>
      <c r="P145" s="6">
        <f t="shared" si="16"/>
        <v>1.1249898543525394</v>
      </c>
    </row>
    <row r="146" spans="1:16" x14ac:dyDescent="0.15">
      <c r="A146" s="6">
        <v>72.5</v>
      </c>
      <c r="B146" s="6">
        <v>144</v>
      </c>
      <c r="D146">
        <v>678.998779296875</v>
      </c>
      <c r="E146">
        <v>553.42370605468795</v>
      </c>
      <c r="F146">
        <v>466.90588378906301</v>
      </c>
      <c r="G146">
        <v>462.15093994140602</v>
      </c>
      <c r="I146" s="7">
        <f t="shared" si="13"/>
        <v>212.09289550781199</v>
      </c>
      <c r="J146" s="7">
        <f t="shared" si="13"/>
        <v>91.272766113281932</v>
      </c>
      <c r="K146" s="7">
        <f t="shared" si="14"/>
        <v>148.20195922851462</v>
      </c>
      <c r="L146" s="8">
        <f t="shared" si="15"/>
        <v>1.6237259539672086</v>
      </c>
      <c r="M146" s="8">
        <f t="shared" si="12"/>
        <v>2.2247765811542162</v>
      </c>
      <c r="P146" s="6">
        <f t="shared" si="16"/>
        <v>-8.2889588593571093E-4</v>
      </c>
    </row>
    <row r="147" spans="1:16" x14ac:dyDescent="0.15">
      <c r="A147" s="6">
        <v>73</v>
      </c>
      <c r="B147" s="6">
        <v>145</v>
      </c>
      <c r="D147">
        <v>682.29187011718795</v>
      </c>
      <c r="E147">
        <v>555.09503173828102</v>
      </c>
      <c r="F147">
        <v>467.74719238281301</v>
      </c>
      <c r="G147">
        <v>462.78765869140602</v>
      </c>
      <c r="I147" s="7">
        <f t="shared" si="13"/>
        <v>214.54467773437494</v>
      </c>
      <c r="J147" s="7">
        <f t="shared" si="13"/>
        <v>92.307373046875</v>
      </c>
      <c r="K147" s="7">
        <f t="shared" si="14"/>
        <v>149.92951660156245</v>
      </c>
      <c r="L147" s="8">
        <f t="shared" si="15"/>
        <v>1.624242047549399</v>
      </c>
      <c r="M147" s="8">
        <f t="shared" si="12"/>
        <v>2.2294378514756272</v>
      </c>
      <c r="P147" s="6">
        <f t="shared" si="16"/>
        <v>0.20868570094224925</v>
      </c>
    </row>
    <row r="148" spans="1:16" x14ac:dyDescent="0.15">
      <c r="A148" s="6">
        <v>73.5</v>
      </c>
      <c r="B148" s="6">
        <v>146</v>
      </c>
      <c r="D148">
        <v>570.3544921875</v>
      </c>
      <c r="E148">
        <v>509.19863891601602</v>
      </c>
      <c r="F148">
        <v>468.39456176757801</v>
      </c>
      <c r="G148">
        <v>463.38421630859398</v>
      </c>
      <c r="I148" s="7">
        <f t="shared" si="13"/>
        <v>101.95993041992199</v>
      </c>
      <c r="J148" s="7">
        <f t="shared" si="13"/>
        <v>45.814422607422046</v>
      </c>
      <c r="K148" s="7">
        <f t="shared" si="14"/>
        <v>69.889834594726551</v>
      </c>
      <c r="L148" s="8">
        <f t="shared" si="15"/>
        <v>1.5254985355507729</v>
      </c>
      <c r="M148" s="8">
        <f t="shared" si="12"/>
        <v>2.1348395162162217</v>
      </c>
      <c r="P148" s="6">
        <f t="shared" si="16"/>
        <v>-4.0433165872434307</v>
      </c>
    </row>
    <row r="149" spans="1:16" x14ac:dyDescent="0.15">
      <c r="A149" s="18">
        <v>74</v>
      </c>
      <c r="B149" s="18">
        <v>147</v>
      </c>
      <c r="D149">
        <v>695.5205078125</v>
      </c>
      <c r="E149">
        <v>559.94378662109398</v>
      </c>
      <c r="F149">
        <v>467.178466796875</v>
      </c>
      <c r="G149">
        <v>462.32653808593801</v>
      </c>
      <c r="I149" s="19">
        <f t="shared" ref="I149:I192" si="17">D149-F149</f>
        <v>228.342041015625</v>
      </c>
      <c r="J149" s="19">
        <f t="shared" ref="J149:J192" si="18">E149-G149</f>
        <v>97.617248535155966</v>
      </c>
      <c r="K149" s="19">
        <f t="shared" ref="K149:K192" si="19">I149-0.7*J149</f>
        <v>160.00996704101584</v>
      </c>
      <c r="L149" s="20">
        <f t="shared" ref="L149:L192" si="20">K149/J149</f>
        <v>1.639156700707352</v>
      </c>
      <c r="M149" s="20">
        <f t="shared" ref="M149:M192" si="21">L149+ABS($N$2)*A149</f>
        <v>2.2526428581120217</v>
      </c>
      <c r="N149" s="18"/>
      <c r="O149" s="18"/>
      <c r="P149" s="18">
        <f t="shared" ref="P149:P192" si="22">(M149-$O$2)/$O$2*100</f>
        <v>1.2517034352897785</v>
      </c>
    </row>
    <row r="150" spans="1:16" x14ac:dyDescent="0.15">
      <c r="A150" s="18">
        <v>74.5</v>
      </c>
      <c r="B150" s="18">
        <v>148</v>
      </c>
      <c r="D150">
        <v>705.89538574218795</v>
      </c>
      <c r="E150">
        <v>563.48590087890602</v>
      </c>
      <c r="F150">
        <v>467.26226806640602</v>
      </c>
      <c r="G150">
        <v>462.12911987304699</v>
      </c>
      <c r="I150" s="19">
        <f t="shared" si="17"/>
        <v>238.63311767578193</v>
      </c>
      <c r="J150" s="19">
        <f t="shared" si="18"/>
        <v>101.35678100585903</v>
      </c>
      <c r="K150" s="19">
        <f t="shared" si="19"/>
        <v>167.68337097168063</v>
      </c>
      <c r="L150" s="20">
        <f t="shared" si="20"/>
        <v>1.6543872971063232</v>
      </c>
      <c r="M150" s="20">
        <f t="shared" si="21"/>
        <v>2.2720186312502135</v>
      </c>
      <c r="N150" s="18"/>
      <c r="O150" s="18"/>
      <c r="P150" s="18">
        <f t="shared" si="22"/>
        <v>2.1226049315269124</v>
      </c>
    </row>
    <row r="151" spans="1:16" x14ac:dyDescent="0.15">
      <c r="A151" s="18">
        <v>75</v>
      </c>
      <c r="B151" s="18">
        <v>149</v>
      </c>
      <c r="D151">
        <v>691.36187744140602</v>
      </c>
      <c r="E151">
        <v>559.81756591796898</v>
      </c>
      <c r="F151">
        <v>467.39367675781301</v>
      </c>
      <c r="G151">
        <v>462.62554931640602</v>
      </c>
      <c r="I151" s="19">
        <f t="shared" si="17"/>
        <v>223.96820068359301</v>
      </c>
      <c r="J151" s="19">
        <f t="shared" si="18"/>
        <v>97.192016601562955</v>
      </c>
      <c r="K151" s="19">
        <f t="shared" si="19"/>
        <v>155.93378906249893</v>
      </c>
      <c r="L151" s="20">
        <f t="shared" si="20"/>
        <v>1.6043888635601307</v>
      </c>
      <c r="M151" s="20">
        <f t="shared" si="21"/>
        <v>2.2261653744432417</v>
      </c>
      <c r="N151" s="18"/>
      <c r="O151" s="18"/>
      <c r="P151" s="18">
        <f t="shared" si="22"/>
        <v>6.159453076909438E-2</v>
      </c>
    </row>
    <row r="152" spans="1:16" x14ac:dyDescent="0.15">
      <c r="A152" s="18">
        <v>75.5</v>
      </c>
      <c r="B152" s="18">
        <v>150</v>
      </c>
      <c r="D152">
        <v>689.414306640625</v>
      </c>
      <c r="E152">
        <v>561.01617431640602</v>
      </c>
      <c r="F152">
        <v>467.67660522460898</v>
      </c>
      <c r="G152">
        <v>463.04934692382801</v>
      </c>
      <c r="I152" s="19">
        <f t="shared" si="17"/>
        <v>221.73770141601602</v>
      </c>
      <c r="J152" s="19">
        <f t="shared" si="18"/>
        <v>97.966827392578011</v>
      </c>
      <c r="K152" s="19">
        <f t="shared" si="19"/>
        <v>153.16092224121144</v>
      </c>
      <c r="L152" s="20">
        <f t="shared" si="20"/>
        <v>1.5633957566825825</v>
      </c>
      <c r="M152" s="20">
        <f t="shared" si="21"/>
        <v>2.1893174443049142</v>
      </c>
      <c r="N152" s="18"/>
      <c r="O152" s="18"/>
      <c r="P152" s="18">
        <f t="shared" si="22"/>
        <v>-1.5946447976867093</v>
      </c>
    </row>
    <row r="153" spans="1:16" x14ac:dyDescent="0.15">
      <c r="A153" s="18">
        <v>76</v>
      </c>
      <c r="B153" s="18">
        <v>151</v>
      </c>
      <c r="D153">
        <v>699.704345703125</v>
      </c>
      <c r="E153">
        <v>563.76013183593795</v>
      </c>
      <c r="F153">
        <v>466.41952514648398</v>
      </c>
      <c r="G153">
        <v>462.14776611328102</v>
      </c>
      <c r="I153" s="19">
        <f t="shared" si="17"/>
        <v>233.28482055664102</v>
      </c>
      <c r="J153" s="19">
        <f t="shared" si="18"/>
        <v>101.61236572265693</v>
      </c>
      <c r="K153" s="19">
        <f t="shared" si="19"/>
        <v>162.15616455078117</v>
      </c>
      <c r="L153" s="20">
        <f t="shared" si="20"/>
        <v>1.5958310132585027</v>
      </c>
      <c r="M153" s="20">
        <f t="shared" si="21"/>
        <v>2.2258978776200555</v>
      </c>
      <c r="N153" s="18"/>
      <c r="O153" s="18"/>
      <c r="P153" s="18">
        <f t="shared" si="22"/>
        <v>4.957109398079336E-2</v>
      </c>
    </row>
    <row r="154" spans="1:16" x14ac:dyDescent="0.15">
      <c r="A154" s="18">
        <v>76.5</v>
      </c>
      <c r="B154" s="18">
        <v>152</v>
      </c>
      <c r="D154">
        <v>726.77795410156295</v>
      </c>
      <c r="E154">
        <v>574.41448974609398</v>
      </c>
      <c r="F154">
        <v>465.89984130859398</v>
      </c>
      <c r="G154">
        <v>461.90472412109398</v>
      </c>
      <c r="I154" s="19">
        <f t="shared" si="17"/>
        <v>260.87811279296898</v>
      </c>
      <c r="J154" s="19">
        <f t="shared" si="18"/>
        <v>112.509765625</v>
      </c>
      <c r="K154" s="19">
        <f t="shared" si="19"/>
        <v>182.12127685546898</v>
      </c>
      <c r="L154" s="20">
        <f t="shared" si="20"/>
        <v>1.6187152807915999</v>
      </c>
      <c r="M154" s="20">
        <f t="shared" si="21"/>
        <v>2.2529273218923733</v>
      </c>
      <c r="N154" s="18"/>
      <c r="O154" s="18"/>
      <c r="P154" s="18">
        <f t="shared" si="22"/>
        <v>1.2644895022078093</v>
      </c>
    </row>
    <row r="155" spans="1:16" x14ac:dyDescent="0.15">
      <c r="A155" s="18">
        <v>77</v>
      </c>
      <c r="B155" s="18">
        <v>153</v>
      </c>
      <c r="D155">
        <v>714.12585449218795</v>
      </c>
      <c r="E155">
        <v>572.58489990234398</v>
      </c>
      <c r="F155">
        <v>465.45767211914102</v>
      </c>
      <c r="G155">
        <v>461.584228515625</v>
      </c>
      <c r="I155" s="19">
        <f t="shared" si="17"/>
        <v>248.66818237304693</v>
      </c>
      <c r="J155" s="19">
        <f t="shared" si="18"/>
        <v>111.00067138671898</v>
      </c>
      <c r="K155" s="19">
        <f t="shared" si="19"/>
        <v>170.96771240234364</v>
      </c>
      <c r="L155" s="20">
        <f t="shared" si="20"/>
        <v>1.5402403450939812</v>
      </c>
      <c r="M155" s="20">
        <f t="shared" si="21"/>
        <v>2.1785975629339753</v>
      </c>
      <c r="N155" s="18"/>
      <c r="O155" s="18"/>
      <c r="P155" s="18">
        <f t="shared" si="22"/>
        <v>-2.0764816079574162</v>
      </c>
    </row>
    <row r="156" spans="1:16" x14ac:dyDescent="0.15">
      <c r="A156" s="18">
        <v>77.5</v>
      </c>
      <c r="B156" s="18">
        <v>154</v>
      </c>
      <c r="D156">
        <v>718.105224609375</v>
      </c>
      <c r="E156">
        <v>573.54510498046898</v>
      </c>
      <c r="F156">
        <v>466.06887817382801</v>
      </c>
      <c r="G156">
        <v>462.060546875</v>
      </c>
      <c r="I156" s="19">
        <f t="shared" si="17"/>
        <v>252.03634643554699</v>
      </c>
      <c r="J156" s="19">
        <f t="shared" si="18"/>
        <v>111.48455810546898</v>
      </c>
      <c r="K156" s="19">
        <f t="shared" si="19"/>
        <v>173.99715576171872</v>
      </c>
      <c r="L156" s="20">
        <f t="shared" si="20"/>
        <v>1.5607287566867354</v>
      </c>
      <c r="M156" s="20">
        <f t="shared" si="21"/>
        <v>2.2032311512659501</v>
      </c>
      <c r="N156" s="18"/>
      <c r="O156" s="18"/>
      <c r="P156" s="18">
        <f t="shared" si="22"/>
        <v>-0.96925203920697756</v>
      </c>
    </row>
    <row r="157" spans="1:16" x14ac:dyDescent="0.15">
      <c r="A157" s="18">
        <v>78</v>
      </c>
      <c r="B157" s="18">
        <v>155</v>
      </c>
      <c r="D157">
        <v>706.81036376953102</v>
      </c>
      <c r="E157">
        <v>568.78576660156295</v>
      </c>
      <c r="F157">
        <v>466.82208251953102</v>
      </c>
      <c r="G157">
        <v>462.536865234375</v>
      </c>
      <c r="I157" s="19">
        <f t="shared" si="17"/>
        <v>239.98828125</v>
      </c>
      <c r="J157" s="19">
        <f t="shared" si="18"/>
        <v>106.24890136718795</v>
      </c>
      <c r="K157" s="19">
        <f t="shared" si="19"/>
        <v>165.61405029296844</v>
      </c>
      <c r="L157" s="20">
        <f t="shared" si="20"/>
        <v>1.5587365907965405</v>
      </c>
      <c r="M157" s="20">
        <f t="shared" si="21"/>
        <v>2.2053841621149761</v>
      </c>
      <c r="N157" s="18"/>
      <c r="O157" s="18"/>
      <c r="P157" s="18">
        <f t="shared" si="22"/>
        <v>-0.87247859143494799</v>
      </c>
    </row>
    <row r="158" spans="1:16" x14ac:dyDescent="0.15">
      <c r="A158" s="18">
        <v>78.5</v>
      </c>
      <c r="B158" s="18">
        <v>156</v>
      </c>
      <c r="D158">
        <v>692.812744140625</v>
      </c>
      <c r="E158">
        <v>561.19403076171898</v>
      </c>
      <c r="F158">
        <v>466.88980102539102</v>
      </c>
      <c r="G158">
        <v>462.36328125</v>
      </c>
      <c r="I158" s="19">
        <f t="shared" si="17"/>
        <v>225.92294311523398</v>
      </c>
      <c r="J158" s="19">
        <f t="shared" si="18"/>
        <v>98.830749511718977</v>
      </c>
      <c r="K158" s="19">
        <f t="shared" si="19"/>
        <v>156.7414184570307</v>
      </c>
      <c r="L158" s="20">
        <f t="shared" si="20"/>
        <v>1.5859580063029362</v>
      </c>
      <c r="M158" s="20">
        <f t="shared" si="21"/>
        <v>2.2367507543605925</v>
      </c>
      <c r="N158" s="18"/>
      <c r="O158" s="18"/>
      <c r="P158" s="18">
        <f t="shared" si="22"/>
        <v>0.5373857749433949</v>
      </c>
    </row>
    <row r="159" spans="1:16" x14ac:dyDescent="0.15">
      <c r="A159" s="18">
        <v>79</v>
      </c>
      <c r="B159" s="18">
        <v>157</v>
      </c>
      <c r="D159">
        <v>682.33483886718795</v>
      </c>
      <c r="E159">
        <v>556.40966796875</v>
      </c>
      <c r="F159">
        <v>467.60919189453102</v>
      </c>
      <c r="G159">
        <v>462.97561645507801</v>
      </c>
      <c r="I159" s="19">
        <f t="shared" si="17"/>
        <v>214.72564697265693</v>
      </c>
      <c r="J159" s="19">
        <f t="shared" si="18"/>
        <v>93.434051513671989</v>
      </c>
      <c r="K159" s="19">
        <f t="shared" si="19"/>
        <v>149.32181091308655</v>
      </c>
      <c r="L159" s="20">
        <f t="shared" si="20"/>
        <v>1.5981519424022477</v>
      </c>
      <c r="M159" s="20">
        <f t="shared" si="21"/>
        <v>2.2530898671991246</v>
      </c>
      <c r="N159" s="18"/>
      <c r="O159" s="18"/>
      <c r="P159" s="18">
        <f t="shared" si="22"/>
        <v>1.2717955823237559</v>
      </c>
    </row>
    <row r="160" spans="1:16" x14ac:dyDescent="0.15">
      <c r="A160" s="18">
        <v>79.5</v>
      </c>
      <c r="B160" s="18">
        <v>158</v>
      </c>
      <c r="D160">
        <v>635.345458984375</v>
      </c>
      <c r="E160">
        <v>537.28607177734398</v>
      </c>
      <c r="F160">
        <v>467.51248168945301</v>
      </c>
      <c r="G160">
        <v>462.39855957031301</v>
      </c>
      <c r="I160" s="19">
        <f t="shared" si="17"/>
        <v>167.83297729492199</v>
      </c>
      <c r="J160" s="19">
        <f t="shared" si="18"/>
        <v>74.887512207030966</v>
      </c>
      <c r="K160" s="19">
        <f t="shared" si="19"/>
        <v>115.41171875000032</v>
      </c>
      <c r="L160" s="20">
        <f t="shared" si="20"/>
        <v>1.5411343673820781</v>
      </c>
      <c r="M160" s="20">
        <f t="shared" si="21"/>
        <v>2.2002174689181757</v>
      </c>
      <c r="N160" s="18"/>
      <c r="O160" s="18"/>
      <c r="P160" s="18">
        <f t="shared" si="22"/>
        <v>-1.1047109159775139</v>
      </c>
    </row>
    <row r="161" spans="1:16" x14ac:dyDescent="0.15">
      <c r="A161" s="18">
        <v>80</v>
      </c>
      <c r="B161" s="18">
        <v>159</v>
      </c>
      <c r="D161">
        <v>694.41766357421898</v>
      </c>
      <c r="E161">
        <v>562.402099609375</v>
      </c>
      <c r="F161">
        <v>468.13888549804699</v>
      </c>
      <c r="G161">
        <v>462.77819824218801</v>
      </c>
      <c r="I161" s="19">
        <f t="shared" si="17"/>
        <v>226.27877807617199</v>
      </c>
      <c r="J161" s="19">
        <f t="shared" si="18"/>
        <v>99.623901367186988</v>
      </c>
      <c r="K161" s="19">
        <f t="shared" si="19"/>
        <v>156.5420471191411</v>
      </c>
      <c r="L161" s="20">
        <f t="shared" si="20"/>
        <v>1.5713302226758725</v>
      </c>
      <c r="M161" s="20">
        <f t="shared" si="21"/>
        <v>2.234558500951191</v>
      </c>
      <c r="N161" s="18"/>
      <c r="O161" s="18"/>
      <c r="P161" s="18">
        <f t="shared" si="22"/>
        <v>0.43884845409629297</v>
      </c>
    </row>
    <row r="162" spans="1:16" x14ac:dyDescent="0.15">
      <c r="A162" s="18">
        <v>80.5</v>
      </c>
      <c r="B162" s="18">
        <v>160</v>
      </c>
      <c r="D162">
        <v>693.94317626953102</v>
      </c>
      <c r="E162">
        <v>562.180419921875</v>
      </c>
      <c r="F162">
        <v>467.80343627929699</v>
      </c>
      <c r="G162">
        <v>462.81204223632801</v>
      </c>
      <c r="I162" s="19">
        <f t="shared" si="17"/>
        <v>226.13973999023403</v>
      </c>
      <c r="J162" s="19">
        <f t="shared" si="18"/>
        <v>99.368377685546989</v>
      </c>
      <c r="K162" s="19">
        <f t="shared" si="19"/>
        <v>156.58187561035115</v>
      </c>
      <c r="L162" s="20">
        <f t="shared" si="20"/>
        <v>1.5757716816697691</v>
      </c>
      <c r="M162" s="20">
        <f t="shared" si="21"/>
        <v>2.2431451366843085</v>
      </c>
      <c r="N162" s="18"/>
      <c r="O162" s="18"/>
      <c r="P162" s="18">
        <f t="shared" si="22"/>
        <v>0.82480022253824647</v>
      </c>
    </row>
    <row r="163" spans="1:16" x14ac:dyDescent="0.15">
      <c r="A163" s="18">
        <v>81</v>
      </c>
      <c r="B163" s="18">
        <v>161</v>
      </c>
      <c r="D163">
        <v>681.30804443359398</v>
      </c>
      <c r="E163">
        <v>557.25842285156295</v>
      </c>
      <c r="F163">
        <v>467.88638305664102</v>
      </c>
      <c r="G163">
        <v>463.170166015625</v>
      </c>
      <c r="I163" s="19">
        <f t="shared" si="17"/>
        <v>213.42166137695295</v>
      </c>
      <c r="J163" s="19">
        <f t="shared" si="18"/>
        <v>94.088256835937955</v>
      </c>
      <c r="K163" s="19">
        <f t="shared" si="19"/>
        <v>147.5598815917964</v>
      </c>
      <c r="L163" s="20">
        <f t="shared" si="20"/>
        <v>1.5683134809171468</v>
      </c>
      <c r="M163" s="20">
        <f t="shared" si="21"/>
        <v>2.2398321126709071</v>
      </c>
      <c r="N163" s="18"/>
      <c r="O163" s="18"/>
      <c r="P163" s="18">
        <f t="shared" si="22"/>
        <v>0.67588654824188843</v>
      </c>
    </row>
    <row r="164" spans="1:16" x14ac:dyDescent="0.15">
      <c r="A164" s="18">
        <v>81.5</v>
      </c>
      <c r="B164" s="18">
        <v>162</v>
      </c>
      <c r="D164">
        <v>683.31945800781295</v>
      </c>
      <c r="E164">
        <v>559.42205810546898</v>
      </c>
      <c r="F164">
        <v>468.44131469726602</v>
      </c>
      <c r="G164">
        <v>463.54519653320301</v>
      </c>
      <c r="I164" s="19">
        <f t="shared" si="17"/>
        <v>214.87814331054693</v>
      </c>
      <c r="J164" s="19">
        <f t="shared" si="18"/>
        <v>95.876861572265966</v>
      </c>
      <c r="K164" s="19">
        <f t="shared" si="19"/>
        <v>147.76434020996078</v>
      </c>
      <c r="L164" s="20">
        <f t="shared" si="20"/>
        <v>1.5411887475956363</v>
      </c>
      <c r="M164" s="20">
        <f t="shared" si="21"/>
        <v>2.2168525560886172</v>
      </c>
      <c r="N164" s="18"/>
      <c r="O164" s="18"/>
      <c r="P164" s="18">
        <f t="shared" si="22"/>
        <v>-0.3569976658560981</v>
      </c>
    </row>
    <row r="165" spans="1:16" x14ac:dyDescent="0.15">
      <c r="A165" s="18">
        <v>82</v>
      </c>
      <c r="B165" s="18">
        <v>163</v>
      </c>
      <c r="D165">
        <v>693.04162597656295</v>
      </c>
      <c r="E165">
        <v>563.584716796875</v>
      </c>
      <c r="F165">
        <v>467.81292724609398</v>
      </c>
      <c r="G165">
        <v>462.81634521484398</v>
      </c>
      <c r="I165" s="19">
        <f t="shared" si="17"/>
        <v>225.22869873046898</v>
      </c>
      <c r="J165" s="19">
        <f t="shared" si="18"/>
        <v>100.76837158203102</v>
      </c>
      <c r="K165" s="19">
        <f t="shared" si="19"/>
        <v>154.69083862304728</v>
      </c>
      <c r="L165" s="20">
        <f t="shared" si="20"/>
        <v>1.5351130140782359</v>
      </c>
      <c r="M165" s="20">
        <f t="shared" si="21"/>
        <v>2.2149219993104374</v>
      </c>
      <c r="N165" s="18"/>
      <c r="O165" s="18"/>
      <c r="P165" s="18">
        <f t="shared" si="22"/>
        <v>-0.44377225671737425</v>
      </c>
    </row>
    <row r="166" spans="1:16" x14ac:dyDescent="0.15">
      <c r="A166" s="18">
        <v>82.5</v>
      </c>
      <c r="B166" s="18">
        <v>164</v>
      </c>
      <c r="D166">
        <v>705.73175048828102</v>
      </c>
      <c r="E166">
        <v>569.86614990234398</v>
      </c>
      <c r="F166">
        <v>467.81723022460898</v>
      </c>
      <c r="G166">
        <v>463.319091796875</v>
      </c>
      <c r="I166" s="19">
        <f t="shared" si="17"/>
        <v>237.91452026367205</v>
      </c>
      <c r="J166" s="19">
        <f t="shared" si="18"/>
        <v>106.54705810546898</v>
      </c>
      <c r="K166" s="19">
        <f t="shared" si="19"/>
        <v>163.33157958984378</v>
      </c>
      <c r="L166" s="20">
        <f t="shared" si="20"/>
        <v>1.5329525046873171</v>
      </c>
      <c r="M166" s="20">
        <f t="shared" si="21"/>
        <v>2.2169066666587396</v>
      </c>
      <c r="N166" s="18"/>
      <c r="O166" s="18"/>
      <c r="P166" s="18">
        <f t="shared" si="22"/>
        <v>-0.35456550605810039</v>
      </c>
    </row>
    <row r="167" spans="1:16" x14ac:dyDescent="0.15">
      <c r="A167" s="18">
        <v>83</v>
      </c>
      <c r="B167" s="18">
        <v>165</v>
      </c>
      <c r="D167">
        <v>688.973388671875</v>
      </c>
      <c r="E167">
        <v>562.22662353515602</v>
      </c>
      <c r="F167">
        <v>467.78363037109398</v>
      </c>
      <c r="G167">
        <v>463.22982788085898</v>
      </c>
      <c r="I167" s="19">
        <f t="shared" si="17"/>
        <v>221.18975830078102</v>
      </c>
      <c r="J167" s="19">
        <f t="shared" si="18"/>
        <v>98.996795654297046</v>
      </c>
      <c r="K167" s="19">
        <f t="shared" si="19"/>
        <v>151.89200134277309</v>
      </c>
      <c r="L167" s="20">
        <f t="shared" si="20"/>
        <v>1.5343123011091124</v>
      </c>
      <c r="M167" s="20">
        <f t="shared" si="21"/>
        <v>2.2224116398197555</v>
      </c>
      <c r="N167" s="18"/>
      <c r="O167" s="18"/>
      <c r="P167" s="18">
        <f t="shared" si="22"/>
        <v>-0.10712818686158439</v>
      </c>
    </row>
    <row r="168" spans="1:16" x14ac:dyDescent="0.15">
      <c r="A168" s="18">
        <v>83.5</v>
      </c>
      <c r="B168" s="18">
        <v>166</v>
      </c>
      <c r="D168">
        <v>658.84014892578102</v>
      </c>
      <c r="E168">
        <v>549.47131347656295</v>
      </c>
      <c r="F168">
        <v>467.02151489257801</v>
      </c>
      <c r="G168">
        <v>463.02038574218801</v>
      </c>
      <c r="I168" s="19">
        <f t="shared" si="17"/>
        <v>191.81863403320301</v>
      </c>
      <c r="J168" s="19">
        <f t="shared" si="18"/>
        <v>86.450927734374943</v>
      </c>
      <c r="K168" s="19">
        <f t="shared" si="19"/>
        <v>131.30298461914055</v>
      </c>
      <c r="L168" s="20">
        <f t="shared" si="20"/>
        <v>1.5188152176061769</v>
      </c>
      <c r="M168" s="20">
        <f t="shared" si="21"/>
        <v>2.2110597330560404</v>
      </c>
      <c r="N168" s="18"/>
      <c r="O168" s="18"/>
      <c r="P168" s="18">
        <f t="shared" si="22"/>
        <v>-0.61737324986641173</v>
      </c>
    </row>
    <row r="169" spans="1:16" x14ac:dyDescent="0.15">
      <c r="A169" s="18">
        <v>84</v>
      </c>
      <c r="B169" s="18">
        <v>167</v>
      </c>
      <c r="D169">
        <v>653.642333984375</v>
      </c>
      <c r="E169">
        <v>546.86578369140602</v>
      </c>
      <c r="F169">
        <v>466.23098754882801</v>
      </c>
      <c r="G169">
        <v>462.10101318359398</v>
      </c>
      <c r="I169" s="19">
        <f t="shared" si="17"/>
        <v>187.41134643554699</v>
      </c>
      <c r="J169" s="19">
        <f t="shared" si="18"/>
        <v>84.764770507812045</v>
      </c>
      <c r="K169" s="19">
        <f t="shared" si="19"/>
        <v>128.07600708007857</v>
      </c>
      <c r="L169" s="20">
        <f t="shared" si="20"/>
        <v>1.5109579877677473</v>
      </c>
      <c r="M169" s="20">
        <f t="shared" si="21"/>
        <v>2.2073476799568317</v>
      </c>
      <c r="N169" s="18"/>
      <c r="O169" s="18"/>
      <c r="P169" s="18">
        <f t="shared" si="22"/>
        <v>-0.78422246796756245</v>
      </c>
    </row>
    <row r="170" spans="1:16" x14ac:dyDescent="0.15">
      <c r="A170" s="18">
        <v>84.5</v>
      </c>
      <c r="B170" s="18">
        <v>168</v>
      </c>
      <c r="D170">
        <v>674.43249511718795</v>
      </c>
      <c r="E170">
        <v>555.683349609375</v>
      </c>
      <c r="F170">
        <v>467.08465576171898</v>
      </c>
      <c r="G170">
        <v>463.30731201171898</v>
      </c>
      <c r="I170" s="19">
        <f t="shared" si="17"/>
        <v>207.34783935546898</v>
      </c>
      <c r="J170" s="19">
        <f t="shared" si="18"/>
        <v>92.376037597656023</v>
      </c>
      <c r="K170" s="19">
        <f t="shared" si="19"/>
        <v>142.68461303710978</v>
      </c>
      <c r="L170" s="20">
        <f t="shared" si="20"/>
        <v>1.5446063367490694</v>
      </c>
      <c r="M170" s="20">
        <f t="shared" si="21"/>
        <v>2.2451412056773745</v>
      </c>
      <c r="N170" s="18"/>
      <c r="O170" s="18"/>
      <c r="P170" s="18">
        <f t="shared" si="22"/>
        <v>0.914519453882219</v>
      </c>
    </row>
    <row r="171" spans="1:16" x14ac:dyDescent="0.15">
      <c r="A171" s="18">
        <v>85</v>
      </c>
      <c r="B171" s="18">
        <v>169</v>
      </c>
      <c r="D171">
        <v>695.28845214843795</v>
      </c>
      <c r="E171">
        <v>566.07000732421898</v>
      </c>
      <c r="F171">
        <v>466.73974609375</v>
      </c>
      <c r="G171">
        <v>462.463134765625</v>
      </c>
      <c r="I171" s="19">
        <f t="shared" si="17"/>
        <v>228.54870605468795</v>
      </c>
      <c r="J171" s="19">
        <f t="shared" si="18"/>
        <v>103.60687255859398</v>
      </c>
      <c r="K171" s="19">
        <f t="shared" si="19"/>
        <v>156.02389526367216</v>
      </c>
      <c r="L171" s="20">
        <f t="shared" si="20"/>
        <v>1.5059222560302086</v>
      </c>
      <c r="M171" s="20">
        <f t="shared" si="21"/>
        <v>2.2106023016977345</v>
      </c>
      <c r="N171" s="18"/>
      <c r="O171" s="18"/>
      <c r="P171" s="18">
        <f t="shared" si="22"/>
        <v>-0.63793385674042291</v>
      </c>
    </row>
    <row r="172" spans="1:16" x14ac:dyDescent="0.15">
      <c r="A172" s="18">
        <v>85.5</v>
      </c>
      <c r="B172" s="18">
        <v>170</v>
      </c>
      <c r="D172">
        <v>700.192626953125</v>
      </c>
      <c r="E172">
        <v>566.217041015625</v>
      </c>
      <c r="F172">
        <v>467.47088623046898</v>
      </c>
      <c r="G172">
        <v>462.65969848632801</v>
      </c>
      <c r="I172" s="19">
        <f t="shared" si="17"/>
        <v>232.72174072265602</v>
      </c>
      <c r="J172" s="19">
        <f t="shared" si="18"/>
        <v>103.55734252929699</v>
      </c>
      <c r="K172" s="19">
        <f t="shared" si="19"/>
        <v>160.23160095214814</v>
      </c>
      <c r="L172" s="20">
        <f t="shared" si="20"/>
        <v>1.5472741675156223</v>
      </c>
      <c r="M172" s="20">
        <f t="shared" si="21"/>
        <v>2.2560993899223689</v>
      </c>
      <c r="N172" s="18"/>
      <c r="O172" s="18"/>
      <c r="P172" s="18">
        <f t="shared" si="22"/>
        <v>1.407067492452948</v>
      </c>
    </row>
    <row r="173" spans="1:16" x14ac:dyDescent="0.15">
      <c r="A173" s="18">
        <v>86</v>
      </c>
      <c r="B173" s="18">
        <v>171</v>
      </c>
      <c r="D173">
        <v>696.54833984375</v>
      </c>
      <c r="E173">
        <v>565.91516113281295</v>
      </c>
      <c r="F173">
        <v>467.88150024414102</v>
      </c>
      <c r="G173">
        <v>463.32827758789102</v>
      </c>
      <c r="I173" s="19">
        <f t="shared" si="17"/>
        <v>228.66683959960898</v>
      </c>
      <c r="J173" s="19">
        <f t="shared" si="18"/>
        <v>102.58688354492193</v>
      </c>
      <c r="K173" s="19">
        <f t="shared" si="19"/>
        <v>156.85602111816362</v>
      </c>
      <c r="L173" s="20">
        <f t="shared" si="20"/>
        <v>1.529006591271268</v>
      </c>
      <c r="M173" s="20">
        <f t="shared" si="21"/>
        <v>2.2419769904172355</v>
      </c>
      <c r="N173" s="18"/>
      <c r="O173" s="18"/>
      <c r="P173" s="18">
        <f t="shared" si="22"/>
        <v>0.77229442963069195</v>
      </c>
    </row>
    <row r="174" spans="1:16" x14ac:dyDescent="0.15">
      <c r="A174" s="18">
        <v>86.5</v>
      </c>
      <c r="B174" s="18">
        <v>172</v>
      </c>
      <c r="D174">
        <v>717.80694580078102</v>
      </c>
      <c r="E174">
        <v>572.84637451171898</v>
      </c>
      <c r="F174">
        <v>467.556396484375</v>
      </c>
      <c r="G174">
        <v>463.25021362304699</v>
      </c>
      <c r="I174" s="19">
        <f t="shared" si="17"/>
        <v>250.25054931640602</v>
      </c>
      <c r="J174" s="19">
        <f t="shared" si="18"/>
        <v>109.59616088867199</v>
      </c>
      <c r="K174" s="19">
        <f t="shared" si="19"/>
        <v>173.53323669433564</v>
      </c>
      <c r="L174" s="20">
        <f t="shared" si="20"/>
        <v>1.5833879151169452</v>
      </c>
      <c r="M174" s="20">
        <f t="shared" si="21"/>
        <v>2.3005034910021331</v>
      </c>
      <c r="N174" s="18"/>
      <c r="O174" s="18"/>
      <c r="P174" s="18">
        <f t="shared" si="22"/>
        <v>3.402941298035731</v>
      </c>
    </row>
    <row r="175" spans="1:16" x14ac:dyDescent="0.15">
      <c r="A175" s="18">
        <v>87</v>
      </c>
      <c r="B175" s="18">
        <v>173</v>
      </c>
      <c r="D175">
        <v>708.5615234375</v>
      </c>
      <c r="E175">
        <v>570.0498046875</v>
      </c>
      <c r="F175">
        <v>467.783935546875</v>
      </c>
      <c r="G175">
        <v>463.45623779296898</v>
      </c>
      <c r="I175" s="19">
        <f t="shared" si="17"/>
        <v>240.777587890625</v>
      </c>
      <c r="J175" s="19">
        <f t="shared" si="18"/>
        <v>106.59356689453102</v>
      </c>
      <c r="K175" s="19">
        <f t="shared" si="19"/>
        <v>166.16209106445331</v>
      </c>
      <c r="L175" s="20">
        <f t="shared" si="20"/>
        <v>1.5588378914917289</v>
      </c>
      <c r="M175" s="20">
        <f t="shared" si="21"/>
        <v>2.2800986441161379</v>
      </c>
      <c r="N175" s="18"/>
      <c r="O175" s="18"/>
      <c r="P175" s="18">
        <f t="shared" si="22"/>
        <v>2.4857850350696378</v>
      </c>
    </row>
    <row r="176" spans="1:16" x14ac:dyDescent="0.15">
      <c r="A176" s="18">
        <v>87.5</v>
      </c>
      <c r="B176" s="18">
        <v>174</v>
      </c>
      <c r="D176">
        <v>704.21887207031295</v>
      </c>
      <c r="E176">
        <v>568.134033203125</v>
      </c>
      <c r="F176">
        <v>467.88464355468801</v>
      </c>
      <c r="G176">
        <v>463.31765747070301</v>
      </c>
      <c r="I176" s="19">
        <f t="shared" si="17"/>
        <v>236.33422851562494</v>
      </c>
      <c r="J176" s="19">
        <f t="shared" si="18"/>
        <v>104.81637573242199</v>
      </c>
      <c r="K176" s="19">
        <f t="shared" si="19"/>
        <v>162.96276550292956</v>
      </c>
      <c r="L176" s="20">
        <f t="shared" si="20"/>
        <v>1.5547452806319617</v>
      </c>
      <c r="M176" s="20">
        <f t="shared" si="21"/>
        <v>2.2801512099955912</v>
      </c>
      <c r="N176" s="18"/>
      <c r="O176" s="18"/>
      <c r="P176" s="18">
        <f t="shared" si="22"/>
        <v>2.488147764171611</v>
      </c>
    </row>
    <row r="177" spans="1:16" x14ac:dyDescent="0.15">
      <c r="A177" s="18">
        <v>88</v>
      </c>
      <c r="B177" s="18">
        <v>175</v>
      </c>
      <c r="D177">
        <v>686.37127685546898</v>
      </c>
      <c r="E177">
        <v>561.14245605468795</v>
      </c>
      <c r="F177">
        <v>468.22409057617199</v>
      </c>
      <c r="G177">
        <v>463.57705688476602</v>
      </c>
      <c r="I177" s="19">
        <f t="shared" si="17"/>
        <v>218.14718627929699</v>
      </c>
      <c r="J177" s="19">
        <f t="shared" si="18"/>
        <v>97.565399169921932</v>
      </c>
      <c r="K177" s="19">
        <f t="shared" si="19"/>
        <v>149.85140686035163</v>
      </c>
      <c r="L177" s="20">
        <f t="shared" si="20"/>
        <v>1.5359072799914169</v>
      </c>
      <c r="M177" s="20">
        <f t="shared" si="21"/>
        <v>2.2654583860942674</v>
      </c>
      <c r="N177" s="18"/>
      <c r="O177" s="18"/>
      <c r="P177" s="18">
        <f t="shared" si="22"/>
        <v>1.8277352878101276</v>
      </c>
    </row>
    <row r="178" spans="1:16" x14ac:dyDescent="0.15">
      <c r="A178" s="18">
        <v>88.5</v>
      </c>
      <c r="B178" s="18">
        <v>176</v>
      </c>
      <c r="D178">
        <v>685.187255859375</v>
      </c>
      <c r="E178">
        <v>560.59552001953102</v>
      </c>
      <c r="F178">
        <v>468.09869384765602</v>
      </c>
      <c r="G178">
        <v>463.25711059570301</v>
      </c>
      <c r="I178" s="19">
        <f t="shared" si="17"/>
        <v>217.08856201171898</v>
      </c>
      <c r="J178" s="19">
        <f t="shared" si="18"/>
        <v>97.338409423828011</v>
      </c>
      <c r="K178" s="19">
        <f t="shared" si="19"/>
        <v>148.95167541503938</v>
      </c>
      <c r="L178" s="20">
        <f t="shared" si="20"/>
        <v>1.5302456275659737</v>
      </c>
      <c r="M178" s="20">
        <f t="shared" si="21"/>
        <v>2.2639419104080449</v>
      </c>
      <c r="N178" s="18"/>
      <c r="O178" s="18"/>
      <c r="P178" s="18">
        <f t="shared" si="22"/>
        <v>1.7595727977397237</v>
      </c>
    </row>
    <row r="179" spans="1:16" x14ac:dyDescent="0.15">
      <c r="A179" s="18">
        <v>89</v>
      </c>
      <c r="B179" s="18">
        <v>177</v>
      </c>
      <c r="D179">
        <v>702.671142578125</v>
      </c>
      <c r="E179">
        <v>568.92498779296898</v>
      </c>
      <c r="F179">
        <v>467.63327026367199</v>
      </c>
      <c r="G179">
        <v>463.25048828125</v>
      </c>
      <c r="I179" s="19">
        <f t="shared" si="17"/>
        <v>235.03787231445301</v>
      </c>
      <c r="J179" s="19">
        <f t="shared" si="18"/>
        <v>105.67449951171898</v>
      </c>
      <c r="K179" s="19">
        <f t="shared" si="19"/>
        <v>161.06572265624973</v>
      </c>
      <c r="L179" s="20">
        <f t="shared" si="20"/>
        <v>1.5241683036160303</v>
      </c>
      <c r="M179" s="20">
        <f t="shared" si="21"/>
        <v>2.2620097631973222</v>
      </c>
      <c r="N179" s="18"/>
      <c r="O179" s="18"/>
      <c r="P179" s="18">
        <f t="shared" si="22"/>
        <v>1.6727267201784597</v>
      </c>
    </row>
    <row r="180" spans="1:16" x14ac:dyDescent="0.15">
      <c r="A180" s="18">
        <v>89.5</v>
      </c>
      <c r="B180" s="18">
        <v>178</v>
      </c>
      <c r="D180">
        <v>695.92596435546898</v>
      </c>
      <c r="E180">
        <v>565.96417236328102</v>
      </c>
      <c r="F180">
        <v>467.648193359375</v>
      </c>
      <c r="G180">
        <v>463.18621826171898</v>
      </c>
      <c r="I180" s="19">
        <f t="shared" si="17"/>
        <v>228.27777099609398</v>
      </c>
      <c r="J180" s="19">
        <f t="shared" si="18"/>
        <v>102.77795410156205</v>
      </c>
      <c r="K180" s="19">
        <f t="shared" si="19"/>
        <v>156.33320312500055</v>
      </c>
      <c r="L180" s="20">
        <f t="shared" si="20"/>
        <v>1.5210772046553567</v>
      </c>
      <c r="M180" s="20">
        <f t="shared" si="21"/>
        <v>2.2630638409758692</v>
      </c>
      <c r="N180" s="18"/>
      <c r="O180" s="18"/>
      <c r="P180" s="18">
        <f t="shared" si="22"/>
        <v>1.7201053671072608</v>
      </c>
    </row>
    <row r="181" spans="1:16" x14ac:dyDescent="0.15">
      <c r="A181" s="18">
        <v>90</v>
      </c>
      <c r="B181" s="18">
        <v>179</v>
      </c>
      <c r="D181">
        <v>698.70697021484398</v>
      </c>
      <c r="E181">
        <v>567.76495361328102</v>
      </c>
      <c r="F181">
        <v>466.78793334960898</v>
      </c>
      <c r="G181">
        <v>462.80947875976602</v>
      </c>
      <c r="I181" s="19">
        <f t="shared" si="17"/>
        <v>231.919036865235</v>
      </c>
      <c r="J181" s="19">
        <f t="shared" si="18"/>
        <v>104.955474853515</v>
      </c>
      <c r="K181" s="19">
        <f t="shared" si="19"/>
        <v>158.45020446777451</v>
      </c>
      <c r="L181" s="20">
        <f t="shared" si="20"/>
        <v>1.5096897488094014</v>
      </c>
      <c r="M181" s="20">
        <f t="shared" si="21"/>
        <v>2.2558215618691349</v>
      </c>
      <c r="N181" s="18"/>
      <c r="O181" s="18"/>
      <c r="P181" s="18">
        <f t="shared" si="22"/>
        <v>1.3945796879389043</v>
      </c>
    </row>
    <row r="182" spans="1:16" x14ac:dyDescent="0.15">
      <c r="A182" s="18">
        <v>90.5</v>
      </c>
      <c r="B182" s="18">
        <v>180</v>
      </c>
      <c r="D182">
        <v>694.22106933593795</v>
      </c>
      <c r="E182">
        <v>566.93341064453102</v>
      </c>
      <c r="F182">
        <v>466.58822631835898</v>
      </c>
      <c r="G182">
        <v>462.70703125</v>
      </c>
      <c r="I182" s="19">
        <f t="shared" si="17"/>
        <v>227.63284301757898</v>
      </c>
      <c r="J182" s="19">
        <f t="shared" si="18"/>
        <v>104.22637939453102</v>
      </c>
      <c r="K182" s="19">
        <f t="shared" si="19"/>
        <v>154.67437744140727</v>
      </c>
      <c r="L182" s="20">
        <f t="shared" si="20"/>
        <v>1.484023318664021</v>
      </c>
      <c r="M182" s="20">
        <f t="shared" si="21"/>
        <v>2.2343003084629753</v>
      </c>
      <c r="N182" s="18"/>
      <c r="O182" s="18"/>
      <c r="P182" s="18">
        <f t="shared" si="22"/>
        <v>0.42724322819379723</v>
      </c>
    </row>
    <row r="183" spans="1:16" x14ac:dyDescent="0.15">
      <c r="A183" s="18">
        <v>91</v>
      </c>
      <c r="B183" s="18">
        <v>181</v>
      </c>
      <c r="D183">
        <v>700.208251953125</v>
      </c>
      <c r="E183">
        <v>568.63055419921898</v>
      </c>
      <c r="F183">
        <v>466.37301635742199</v>
      </c>
      <c r="G183">
        <v>462.360107421875</v>
      </c>
      <c r="I183" s="19">
        <f t="shared" si="17"/>
        <v>233.83523559570301</v>
      </c>
      <c r="J183" s="19">
        <f t="shared" si="18"/>
        <v>106.27044677734398</v>
      </c>
      <c r="K183" s="19">
        <f t="shared" si="19"/>
        <v>159.44592285156222</v>
      </c>
      <c r="L183" s="20">
        <f t="shared" si="20"/>
        <v>1.5003787759134068</v>
      </c>
      <c r="M183" s="20">
        <f t="shared" si="21"/>
        <v>2.2548009424515816</v>
      </c>
      <c r="N183" s="18"/>
      <c r="O183" s="18"/>
      <c r="P183" s="18">
        <f t="shared" si="22"/>
        <v>1.3487049261166899</v>
      </c>
    </row>
    <row r="184" spans="1:16" x14ac:dyDescent="0.15">
      <c r="A184" s="18">
        <v>91.5</v>
      </c>
      <c r="B184" s="18">
        <v>182</v>
      </c>
      <c r="D184">
        <v>698.38427734375</v>
      </c>
      <c r="E184">
        <v>569.77575683593795</v>
      </c>
      <c r="F184">
        <v>466.26284790039102</v>
      </c>
      <c r="G184">
        <v>463.18078613281301</v>
      </c>
      <c r="I184" s="19">
        <f t="shared" si="17"/>
        <v>232.12142944335898</v>
      </c>
      <c r="J184" s="19">
        <f t="shared" si="18"/>
        <v>106.59497070312494</v>
      </c>
      <c r="K184" s="19">
        <f t="shared" si="19"/>
        <v>157.50494995117151</v>
      </c>
      <c r="L184" s="20">
        <f t="shared" si="20"/>
        <v>1.4776020755222563</v>
      </c>
      <c r="M184" s="20">
        <f t="shared" si="21"/>
        <v>2.2361694187996517</v>
      </c>
      <c r="N184" s="18"/>
      <c r="O184" s="18"/>
      <c r="P184" s="18">
        <f t="shared" si="22"/>
        <v>0.51125592679600873</v>
      </c>
    </row>
    <row r="185" spans="1:16" x14ac:dyDescent="0.15">
      <c r="A185" s="18">
        <v>92</v>
      </c>
      <c r="B185" s="18">
        <v>183</v>
      </c>
      <c r="D185">
        <v>669.50628662109398</v>
      </c>
      <c r="E185">
        <v>556.65911865234398</v>
      </c>
      <c r="F185">
        <v>465.57302856445301</v>
      </c>
      <c r="G185">
        <v>462.11737060546898</v>
      </c>
      <c r="I185" s="19">
        <f t="shared" si="17"/>
        <v>203.93325805664097</v>
      </c>
      <c r="J185" s="19">
        <f t="shared" si="18"/>
        <v>94.541748046875</v>
      </c>
      <c r="K185" s="19">
        <f t="shared" si="19"/>
        <v>137.75403442382847</v>
      </c>
      <c r="L185" s="20">
        <f t="shared" si="20"/>
        <v>1.4570709476995103</v>
      </c>
      <c r="M185" s="20">
        <f t="shared" si="21"/>
        <v>2.2197834677161268</v>
      </c>
      <c r="N185" s="18"/>
      <c r="O185" s="18"/>
      <c r="P185" s="18">
        <f t="shared" si="22"/>
        <v>-0.22525916419571415</v>
      </c>
    </row>
    <row r="186" spans="1:16" x14ac:dyDescent="0.15">
      <c r="A186" s="18">
        <v>92.5</v>
      </c>
      <c r="B186" s="18">
        <v>184</v>
      </c>
      <c r="D186">
        <v>670.98278808593795</v>
      </c>
      <c r="E186">
        <v>556.547119140625</v>
      </c>
      <c r="F186">
        <v>466.43154907226602</v>
      </c>
      <c r="G186">
        <v>462.70989990234398</v>
      </c>
      <c r="I186" s="19">
        <f t="shared" si="17"/>
        <v>204.55123901367193</v>
      </c>
      <c r="J186" s="19">
        <f t="shared" si="18"/>
        <v>93.837219238281023</v>
      </c>
      <c r="K186" s="19">
        <f t="shared" si="19"/>
        <v>138.86518554687524</v>
      </c>
      <c r="L186" s="20">
        <f t="shared" si="20"/>
        <v>1.479851882591007</v>
      </c>
      <c r="M186" s="20">
        <f t="shared" si="21"/>
        <v>2.2467095793468439</v>
      </c>
      <c r="N186" s="18"/>
      <c r="O186" s="18"/>
      <c r="P186" s="18">
        <f t="shared" si="22"/>
        <v>0.98501465248193154</v>
      </c>
    </row>
    <row r="187" spans="1:16" x14ac:dyDescent="0.15">
      <c r="A187" s="18">
        <v>93</v>
      </c>
      <c r="B187" s="18">
        <v>185</v>
      </c>
      <c r="D187">
        <v>684.75433349609398</v>
      </c>
      <c r="E187">
        <v>563.60552978515602</v>
      </c>
      <c r="F187">
        <v>465.13772583007801</v>
      </c>
      <c r="G187">
        <v>461.97763061523398</v>
      </c>
      <c r="I187" s="19">
        <f t="shared" si="17"/>
        <v>219.61660766601597</v>
      </c>
      <c r="J187" s="19">
        <f t="shared" si="18"/>
        <v>101.62789916992205</v>
      </c>
      <c r="K187" s="19">
        <f t="shared" si="19"/>
        <v>148.47707824707055</v>
      </c>
      <c r="L187" s="20">
        <f t="shared" si="20"/>
        <v>1.4609873810223764</v>
      </c>
      <c r="M187" s="20">
        <f t="shared" si="21"/>
        <v>2.2319902545174344</v>
      </c>
      <c r="N187" s="18"/>
      <c r="O187" s="18"/>
      <c r="P187" s="18">
        <f t="shared" si="22"/>
        <v>0.32341101343718598</v>
      </c>
    </row>
    <row r="188" spans="1:16" x14ac:dyDescent="0.15">
      <c r="A188" s="18">
        <v>93.5</v>
      </c>
      <c r="B188" s="18">
        <v>186</v>
      </c>
      <c r="D188">
        <v>689.216064453125</v>
      </c>
      <c r="E188">
        <v>566.33245849609398</v>
      </c>
      <c r="F188">
        <v>466.067138671875</v>
      </c>
      <c r="G188">
        <v>462.61892700195301</v>
      </c>
      <c r="I188" s="19">
        <f t="shared" si="17"/>
        <v>223.14892578125</v>
      </c>
      <c r="J188" s="19">
        <f t="shared" si="18"/>
        <v>103.71353149414097</v>
      </c>
      <c r="K188" s="19">
        <f t="shared" si="19"/>
        <v>150.54945373535134</v>
      </c>
      <c r="L188" s="20">
        <f t="shared" si="20"/>
        <v>1.4515893111195066</v>
      </c>
      <c r="M188" s="20">
        <f t="shared" si="21"/>
        <v>2.2267373613537851</v>
      </c>
      <c r="N188" s="18"/>
      <c r="O188" s="18"/>
      <c r="P188" s="18">
        <f t="shared" si="22"/>
        <v>8.7304176142593989E-2</v>
      </c>
    </row>
    <row r="189" spans="1:16" x14ac:dyDescent="0.15">
      <c r="A189" s="18">
        <v>94</v>
      </c>
      <c r="B189" s="18">
        <v>187</v>
      </c>
      <c r="I189" s="19">
        <f t="shared" si="17"/>
        <v>0</v>
      </c>
      <c r="J189" s="19">
        <f t="shared" si="18"/>
        <v>0</v>
      </c>
      <c r="K189" s="19">
        <f t="shared" si="19"/>
        <v>0</v>
      </c>
      <c r="L189" s="20" t="e">
        <f t="shared" si="20"/>
        <v>#DIV/0!</v>
      </c>
      <c r="M189" s="20" t="e">
        <f t="shared" si="21"/>
        <v>#DIV/0!</v>
      </c>
      <c r="N189" s="18"/>
      <c r="O189" s="18"/>
      <c r="P189" s="18" t="e">
        <f t="shared" si="22"/>
        <v>#DIV/0!</v>
      </c>
    </row>
    <row r="190" spans="1:16" x14ac:dyDescent="0.15">
      <c r="A190" s="18">
        <v>94.5</v>
      </c>
      <c r="B190" s="18">
        <v>188</v>
      </c>
      <c r="I190" s="19">
        <f t="shared" si="17"/>
        <v>0</v>
      </c>
      <c r="J190" s="19">
        <f t="shared" si="18"/>
        <v>0</v>
      </c>
      <c r="K190" s="19">
        <f t="shared" si="19"/>
        <v>0</v>
      </c>
      <c r="L190" s="20" t="e">
        <f t="shared" si="20"/>
        <v>#DIV/0!</v>
      </c>
      <c r="M190" s="20" t="e">
        <f t="shared" si="21"/>
        <v>#DIV/0!</v>
      </c>
      <c r="N190" s="18"/>
      <c r="O190" s="18"/>
      <c r="P190" s="18" t="e">
        <f t="shared" si="22"/>
        <v>#DIV/0!</v>
      </c>
    </row>
    <row r="191" spans="1:16" x14ac:dyDescent="0.15">
      <c r="A191" s="18">
        <v>95</v>
      </c>
      <c r="B191" s="18">
        <v>189</v>
      </c>
      <c r="I191" s="19">
        <f t="shared" si="17"/>
        <v>0</v>
      </c>
      <c r="J191" s="19">
        <f t="shared" si="18"/>
        <v>0</v>
      </c>
      <c r="K191" s="19">
        <f t="shared" si="19"/>
        <v>0</v>
      </c>
      <c r="L191" s="20" t="e">
        <f t="shared" si="20"/>
        <v>#DIV/0!</v>
      </c>
      <c r="M191" s="20" t="e">
        <f t="shared" si="21"/>
        <v>#DIV/0!</v>
      </c>
      <c r="N191" s="18"/>
      <c r="O191" s="18"/>
      <c r="P191" s="18" t="e">
        <f t="shared" si="22"/>
        <v>#DIV/0!</v>
      </c>
    </row>
    <row r="192" spans="1:16" x14ac:dyDescent="0.15">
      <c r="A192" s="18">
        <v>95.5</v>
      </c>
      <c r="B192" s="18">
        <v>190</v>
      </c>
      <c r="I192" s="19">
        <f t="shared" si="17"/>
        <v>0</v>
      </c>
      <c r="J192" s="19">
        <f t="shared" si="18"/>
        <v>0</v>
      </c>
      <c r="K192" s="19">
        <f t="shared" si="19"/>
        <v>0</v>
      </c>
      <c r="L192" s="20" t="e">
        <f t="shared" si="20"/>
        <v>#DIV/0!</v>
      </c>
      <c r="M192" s="20" t="e">
        <f t="shared" si="21"/>
        <v>#DIV/0!</v>
      </c>
      <c r="N192" s="18"/>
      <c r="O192" s="18"/>
      <c r="P192" s="18" t="e">
        <f t="shared" si="22"/>
        <v>#DIV/0!</v>
      </c>
    </row>
    <row r="193" spans="9:12" x14ac:dyDescent="0.15">
      <c r="I193" s="7"/>
      <c r="J193" s="7"/>
      <c r="K193" s="7"/>
      <c r="L193" s="7"/>
    </row>
    <row r="194" spans="9:12" x14ac:dyDescent="0.15">
      <c r="I194" s="7"/>
      <c r="J194" s="7"/>
      <c r="K194" s="7"/>
      <c r="L194" s="7"/>
    </row>
    <row r="195" spans="9:12" x14ac:dyDescent="0.15">
      <c r="I195" s="7"/>
      <c r="J195" s="7"/>
      <c r="K195" s="7"/>
      <c r="L195" s="7"/>
    </row>
    <row r="196" spans="9:12" x14ac:dyDescent="0.15">
      <c r="I196" s="7"/>
      <c r="J196" s="7"/>
      <c r="K196" s="7"/>
      <c r="L196" s="7"/>
    </row>
    <row r="197" spans="9:12" x14ac:dyDescent="0.15">
      <c r="I197" s="7"/>
      <c r="J197" s="7"/>
      <c r="K197" s="7"/>
      <c r="L197" s="7"/>
    </row>
    <row r="198" spans="9:12" x14ac:dyDescent="0.15">
      <c r="I198" s="7"/>
      <c r="J198" s="7"/>
      <c r="K198" s="7"/>
      <c r="L198" s="7"/>
    </row>
    <row r="199" spans="9:12" x14ac:dyDescent="0.15">
      <c r="I199" s="7"/>
      <c r="J199" s="7"/>
      <c r="K199" s="7"/>
      <c r="L199" s="7"/>
    </row>
    <row r="200" spans="9:12" x14ac:dyDescent="0.15">
      <c r="I200" s="7"/>
      <c r="J200" s="7"/>
      <c r="K200" s="7"/>
      <c r="L200" s="7"/>
    </row>
    <row r="201" spans="9:12" x14ac:dyDescent="0.15">
      <c r="I201" s="7"/>
      <c r="J201" s="7"/>
      <c r="K201" s="7"/>
      <c r="L201" s="7"/>
    </row>
    <row r="202" spans="9:12" x14ac:dyDescent="0.15">
      <c r="I202" s="7"/>
      <c r="J202" s="7"/>
      <c r="K202" s="7"/>
      <c r="L202" s="7"/>
    </row>
    <row r="203" spans="9:12" x14ac:dyDescent="0.15">
      <c r="I203" s="7"/>
      <c r="J203" s="7"/>
      <c r="K203" s="7"/>
      <c r="L203" s="7"/>
    </row>
    <row r="204" spans="9:12" x14ac:dyDescent="0.15">
      <c r="I204" s="7"/>
      <c r="J204" s="7"/>
      <c r="K204" s="7"/>
      <c r="L204" s="7"/>
    </row>
    <row r="205" spans="9:12" x14ac:dyDescent="0.15">
      <c r="I205" s="7"/>
      <c r="J205" s="7"/>
      <c r="K205" s="7"/>
      <c r="L205" s="7"/>
    </row>
    <row r="206" spans="9:12" x14ac:dyDescent="0.15">
      <c r="I206" s="7"/>
      <c r="J206" s="7"/>
      <c r="K206" s="7"/>
      <c r="L206" s="7"/>
    </row>
    <row r="207" spans="9:12" x14ac:dyDescent="0.15">
      <c r="I207" s="7"/>
      <c r="J207" s="7"/>
      <c r="K207" s="7"/>
      <c r="L207" s="7"/>
    </row>
    <row r="208" spans="9:12" x14ac:dyDescent="0.15">
      <c r="I208" s="7"/>
      <c r="J208" s="7"/>
      <c r="K208" s="7"/>
      <c r="L208" s="7"/>
    </row>
    <row r="209" spans="9:12" x14ac:dyDescent="0.15">
      <c r="I209" s="7"/>
      <c r="J209" s="7"/>
      <c r="K209" s="7"/>
      <c r="L209" s="7"/>
    </row>
    <row r="210" spans="9:12" x14ac:dyDescent="0.15">
      <c r="I210" s="7"/>
      <c r="J210" s="7"/>
      <c r="K210" s="7"/>
      <c r="L210" s="7"/>
    </row>
    <row r="211" spans="9:12" x14ac:dyDescent="0.15">
      <c r="I211" s="7"/>
      <c r="J211" s="7"/>
      <c r="K211" s="7"/>
      <c r="L211" s="7"/>
    </row>
    <row r="212" spans="9:12" x14ac:dyDescent="0.15">
      <c r="I212" s="7"/>
      <c r="J212" s="7"/>
      <c r="K212" s="7"/>
      <c r="L212" s="7"/>
    </row>
    <row r="213" spans="9:12" x14ac:dyDescent="0.15">
      <c r="I213" s="7"/>
      <c r="J213" s="7"/>
      <c r="K213" s="7"/>
      <c r="L213" s="7"/>
    </row>
    <row r="214" spans="9:12" x14ac:dyDescent="0.15">
      <c r="I214" s="7"/>
      <c r="J214" s="7"/>
      <c r="K214" s="7"/>
      <c r="L214" s="7"/>
    </row>
    <row r="215" spans="9:12" x14ac:dyDescent="0.15">
      <c r="I215" s="7"/>
      <c r="J215" s="7"/>
      <c r="K215" s="7"/>
      <c r="L215" s="7"/>
    </row>
    <row r="216" spans="9:12" x14ac:dyDescent="0.15">
      <c r="I216" s="7"/>
      <c r="J216" s="7"/>
      <c r="K216" s="7"/>
      <c r="L216" s="7"/>
    </row>
    <row r="217" spans="9:12" x14ac:dyDescent="0.15">
      <c r="I217" s="7"/>
      <c r="J217" s="7"/>
      <c r="K217" s="7"/>
      <c r="L217" s="7"/>
    </row>
    <row r="218" spans="9:12" x14ac:dyDescent="0.15">
      <c r="I218" s="7"/>
      <c r="J218" s="7"/>
      <c r="K218" s="7"/>
      <c r="L218" s="7"/>
    </row>
    <row r="219" spans="9:12" x14ac:dyDescent="0.15">
      <c r="I219" s="7"/>
      <c r="J219" s="7"/>
      <c r="K219" s="7"/>
      <c r="L219" s="7"/>
    </row>
    <row r="220" spans="9:12" x14ac:dyDescent="0.15">
      <c r="I220" s="7"/>
      <c r="J220" s="7"/>
      <c r="K220" s="7"/>
      <c r="L220" s="7"/>
    </row>
    <row r="221" spans="9:12" x14ac:dyDescent="0.15">
      <c r="I221" s="7"/>
      <c r="J221" s="7"/>
      <c r="K221" s="7"/>
      <c r="L221" s="7"/>
    </row>
    <row r="222" spans="9:12" x14ac:dyDescent="0.15">
      <c r="I222" s="7"/>
      <c r="J222" s="7"/>
      <c r="K222" s="7"/>
      <c r="L222" s="7"/>
    </row>
    <row r="223" spans="9:12" x14ac:dyDescent="0.15">
      <c r="I223" s="7"/>
      <c r="J223" s="7"/>
      <c r="K223" s="7"/>
      <c r="L223" s="7"/>
    </row>
    <row r="224" spans="9:12" x14ac:dyDescent="0.15">
      <c r="I224" s="7"/>
      <c r="J224" s="7"/>
      <c r="K224" s="7"/>
      <c r="L224" s="7"/>
    </row>
    <row r="225" spans="9:12" x14ac:dyDescent="0.15">
      <c r="I225" s="7"/>
      <c r="J225" s="7"/>
      <c r="K225" s="7"/>
      <c r="L225" s="7"/>
    </row>
    <row r="226" spans="9:12" x14ac:dyDescent="0.15">
      <c r="I226" s="7"/>
      <c r="J226" s="7"/>
      <c r="K226" s="7"/>
      <c r="L226" s="7"/>
    </row>
    <row r="227" spans="9:12" x14ac:dyDescent="0.15">
      <c r="I227" s="7"/>
      <c r="J227" s="7"/>
      <c r="K227" s="7"/>
      <c r="L227" s="7"/>
    </row>
    <row r="228" spans="9:12" x14ac:dyDescent="0.15">
      <c r="I228" s="7"/>
      <c r="J228" s="7"/>
      <c r="K228" s="7"/>
      <c r="L228" s="7"/>
    </row>
    <row r="229" spans="9:12" x14ac:dyDescent="0.15">
      <c r="I229" s="7"/>
      <c r="J229" s="7"/>
      <c r="K229" s="7"/>
      <c r="L229" s="7"/>
    </row>
    <row r="230" spans="9:12" x14ac:dyDescent="0.15">
      <c r="I230" s="7"/>
      <c r="J230" s="7"/>
      <c r="K230" s="7"/>
      <c r="L230" s="7"/>
    </row>
    <row r="231" spans="9:12" x14ac:dyDescent="0.15">
      <c r="I231" s="7"/>
      <c r="J231" s="7"/>
      <c r="K231" s="7"/>
      <c r="L231" s="7"/>
    </row>
    <row r="232" spans="9:12" x14ac:dyDescent="0.15">
      <c r="I232" s="7"/>
      <c r="J232" s="7"/>
      <c r="K232" s="7"/>
      <c r="L232" s="7"/>
    </row>
    <row r="233" spans="9:12" x14ac:dyDescent="0.15">
      <c r="I233" s="7"/>
      <c r="J233" s="7"/>
      <c r="K233" s="7"/>
      <c r="L233" s="7"/>
    </row>
    <row r="234" spans="9:12" x14ac:dyDescent="0.15">
      <c r="I234" s="7"/>
      <c r="J234" s="7"/>
      <c r="K234" s="7"/>
      <c r="L234" s="7"/>
    </row>
    <row r="235" spans="9:12" x14ac:dyDescent="0.15">
      <c r="I235" s="7"/>
      <c r="J235" s="7"/>
      <c r="K235" s="7"/>
      <c r="L235" s="7"/>
    </row>
    <row r="236" spans="9:12" x14ac:dyDescent="0.15">
      <c r="I236" s="7"/>
      <c r="J236" s="7"/>
      <c r="K236" s="7"/>
      <c r="L236" s="7"/>
    </row>
    <row r="237" spans="9:12" x14ac:dyDescent="0.15">
      <c r="I237" s="7"/>
      <c r="J237" s="7"/>
      <c r="K237" s="7"/>
      <c r="L237" s="7"/>
    </row>
    <row r="238" spans="9:12" x14ac:dyDescent="0.15">
      <c r="I238" s="7"/>
      <c r="J238" s="7"/>
      <c r="K238" s="7"/>
      <c r="L238" s="7"/>
    </row>
    <row r="239" spans="9:12" x14ac:dyDescent="0.15">
      <c r="I239" s="7"/>
      <c r="J239" s="7"/>
      <c r="K239" s="7"/>
      <c r="L239" s="7"/>
    </row>
    <row r="240" spans="9:12" x14ac:dyDescent="0.15">
      <c r="I240" s="7"/>
      <c r="J240" s="7"/>
      <c r="K240" s="7"/>
      <c r="L240" s="7"/>
    </row>
    <row r="241" spans="9:12" x14ac:dyDescent="0.15">
      <c r="I241" s="7"/>
      <c r="J241" s="7"/>
      <c r="K241" s="7"/>
      <c r="L241" s="7"/>
    </row>
    <row r="242" spans="9:12" x14ac:dyDescent="0.15">
      <c r="I242" s="7"/>
      <c r="J242" s="7"/>
      <c r="K242" s="7"/>
      <c r="L242" s="7"/>
    </row>
    <row r="243" spans="9:12" x14ac:dyDescent="0.15">
      <c r="I243" s="7"/>
      <c r="J243" s="7"/>
      <c r="K243" s="7"/>
      <c r="L243" s="7"/>
    </row>
    <row r="244" spans="9:12" x14ac:dyDescent="0.15">
      <c r="I244" s="7"/>
      <c r="J244" s="7"/>
      <c r="K244" s="7"/>
      <c r="L244" s="7"/>
    </row>
    <row r="245" spans="9:12" x14ac:dyDescent="0.15">
      <c r="I245" s="7"/>
      <c r="J245" s="7"/>
      <c r="K245" s="7"/>
      <c r="L245" s="7"/>
    </row>
    <row r="246" spans="9:12" x14ac:dyDescent="0.15">
      <c r="I246" s="7"/>
      <c r="J246" s="7"/>
      <c r="K246" s="7"/>
      <c r="L246" s="7"/>
    </row>
    <row r="247" spans="9:12" x14ac:dyDescent="0.15">
      <c r="I247" s="7"/>
      <c r="J247" s="7"/>
      <c r="K247" s="7"/>
      <c r="L247" s="7"/>
    </row>
    <row r="248" spans="9:12" x14ac:dyDescent="0.15">
      <c r="I248" s="7"/>
      <c r="J248" s="7"/>
      <c r="K248" s="7"/>
      <c r="L248" s="7"/>
    </row>
    <row r="249" spans="9:12" x14ac:dyDescent="0.15">
      <c r="I249" s="7"/>
      <c r="J249" s="7"/>
      <c r="K249" s="7"/>
      <c r="L249" s="7"/>
    </row>
    <row r="250" spans="9:12" x14ac:dyDescent="0.15">
      <c r="I250" s="7"/>
      <c r="J250" s="7"/>
      <c r="K250" s="7"/>
      <c r="L250" s="7"/>
    </row>
    <row r="251" spans="9:12" x14ac:dyDescent="0.15">
      <c r="I251" s="7"/>
      <c r="J251" s="7"/>
      <c r="K251" s="7"/>
      <c r="L251" s="7"/>
    </row>
    <row r="252" spans="9:12" x14ac:dyDescent="0.15">
      <c r="I252" s="7"/>
      <c r="J252" s="7"/>
      <c r="K252" s="7"/>
      <c r="L252" s="7"/>
    </row>
    <row r="253" spans="9:12" x14ac:dyDescent="0.15">
      <c r="I253" s="7"/>
      <c r="J253" s="7"/>
      <c r="K253" s="7"/>
      <c r="L253" s="7"/>
    </row>
    <row r="254" spans="9:12" x14ac:dyDescent="0.15">
      <c r="I254" s="7"/>
      <c r="J254" s="7"/>
      <c r="K254" s="7"/>
      <c r="L254" s="7"/>
    </row>
    <row r="255" spans="9:12" x14ac:dyDescent="0.15">
      <c r="I255" s="7"/>
      <c r="J255" s="7"/>
      <c r="K255" s="7"/>
      <c r="L255" s="7"/>
    </row>
    <row r="256" spans="9:12" x14ac:dyDescent="0.15">
      <c r="I256" s="7"/>
      <c r="J256" s="7"/>
      <c r="K256" s="7"/>
      <c r="L256" s="7"/>
    </row>
    <row r="257" spans="9:12" x14ac:dyDescent="0.15">
      <c r="I257" s="7"/>
      <c r="J257" s="7"/>
      <c r="K257" s="7"/>
      <c r="L257" s="7"/>
    </row>
    <row r="258" spans="9:12" x14ac:dyDescent="0.15">
      <c r="I258" s="7"/>
      <c r="J258" s="7"/>
      <c r="K258" s="7"/>
      <c r="L258" s="7"/>
    </row>
    <row r="259" spans="9:12" x14ac:dyDescent="0.15">
      <c r="I259" s="7"/>
      <c r="J259" s="7"/>
      <c r="K259" s="7"/>
      <c r="L259" s="7"/>
    </row>
    <row r="260" spans="9:12" x14ac:dyDescent="0.15">
      <c r="I260" s="7"/>
      <c r="J260" s="7"/>
      <c r="K260" s="7"/>
      <c r="L260" s="7"/>
    </row>
    <row r="261" spans="9:12" x14ac:dyDescent="0.15">
      <c r="I261" s="7"/>
      <c r="J261" s="7"/>
      <c r="K261" s="7"/>
      <c r="L261" s="7"/>
    </row>
    <row r="262" spans="9:12" x14ac:dyDescent="0.15">
      <c r="I262" s="7"/>
      <c r="J262" s="7"/>
      <c r="K262" s="7"/>
      <c r="L262" s="7"/>
    </row>
    <row r="263" spans="9:12" x14ac:dyDescent="0.15">
      <c r="I263" s="7"/>
      <c r="J263" s="7"/>
      <c r="K263" s="7"/>
      <c r="L263" s="7"/>
    </row>
    <row r="264" spans="9:12" x14ac:dyDescent="0.15">
      <c r="I264" s="7"/>
      <c r="J264" s="7"/>
      <c r="K264" s="7"/>
      <c r="L264" s="7"/>
    </row>
    <row r="265" spans="9:12" x14ac:dyDescent="0.15">
      <c r="I265" s="7"/>
      <c r="J265" s="7"/>
      <c r="K265" s="7"/>
      <c r="L265" s="7"/>
    </row>
    <row r="266" spans="9:12" x14ac:dyDescent="0.15">
      <c r="I266" s="7"/>
      <c r="J266" s="7"/>
      <c r="K266" s="7"/>
      <c r="L266" s="7"/>
    </row>
    <row r="267" spans="9:12" x14ac:dyDescent="0.15">
      <c r="I267" s="7"/>
      <c r="J267" s="7"/>
      <c r="K267" s="7"/>
      <c r="L267" s="7"/>
    </row>
    <row r="268" spans="9:12" x14ac:dyDescent="0.15">
      <c r="I268" s="7"/>
      <c r="J268" s="7"/>
      <c r="K268" s="7"/>
      <c r="L268" s="7"/>
    </row>
    <row r="269" spans="9:12" x14ac:dyDescent="0.15">
      <c r="I269" s="7"/>
      <c r="J269" s="7"/>
      <c r="K269" s="7"/>
      <c r="L269" s="7"/>
    </row>
    <row r="270" spans="9:12" x14ac:dyDescent="0.15">
      <c r="I270" s="7"/>
      <c r="J270" s="7"/>
      <c r="K270" s="7"/>
      <c r="L270" s="7"/>
    </row>
    <row r="271" spans="9:12" x14ac:dyDescent="0.15">
      <c r="I271" s="7"/>
      <c r="J271" s="7"/>
      <c r="K271" s="7"/>
      <c r="L271" s="7"/>
    </row>
    <row r="272" spans="9:12" x14ac:dyDescent="0.15">
      <c r="I272" s="7"/>
      <c r="J272" s="7"/>
      <c r="K272" s="7"/>
      <c r="L272" s="7"/>
    </row>
    <row r="273" spans="9:12" x14ac:dyDescent="0.15">
      <c r="I273" s="7"/>
      <c r="J273" s="7"/>
      <c r="K273" s="7"/>
      <c r="L273" s="7"/>
    </row>
    <row r="274" spans="9:12" x14ac:dyDescent="0.15">
      <c r="I274" s="7"/>
      <c r="J274" s="7"/>
      <c r="K274" s="7"/>
      <c r="L274" s="7"/>
    </row>
    <row r="275" spans="9:12" x14ac:dyDescent="0.15">
      <c r="I275" s="7"/>
      <c r="J275" s="7"/>
      <c r="K275" s="7"/>
      <c r="L275" s="7"/>
    </row>
    <row r="276" spans="9:12" x14ac:dyDescent="0.15">
      <c r="I276" s="7"/>
      <c r="J276" s="7"/>
      <c r="K276" s="7"/>
      <c r="L276" s="7"/>
    </row>
    <row r="277" spans="9:12" x14ac:dyDescent="0.15">
      <c r="I277" s="7"/>
      <c r="J277" s="7"/>
      <c r="K277" s="7"/>
      <c r="L277" s="7"/>
    </row>
    <row r="278" spans="9:12" x14ac:dyDescent="0.15">
      <c r="I278" s="7"/>
      <c r="J278" s="7"/>
      <c r="K278" s="7"/>
      <c r="L278" s="7"/>
    </row>
    <row r="279" spans="9:12" x14ac:dyDescent="0.15">
      <c r="I279" s="7"/>
      <c r="J279" s="7"/>
      <c r="K279" s="7"/>
      <c r="L279" s="7"/>
    </row>
    <row r="280" spans="9:12" x14ac:dyDescent="0.15">
      <c r="I280" s="7"/>
      <c r="J280" s="7"/>
      <c r="K280" s="7"/>
      <c r="L280" s="7"/>
    </row>
    <row r="281" spans="9:12" x14ac:dyDescent="0.15">
      <c r="I281" s="7"/>
      <c r="J281" s="7"/>
      <c r="K281" s="7"/>
      <c r="L281" s="7"/>
    </row>
    <row r="282" spans="9:12" x14ac:dyDescent="0.15">
      <c r="I282" s="7"/>
      <c r="J282" s="7"/>
      <c r="K282" s="7"/>
      <c r="L282" s="7"/>
    </row>
    <row r="283" spans="9:12" x14ac:dyDescent="0.15">
      <c r="I283" s="7"/>
      <c r="J283" s="7"/>
      <c r="K283" s="7"/>
      <c r="L283" s="7"/>
    </row>
    <row r="284" spans="9:12" x14ac:dyDescent="0.15">
      <c r="I284" s="7"/>
      <c r="J284" s="7"/>
      <c r="K284" s="7"/>
      <c r="L284" s="7"/>
    </row>
    <row r="285" spans="9:12" x14ac:dyDescent="0.15">
      <c r="I285" s="7"/>
      <c r="J285" s="7"/>
      <c r="K285" s="7"/>
      <c r="L285" s="7"/>
    </row>
    <row r="286" spans="9:12" x14ac:dyDescent="0.15">
      <c r="I286" s="7"/>
      <c r="J286" s="7"/>
      <c r="K286" s="7"/>
      <c r="L286" s="7"/>
    </row>
    <row r="287" spans="9:12" x14ac:dyDescent="0.15">
      <c r="I287" s="7"/>
      <c r="J287" s="7"/>
      <c r="K287" s="7"/>
      <c r="L287" s="7"/>
    </row>
    <row r="288" spans="9:12" x14ac:dyDescent="0.15">
      <c r="I288" s="7"/>
      <c r="J288" s="7"/>
      <c r="K288" s="7"/>
      <c r="L288" s="7"/>
    </row>
    <row r="289" spans="9:12" x14ac:dyDescent="0.15">
      <c r="I289" s="7"/>
      <c r="J289" s="7"/>
      <c r="K289" s="7"/>
      <c r="L289" s="7"/>
    </row>
    <row r="290" spans="9:12" x14ac:dyDescent="0.15">
      <c r="I290" s="7"/>
      <c r="J290" s="7"/>
      <c r="K290" s="7"/>
      <c r="L290" s="7"/>
    </row>
    <row r="291" spans="9:12" x14ac:dyDescent="0.15">
      <c r="I291" s="7"/>
      <c r="J291" s="7"/>
      <c r="K291" s="7"/>
      <c r="L291" s="7"/>
    </row>
    <row r="292" spans="9:12" x14ac:dyDescent="0.15">
      <c r="I292" s="7"/>
      <c r="J292" s="7"/>
      <c r="K292" s="7"/>
      <c r="L292" s="7"/>
    </row>
    <row r="293" spans="9:12" x14ac:dyDescent="0.15">
      <c r="I293" s="7"/>
      <c r="J293" s="7"/>
      <c r="K293" s="7"/>
      <c r="L293" s="7"/>
    </row>
    <row r="294" spans="9:12" x14ac:dyDescent="0.15">
      <c r="I294" s="7"/>
      <c r="J294" s="7"/>
      <c r="K294" s="7"/>
      <c r="L294" s="7"/>
    </row>
    <row r="295" spans="9:12" x14ac:dyDescent="0.15">
      <c r="I295" s="7"/>
      <c r="J295" s="7"/>
      <c r="K295" s="7"/>
      <c r="L295" s="7"/>
    </row>
    <row r="296" spans="9:12" x14ac:dyDescent="0.15">
      <c r="I296" s="7"/>
      <c r="J296" s="7"/>
      <c r="K296" s="7"/>
      <c r="L296" s="7"/>
    </row>
    <row r="297" spans="9:12" x14ac:dyDescent="0.15">
      <c r="I297" s="7"/>
      <c r="J297" s="7"/>
      <c r="K297" s="7"/>
      <c r="L297" s="7"/>
    </row>
    <row r="298" spans="9:12" x14ac:dyDescent="0.15">
      <c r="I298" s="7"/>
      <c r="J298" s="7"/>
      <c r="K298" s="7"/>
      <c r="L298" s="7"/>
    </row>
    <row r="299" spans="9:12" x14ac:dyDescent="0.15">
      <c r="I299" s="7"/>
      <c r="J299" s="7"/>
      <c r="K299" s="7"/>
      <c r="L299" s="7"/>
    </row>
    <row r="300" spans="9:12" x14ac:dyDescent="0.15">
      <c r="I300" s="7"/>
      <c r="J300" s="7"/>
      <c r="K300" s="7"/>
      <c r="L300" s="7"/>
    </row>
    <row r="301" spans="9:12" x14ac:dyDescent="0.15">
      <c r="I301" s="7"/>
      <c r="J301" s="7"/>
      <c r="K301" s="7"/>
      <c r="L301" s="7"/>
    </row>
    <row r="302" spans="9:12" x14ac:dyDescent="0.15">
      <c r="I302" s="7"/>
      <c r="J302" s="7"/>
      <c r="K302" s="7"/>
      <c r="L302" s="7"/>
    </row>
    <row r="303" spans="9:12" x14ac:dyDescent="0.15">
      <c r="I303" s="7"/>
      <c r="J303" s="7"/>
      <c r="K303" s="7"/>
      <c r="L303" s="7"/>
    </row>
    <row r="304" spans="9:12" x14ac:dyDescent="0.15">
      <c r="I304" s="7"/>
      <c r="J304" s="7"/>
      <c r="K304" s="7"/>
      <c r="L304" s="7"/>
    </row>
    <row r="305" spans="9:12" x14ac:dyDescent="0.15">
      <c r="I305" s="7"/>
      <c r="J305" s="7"/>
      <c r="K305" s="7"/>
      <c r="L305" s="7"/>
    </row>
    <row r="306" spans="9:12" x14ac:dyDescent="0.15">
      <c r="I306" s="7"/>
      <c r="J306" s="7"/>
      <c r="K306" s="7"/>
      <c r="L306" s="7"/>
    </row>
    <row r="307" spans="9:12" x14ac:dyDescent="0.15">
      <c r="I307" s="7"/>
      <c r="J307" s="7"/>
      <c r="K307" s="7"/>
      <c r="L307" s="7"/>
    </row>
    <row r="308" spans="9:12" x14ac:dyDescent="0.15">
      <c r="I308" s="7"/>
      <c r="J308" s="7"/>
      <c r="K308" s="7"/>
      <c r="L308" s="7"/>
    </row>
    <row r="309" spans="9:12" x14ac:dyDescent="0.15">
      <c r="I309" s="7"/>
      <c r="J309" s="7"/>
      <c r="K309" s="7"/>
      <c r="L309" s="7"/>
    </row>
    <row r="310" spans="9:12" x14ac:dyDescent="0.15">
      <c r="I310" s="7"/>
      <c r="J310" s="7"/>
      <c r="K310" s="7"/>
      <c r="L310" s="7"/>
    </row>
    <row r="311" spans="9:12" x14ac:dyDescent="0.15">
      <c r="I311" s="7"/>
      <c r="J311" s="7"/>
      <c r="K311" s="7"/>
      <c r="L311" s="7"/>
    </row>
    <row r="312" spans="9:12" x14ac:dyDescent="0.15">
      <c r="I312" s="7"/>
      <c r="J312" s="7"/>
      <c r="K312" s="7"/>
      <c r="L312" s="7"/>
    </row>
    <row r="313" spans="9:12" x14ac:dyDescent="0.15">
      <c r="I313" s="7"/>
      <c r="J313" s="7"/>
      <c r="K313" s="7"/>
      <c r="L313" s="7"/>
    </row>
    <row r="314" spans="9:12" x14ac:dyDescent="0.15">
      <c r="I314" s="7"/>
      <c r="J314" s="7"/>
      <c r="K314" s="7"/>
      <c r="L314" s="7"/>
    </row>
    <row r="315" spans="9:12" x14ac:dyDescent="0.15">
      <c r="I315" s="7"/>
      <c r="J315" s="7"/>
      <c r="K315" s="7"/>
      <c r="L315" s="7"/>
    </row>
    <row r="316" spans="9:12" x14ac:dyDescent="0.15">
      <c r="I316" s="7"/>
      <c r="J316" s="7"/>
      <c r="K316" s="7"/>
      <c r="L316" s="7"/>
    </row>
    <row r="317" spans="9:12" x14ac:dyDescent="0.15">
      <c r="I317" s="7"/>
      <c r="J317" s="7"/>
      <c r="K317" s="7"/>
      <c r="L317" s="7"/>
    </row>
    <row r="318" spans="9:12" x14ac:dyDescent="0.15">
      <c r="I318" s="7"/>
      <c r="J318" s="7"/>
      <c r="K318" s="7"/>
      <c r="L318" s="7"/>
    </row>
    <row r="319" spans="9:12" x14ac:dyDescent="0.15">
      <c r="I319" s="7"/>
      <c r="J319" s="7"/>
      <c r="K319" s="7"/>
      <c r="L319" s="7"/>
    </row>
    <row r="320" spans="9:12" x14ac:dyDescent="0.15">
      <c r="I320" s="7"/>
      <c r="J320" s="7"/>
      <c r="K320" s="7"/>
      <c r="L320" s="7"/>
    </row>
    <row r="321" spans="9:12" x14ac:dyDescent="0.15">
      <c r="I321" s="7"/>
      <c r="J321" s="7"/>
      <c r="K321" s="7"/>
      <c r="L321" s="7"/>
    </row>
    <row r="322" spans="9:12" x14ac:dyDescent="0.15">
      <c r="I322" s="7"/>
      <c r="J322" s="7"/>
      <c r="K322" s="7"/>
      <c r="L322" s="7"/>
    </row>
    <row r="323" spans="9:12" x14ac:dyDescent="0.15">
      <c r="I323" s="7"/>
      <c r="J323" s="7"/>
      <c r="K323" s="7"/>
      <c r="L323" s="7"/>
    </row>
    <row r="324" spans="9:12" x14ac:dyDescent="0.15">
      <c r="I324" s="7"/>
      <c r="J324" s="7"/>
      <c r="K324" s="7"/>
      <c r="L324" s="7"/>
    </row>
    <row r="325" spans="9:12" x14ac:dyDescent="0.15">
      <c r="I325" s="7"/>
      <c r="J325" s="7"/>
      <c r="K325" s="7"/>
      <c r="L325" s="7"/>
    </row>
    <row r="326" spans="9:12" x14ac:dyDescent="0.15">
      <c r="I326" s="7"/>
      <c r="J326" s="7"/>
      <c r="K326" s="7"/>
      <c r="L326" s="7"/>
    </row>
    <row r="327" spans="9:12" x14ac:dyDescent="0.15">
      <c r="I327" s="7"/>
      <c r="J327" s="7"/>
      <c r="K327" s="7"/>
      <c r="L327" s="7"/>
    </row>
    <row r="328" spans="9:12" x14ac:dyDescent="0.15">
      <c r="I328" s="7"/>
      <c r="J328" s="7"/>
      <c r="K328" s="7"/>
      <c r="L328" s="7"/>
    </row>
    <row r="329" spans="9:12" x14ac:dyDescent="0.15">
      <c r="I329" s="7"/>
      <c r="J329" s="7"/>
      <c r="K329" s="7"/>
      <c r="L329" s="7"/>
    </row>
    <row r="330" spans="9:12" x14ac:dyDescent="0.15">
      <c r="I330" s="7"/>
      <c r="J330" s="7"/>
      <c r="K330" s="7"/>
      <c r="L330" s="7"/>
    </row>
    <row r="331" spans="9:12" x14ac:dyDescent="0.15">
      <c r="I331" s="7"/>
      <c r="J331" s="7"/>
      <c r="K331" s="7"/>
      <c r="L331" s="7"/>
    </row>
    <row r="332" spans="9:12" x14ac:dyDescent="0.15">
      <c r="I332" s="7"/>
      <c r="J332" s="7"/>
      <c r="K332" s="7"/>
      <c r="L332" s="7"/>
    </row>
    <row r="333" spans="9:12" x14ac:dyDescent="0.15">
      <c r="I333" s="7"/>
      <c r="J333" s="7"/>
      <c r="K333" s="7"/>
      <c r="L333" s="7"/>
    </row>
    <row r="334" spans="9:12" x14ac:dyDescent="0.15">
      <c r="I334" s="7"/>
      <c r="J334" s="7"/>
      <c r="K334" s="7"/>
      <c r="L334" s="7"/>
    </row>
    <row r="335" spans="9:12" x14ac:dyDescent="0.15">
      <c r="I335" s="7"/>
      <c r="J335" s="7"/>
      <c r="K335" s="7"/>
      <c r="L335" s="7"/>
    </row>
    <row r="336" spans="9:12" x14ac:dyDescent="0.15">
      <c r="I336" s="7"/>
      <c r="J336" s="7"/>
      <c r="K336" s="7"/>
      <c r="L336" s="7"/>
    </row>
    <row r="337" spans="9:12" x14ac:dyDescent="0.15">
      <c r="I337" s="7"/>
      <c r="J337" s="7"/>
      <c r="K337" s="7"/>
      <c r="L337" s="7"/>
    </row>
    <row r="338" spans="9:12" x14ac:dyDescent="0.15">
      <c r="I338" s="7"/>
      <c r="J338" s="7"/>
      <c r="K338" s="7"/>
      <c r="L338" s="7"/>
    </row>
    <row r="339" spans="9:12" x14ac:dyDescent="0.15">
      <c r="I339" s="7"/>
      <c r="J339" s="7"/>
      <c r="K339" s="7"/>
      <c r="L339" s="7"/>
    </row>
    <row r="340" spans="9:12" x14ac:dyDescent="0.15">
      <c r="I340" s="7"/>
      <c r="J340" s="7"/>
      <c r="K340" s="7"/>
      <c r="L340" s="7"/>
    </row>
    <row r="341" spans="9:12" x14ac:dyDescent="0.15">
      <c r="I341" s="7"/>
      <c r="J341" s="7"/>
      <c r="K341" s="7"/>
      <c r="L341" s="7"/>
    </row>
    <row r="342" spans="9:12" x14ac:dyDescent="0.15">
      <c r="I342" s="7"/>
      <c r="J342" s="7"/>
      <c r="K342" s="7"/>
      <c r="L342" s="7"/>
    </row>
    <row r="343" spans="9:12" x14ac:dyDescent="0.15">
      <c r="I343" s="7"/>
      <c r="J343" s="7"/>
      <c r="K343" s="7"/>
      <c r="L343" s="7"/>
    </row>
    <row r="344" spans="9:12" x14ac:dyDescent="0.15">
      <c r="I344" s="7"/>
      <c r="J344" s="7"/>
      <c r="K344" s="7"/>
      <c r="L344" s="7"/>
    </row>
    <row r="345" spans="9:12" x14ac:dyDescent="0.15">
      <c r="I345" s="7"/>
      <c r="J345" s="7"/>
      <c r="K345" s="7"/>
      <c r="L345" s="7"/>
    </row>
    <row r="346" spans="9:12" x14ac:dyDescent="0.15">
      <c r="I346" s="7"/>
      <c r="J346" s="7"/>
      <c r="K346" s="7"/>
      <c r="L346" s="7"/>
    </row>
    <row r="347" spans="9:12" x14ac:dyDescent="0.15">
      <c r="I347" s="7"/>
      <c r="J347" s="7"/>
      <c r="K347" s="7"/>
      <c r="L347" s="7"/>
    </row>
    <row r="348" spans="9:12" x14ac:dyDescent="0.15">
      <c r="I348" s="7"/>
      <c r="J348" s="7"/>
      <c r="K348" s="7"/>
      <c r="L348" s="7"/>
    </row>
    <row r="349" spans="9:12" x14ac:dyDescent="0.15">
      <c r="I349" s="7"/>
      <c r="J349" s="7"/>
      <c r="K349" s="7"/>
      <c r="L349" s="7"/>
    </row>
    <row r="350" spans="9:12" x14ac:dyDescent="0.15">
      <c r="I350" s="7"/>
      <c r="J350" s="7"/>
      <c r="K350" s="7"/>
      <c r="L350" s="7"/>
    </row>
    <row r="351" spans="9:12" x14ac:dyDescent="0.15">
      <c r="I351" s="7"/>
      <c r="J351" s="7"/>
      <c r="K351" s="7"/>
      <c r="L351" s="7"/>
    </row>
    <row r="352" spans="9:12" x14ac:dyDescent="0.15">
      <c r="I352" s="7"/>
      <c r="J352" s="7"/>
      <c r="K352" s="7"/>
      <c r="L352" s="7"/>
    </row>
    <row r="353" spans="9:12" x14ac:dyDescent="0.15">
      <c r="I353" s="7"/>
      <c r="J353" s="7"/>
      <c r="K353" s="7"/>
      <c r="L353" s="7"/>
    </row>
    <row r="354" spans="9:12" x14ac:dyDescent="0.15">
      <c r="I354" s="7"/>
      <c r="J354" s="7"/>
      <c r="K354" s="7"/>
      <c r="L354" s="7"/>
    </row>
    <row r="355" spans="9:12" x14ac:dyDescent="0.15">
      <c r="I355" s="7"/>
      <c r="J355" s="7"/>
      <c r="K355" s="7"/>
      <c r="L355" s="7"/>
    </row>
    <row r="356" spans="9:12" x14ac:dyDescent="0.15">
      <c r="I356" s="7"/>
      <c r="J356" s="7"/>
      <c r="K356" s="7"/>
      <c r="L356" s="7"/>
    </row>
    <row r="357" spans="9:12" x14ac:dyDescent="0.15">
      <c r="I357" s="7"/>
      <c r="J357" s="7"/>
      <c r="K357" s="7"/>
      <c r="L357" s="7"/>
    </row>
    <row r="358" spans="9:12" x14ac:dyDescent="0.15">
      <c r="I358" s="7"/>
      <c r="J358" s="7"/>
      <c r="K358" s="7"/>
      <c r="L358" s="7"/>
    </row>
    <row r="359" spans="9:12" x14ac:dyDescent="0.15">
      <c r="I359" s="7"/>
      <c r="J359" s="7"/>
      <c r="K359" s="7"/>
      <c r="L359" s="7"/>
    </row>
    <row r="360" spans="9:12" x14ac:dyDescent="0.15">
      <c r="I360" s="7"/>
      <c r="J360" s="7"/>
      <c r="K360" s="7"/>
      <c r="L360" s="7"/>
    </row>
    <row r="361" spans="9:12" x14ac:dyDescent="0.15">
      <c r="I361" s="7"/>
      <c r="J361" s="7"/>
      <c r="K361" s="7"/>
      <c r="L361" s="7"/>
    </row>
    <row r="362" spans="9:12" x14ac:dyDescent="0.15">
      <c r="I362" s="7"/>
      <c r="J362" s="7"/>
      <c r="K362" s="7"/>
      <c r="L362" s="7"/>
    </row>
    <row r="363" spans="9:12" x14ac:dyDescent="0.15">
      <c r="I363" s="7"/>
      <c r="J363" s="7"/>
      <c r="K363" s="7"/>
      <c r="L363" s="7"/>
    </row>
    <row r="364" spans="9:12" x14ac:dyDescent="0.15">
      <c r="I364" s="7"/>
      <c r="J364" s="7"/>
      <c r="K364" s="7"/>
      <c r="L364" s="7"/>
    </row>
    <row r="365" spans="9:12" x14ac:dyDescent="0.15">
      <c r="I365" s="7"/>
      <c r="J365" s="7"/>
      <c r="K365" s="7"/>
      <c r="L365" s="7"/>
    </row>
    <row r="366" spans="9:12" x14ac:dyDescent="0.15">
      <c r="I366" s="7"/>
      <c r="J366" s="7"/>
      <c r="K366" s="7"/>
      <c r="L366" s="7"/>
    </row>
    <row r="367" spans="9:12" x14ac:dyDescent="0.15">
      <c r="I367" s="7"/>
      <c r="J367" s="7"/>
      <c r="K367" s="7"/>
      <c r="L367" s="7"/>
    </row>
    <row r="368" spans="9:12" x14ac:dyDescent="0.15">
      <c r="I368" s="7"/>
      <c r="J368" s="7"/>
      <c r="K368" s="7"/>
      <c r="L368" s="7"/>
    </row>
    <row r="369" spans="9:12" x14ac:dyDescent="0.15">
      <c r="I369" s="7"/>
      <c r="J369" s="7"/>
      <c r="K369" s="7"/>
      <c r="L369" s="7"/>
    </row>
    <row r="370" spans="9:12" x14ac:dyDescent="0.15">
      <c r="I370" s="7"/>
      <c r="J370" s="7"/>
      <c r="K370" s="7"/>
      <c r="L370" s="7"/>
    </row>
    <row r="371" spans="9:12" x14ac:dyDescent="0.15">
      <c r="I371" s="7"/>
      <c r="J371" s="7"/>
      <c r="K371" s="7"/>
      <c r="L371" s="7"/>
    </row>
    <row r="372" spans="9:12" x14ac:dyDescent="0.15">
      <c r="I372" s="7"/>
      <c r="J372" s="7"/>
      <c r="K372" s="7"/>
      <c r="L372" s="7"/>
    </row>
    <row r="373" spans="9:12" x14ac:dyDescent="0.15">
      <c r="I373" s="7"/>
      <c r="J373" s="7"/>
      <c r="K373" s="7"/>
      <c r="L373" s="7"/>
    </row>
    <row r="374" spans="9:12" x14ac:dyDescent="0.15">
      <c r="I374" s="7"/>
      <c r="J374" s="7"/>
      <c r="K374" s="7"/>
      <c r="L374" s="7"/>
    </row>
    <row r="375" spans="9:12" x14ac:dyDescent="0.15">
      <c r="I375" s="7"/>
      <c r="J375" s="7"/>
      <c r="K375" s="7"/>
      <c r="L375" s="7"/>
    </row>
    <row r="376" spans="9:12" x14ac:dyDescent="0.15">
      <c r="I376" s="7"/>
      <c r="J376" s="7"/>
      <c r="K376" s="7"/>
      <c r="L376" s="7"/>
    </row>
    <row r="377" spans="9:12" x14ac:dyDescent="0.15">
      <c r="I377" s="7"/>
      <c r="J377" s="7"/>
      <c r="K377" s="7"/>
      <c r="L377" s="7"/>
    </row>
    <row r="378" spans="9:12" x14ac:dyDescent="0.15">
      <c r="I378" s="7"/>
      <c r="J378" s="7"/>
      <c r="K378" s="7"/>
      <c r="L378" s="7"/>
    </row>
    <row r="379" spans="9:12" x14ac:dyDescent="0.15">
      <c r="I379" s="7"/>
      <c r="J379" s="7"/>
      <c r="K379" s="7"/>
      <c r="L379" s="7"/>
    </row>
    <row r="380" spans="9:12" x14ac:dyDescent="0.15">
      <c r="I380" s="7"/>
      <c r="J380" s="7"/>
      <c r="K380" s="7"/>
      <c r="L380" s="7"/>
    </row>
    <row r="381" spans="9:12" x14ac:dyDescent="0.15">
      <c r="I381" s="7"/>
      <c r="J381" s="7"/>
      <c r="K381" s="7"/>
      <c r="L381" s="7"/>
    </row>
    <row r="382" spans="9:12" x14ac:dyDescent="0.15">
      <c r="I382" s="7"/>
      <c r="J382" s="7"/>
      <c r="K382" s="7"/>
      <c r="L382" s="7"/>
    </row>
    <row r="383" spans="9:12" x14ac:dyDescent="0.15">
      <c r="I383" s="7"/>
      <c r="J383" s="7"/>
      <c r="K383" s="7"/>
      <c r="L383" s="7"/>
    </row>
    <row r="384" spans="9:12" x14ac:dyDescent="0.15">
      <c r="I384" s="7"/>
      <c r="J384" s="7"/>
      <c r="K384" s="7"/>
      <c r="L384" s="7"/>
    </row>
    <row r="385" spans="9:12" x14ac:dyDescent="0.15">
      <c r="I385" s="7"/>
      <c r="J385" s="7"/>
      <c r="K385" s="7"/>
      <c r="L385" s="7"/>
    </row>
    <row r="386" spans="9:12" x14ac:dyDescent="0.15">
      <c r="I386" s="7"/>
      <c r="J386" s="7"/>
      <c r="K386" s="7"/>
      <c r="L386" s="7"/>
    </row>
    <row r="387" spans="9:12" x14ac:dyDescent="0.15">
      <c r="I387" s="7"/>
      <c r="J387" s="7"/>
      <c r="K387" s="7"/>
      <c r="L387" s="7"/>
    </row>
    <row r="388" spans="9:12" x14ac:dyDescent="0.15">
      <c r="I388" s="7"/>
      <c r="J388" s="7"/>
      <c r="K388" s="7"/>
      <c r="L388" s="7"/>
    </row>
    <row r="389" spans="9:12" x14ac:dyDescent="0.15">
      <c r="I389" s="7"/>
      <c r="J389" s="7"/>
      <c r="K389" s="7"/>
      <c r="L389" s="7"/>
    </row>
    <row r="390" spans="9:12" x14ac:dyDescent="0.15">
      <c r="I390" s="7"/>
      <c r="J390" s="7"/>
      <c r="K390" s="7"/>
      <c r="L390" s="7"/>
    </row>
    <row r="391" spans="9:12" x14ac:dyDescent="0.15">
      <c r="I391" s="7"/>
      <c r="J391" s="7"/>
      <c r="K391" s="7"/>
      <c r="L391" s="7"/>
    </row>
    <row r="392" spans="9:12" x14ac:dyDescent="0.15">
      <c r="I392" s="7"/>
      <c r="J392" s="7"/>
      <c r="K392" s="7"/>
      <c r="L392" s="7"/>
    </row>
    <row r="393" spans="9:12" x14ac:dyDescent="0.15">
      <c r="I393" s="7"/>
      <c r="J393" s="7"/>
      <c r="K393" s="7"/>
      <c r="L393" s="7"/>
    </row>
    <row r="394" spans="9:12" x14ac:dyDescent="0.15">
      <c r="I394" s="7"/>
      <c r="J394" s="7"/>
      <c r="K394" s="7"/>
      <c r="L394" s="7"/>
    </row>
    <row r="395" spans="9:12" x14ac:dyDescent="0.15">
      <c r="I395" s="7"/>
      <c r="J395" s="7"/>
      <c r="K395" s="7"/>
      <c r="L395" s="7"/>
    </row>
    <row r="396" spans="9:12" x14ac:dyDescent="0.15">
      <c r="I396" s="7"/>
      <c r="J396" s="7"/>
      <c r="K396" s="7"/>
      <c r="L396" s="7"/>
    </row>
    <row r="397" spans="9:12" x14ac:dyDescent="0.15">
      <c r="I397" s="7"/>
      <c r="J397" s="7"/>
      <c r="K397" s="7"/>
      <c r="L397" s="7"/>
    </row>
    <row r="398" spans="9:12" x14ac:dyDescent="0.15">
      <c r="I398" s="7"/>
      <c r="J398" s="7"/>
      <c r="K398" s="7"/>
      <c r="L398" s="7"/>
    </row>
    <row r="399" spans="9:12" x14ac:dyDescent="0.15">
      <c r="I399" s="7"/>
      <c r="J399" s="7"/>
      <c r="K399" s="7"/>
      <c r="L399" s="7"/>
    </row>
    <row r="400" spans="9:12" x14ac:dyDescent="0.15">
      <c r="I400" s="7"/>
      <c r="J400" s="7"/>
      <c r="K400" s="7"/>
      <c r="L400" s="7"/>
    </row>
    <row r="401" spans="9:12" x14ac:dyDescent="0.15">
      <c r="I401" s="7"/>
      <c r="J401" s="7"/>
      <c r="K401" s="7"/>
      <c r="L401" s="7"/>
    </row>
    <row r="402" spans="9:12" x14ac:dyDescent="0.15">
      <c r="I402" s="7"/>
      <c r="J402" s="7"/>
      <c r="K402" s="7"/>
      <c r="L402" s="7"/>
    </row>
    <row r="403" spans="9:12" x14ac:dyDescent="0.15">
      <c r="I403" s="7"/>
      <c r="J403" s="7"/>
      <c r="K403" s="7"/>
      <c r="L403" s="7"/>
    </row>
    <row r="404" spans="9:12" x14ac:dyDescent="0.15">
      <c r="I404" s="7"/>
      <c r="J404" s="7"/>
      <c r="K404" s="7"/>
      <c r="L404" s="7"/>
    </row>
    <row r="405" spans="9:12" x14ac:dyDescent="0.15">
      <c r="I405" s="7"/>
      <c r="J405" s="7"/>
      <c r="K405" s="7"/>
      <c r="L405" s="7"/>
    </row>
    <row r="406" spans="9:12" x14ac:dyDescent="0.15">
      <c r="I406" s="7"/>
      <c r="J406" s="7"/>
      <c r="K406" s="7"/>
      <c r="L406" s="7"/>
    </row>
    <row r="407" spans="9:12" x14ac:dyDescent="0.15">
      <c r="I407" s="7"/>
      <c r="J407" s="7"/>
      <c r="K407" s="7"/>
      <c r="L407" s="7"/>
    </row>
    <row r="408" spans="9:12" x14ac:dyDescent="0.15">
      <c r="I408" s="7"/>
      <c r="J408" s="7"/>
      <c r="K408" s="7"/>
      <c r="L408" s="7"/>
    </row>
    <row r="409" spans="9:12" x14ac:dyDescent="0.15">
      <c r="I409" s="7"/>
      <c r="J409" s="7"/>
      <c r="K409" s="7"/>
      <c r="L409" s="7"/>
    </row>
    <row r="410" spans="9:12" x14ac:dyDescent="0.15">
      <c r="I410" s="7"/>
      <c r="J410" s="7"/>
      <c r="K410" s="7"/>
      <c r="L410" s="7"/>
    </row>
    <row r="411" spans="9:12" x14ac:dyDescent="0.15">
      <c r="I411" s="7"/>
      <c r="J411" s="7"/>
      <c r="K411" s="7"/>
      <c r="L411" s="7"/>
    </row>
    <row r="412" spans="9:12" x14ac:dyDescent="0.15">
      <c r="I412" s="7"/>
      <c r="J412" s="7"/>
      <c r="K412" s="7"/>
      <c r="L412" s="7"/>
    </row>
    <row r="413" spans="9:12" x14ac:dyDescent="0.15">
      <c r="I413" s="7"/>
      <c r="J413" s="7"/>
      <c r="K413" s="7"/>
      <c r="L413" s="7"/>
    </row>
    <row r="414" spans="9:12" x14ac:dyDescent="0.15">
      <c r="I414" s="7"/>
      <c r="J414" s="7"/>
      <c r="K414" s="7"/>
      <c r="L414" s="7"/>
    </row>
    <row r="415" spans="9:12" x14ac:dyDescent="0.15">
      <c r="I415" s="7"/>
      <c r="J415" s="7"/>
      <c r="K415" s="7"/>
      <c r="L415" s="7"/>
    </row>
    <row r="416" spans="9:12" x14ac:dyDescent="0.15">
      <c r="I416" s="7"/>
      <c r="J416" s="7"/>
      <c r="K416" s="7"/>
      <c r="L416" s="7"/>
    </row>
    <row r="417" spans="9:12" x14ac:dyDescent="0.15">
      <c r="I417" s="7"/>
      <c r="J417" s="7"/>
      <c r="K417" s="7"/>
      <c r="L417" s="7"/>
    </row>
    <row r="418" spans="9:12" x14ac:dyDescent="0.15">
      <c r="I418" s="7"/>
      <c r="J418" s="7"/>
      <c r="K418" s="7"/>
      <c r="L418" s="7"/>
    </row>
    <row r="419" spans="9:12" x14ac:dyDescent="0.15">
      <c r="I419" s="7"/>
      <c r="J419" s="7"/>
      <c r="K419" s="7"/>
      <c r="L419" s="7"/>
    </row>
    <row r="420" spans="9:12" x14ac:dyDescent="0.15">
      <c r="I420" s="7"/>
      <c r="J420" s="7"/>
      <c r="K420" s="7"/>
      <c r="L420" s="7"/>
    </row>
    <row r="421" spans="9:12" x14ac:dyDescent="0.15">
      <c r="I421" s="7"/>
      <c r="J421" s="7"/>
      <c r="K421" s="7"/>
      <c r="L421" s="7"/>
    </row>
    <row r="422" spans="9:12" x14ac:dyDescent="0.15">
      <c r="I422" s="7"/>
      <c r="J422" s="7"/>
      <c r="K422" s="7"/>
      <c r="L422" s="7"/>
    </row>
    <row r="423" spans="9:12" x14ac:dyDescent="0.15">
      <c r="I423" s="7"/>
      <c r="J423" s="7"/>
      <c r="K423" s="7"/>
      <c r="L423" s="7"/>
    </row>
    <row r="424" spans="9:12" x14ac:dyDescent="0.15">
      <c r="I424" s="7"/>
      <c r="J424" s="7"/>
      <c r="K424" s="7"/>
      <c r="L424" s="7"/>
    </row>
    <row r="425" spans="9:12" x14ac:dyDescent="0.15">
      <c r="I425" s="7"/>
      <c r="J425" s="7"/>
      <c r="K425" s="7"/>
      <c r="L425" s="7"/>
    </row>
    <row r="426" spans="9:12" x14ac:dyDescent="0.15">
      <c r="I426" s="7"/>
      <c r="J426" s="7"/>
      <c r="K426" s="7"/>
      <c r="L426" s="7"/>
    </row>
    <row r="427" spans="9:12" x14ac:dyDescent="0.15">
      <c r="I427" s="7"/>
      <c r="J427" s="7"/>
      <c r="K427" s="7"/>
      <c r="L427" s="7"/>
    </row>
    <row r="428" spans="9:12" x14ac:dyDescent="0.15">
      <c r="I428" s="7"/>
      <c r="J428" s="7"/>
      <c r="K428" s="7"/>
      <c r="L428" s="7"/>
    </row>
    <row r="429" spans="9:12" x14ac:dyDescent="0.15">
      <c r="I429" s="7"/>
      <c r="J429" s="7"/>
      <c r="K429" s="7"/>
      <c r="L429" s="7"/>
    </row>
    <row r="430" spans="9:12" x14ac:dyDescent="0.15">
      <c r="I430" s="7"/>
      <c r="J430" s="7"/>
      <c r="K430" s="7"/>
      <c r="L430" s="7"/>
    </row>
    <row r="431" spans="9:12" x14ac:dyDescent="0.15">
      <c r="I431" s="7"/>
      <c r="J431" s="7"/>
      <c r="K431" s="7"/>
      <c r="L431" s="7"/>
    </row>
    <row r="432" spans="9:12" x14ac:dyDescent="0.15">
      <c r="I432" s="7"/>
      <c r="J432" s="7"/>
      <c r="K432" s="7"/>
      <c r="L432" s="7"/>
    </row>
    <row r="433" spans="9:12" x14ac:dyDescent="0.15">
      <c r="I433" s="7"/>
      <c r="J433" s="7"/>
      <c r="K433" s="7"/>
      <c r="L433" s="7"/>
    </row>
    <row r="434" spans="9:12" x14ac:dyDescent="0.15">
      <c r="I434" s="7"/>
      <c r="J434" s="7"/>
      <c r="K434" s="7"/>
      <c r="L434" s="7"/>
    </row>
    <row r="435" spans="9:12" x14ac:dyDescent="0.15">
      <c r="I435" s="7"/>
      <c r="J435" s="7"/>
      <c r="K435" s="7"/>
      <c r="L435" s="7"/>
    </row>
    <row r="436" spans="9:12" x14ac:dyDescent="0.15">
      <c r="I436" s="7"/>
      <c r="J436" s="7"/>
      <c r="K436" s="7"/>
      <c r="L436" s="7"/>
    </row>
    <row r="437" spans="9:12" x14ac:dyDescent="0.15">
      <c r="I437" s="7"/>
      <c r="J437" s="7"/>
      <c r="K437" s="7"/>
      <c r="L437" s="7"/>
    </row>
    <row r="438" spans="9:12" x14ac:dyDescent="0.15">
      <c r="I438" s="7"/>
      <c r="J438" s="7"/>
      <c r="K438" s="7"/>
      <c r="L438" s="7"/>
    </row>
    <row r="439" spans="9:12" x14ac:dyDescent="0.15">
      <c r="I439" s="7"/>
      <c r="J439" s="7"/>
      <c r="K439" s="7"/>
      <c r="L439" s="7"/>
    </row>
    <row r="440" spans="9:12" x14ac:dyDescent="0.15">
      <c r="I440" s="7"/>
      <c r="J440" s="7"/>
      <c r="K440" s="7"/>
      <c r="L440" s="7"/>
    </row>
    <row r="441" spans="9:12" x14ac:dyDescent="0.15">
      <c r="I441" s="7"/>
      <c r="J441" s="7"/>
      <c r="K441" s="7"/>
      <c r="L441" s="7"/>
    </row>
    <row r="442" spans="9:12" x14ac:dyDescent="0.15">
      <c r="I442" s="7"/>
      <c r="J442" s="7"/>
      <c r="K442" s="7"/>
      <c r="L442" s="7"/>
    </row>
    <row r="443" spans="9:12" x14ac:dyDescent="0.15">
      <c r="I443" s="7"/>
      <c r="J443" s="7"/>
      <c r="K443" s="7"/>
      <c r="L443" s="7"/>
    </row>
    <row r="444" spans="9:12" x14ac:dyDescent="0.15">
      <c r="I444" s="7"/>
      <c r="J444" s="7"/>
      <c r="K444" s="7"/>
      <c r="L444" s="7"/>
    </row>
    <row r="445" spans="9:12" x14ac:dyDescent="0.15">
      <c r="I445" s="7"/>
      <c r="J445" s="7"/>
      <c r="K445" s="7"/>
      <c r="L445" s="7"/>
    </row>
    <row r="446" spans="9:12" x14ac:dyDescent="0.15">
      <c r="I446" s="7"/>
      <c r="J446" s="7"/>
      <c r="K446" s="7"/>
      <c r="L446" s="7"/>
    </row>
    <row r="447" spans="9:12" x14ac:dyDescent="0.15">
      <c r="I447" s="7"/>
      <c r="J447" s="7"/>
      <c r="K447" s="7"/>
      <c r="L447" s="7"/>
    </row>
    <row r="448" spans="9:12" x14ac:dyDescent="0.15">
      <c r="I448" s="7"/>
      <c r="J448" s="7"/>
      <c r="K448" s="7"/>
      <c r="L448" s="7"/>
    </row>
    <row r="449" spans="9:12" x14ac:dyDescent="0.15">
      <c r="I449" s="7"/>
      <c r="J449" s="7"/>
      <c r="K449" s="7"/>
      <c r="L449" s="7"/>
    </row>
    <row r="450" spans="9:12" x14ac:dyDescent="0.15">
      <c r="I450" s="7"/>
      <c r="J450" s="7"/>
      <c r="K450" s="7"/>
      <c r="L450" s="7"/>
    </row>
    <row r="451" spans="9:12" x14ac:dyDescent="0.15">
      <c r="I451" s="7"/>
      <c r="J451" s="7"/>
      <c r="K451" s="7"/>
      <c r="L451" s="7"/>
    </row>
    <row r="452" spans="9:12" x14ac:dyDescent="0.15">
      <c r="I452" s="7"/>
      <c r="J452" s="7"/>
      <c r="K452" s="7"/>
      <c r="L452" s="7"/>
    </row>
    <row r="453" spans="9:12" x14ac:dyDescent="0.15">
      <c r="I453" s="7"/>
      <c r="J453" s="7"/>
      <c r="K453" s="7"/>
      <c r="L453" s="7"/>
    </row>
    <row r="454" spans="9:12" x14ac:dyDescent="0.15">
      <c r="I454" s="7"/>
      <c r="J454" s="7"/>
      <c r="K454" s="7"/>
      <c r="L454" s="7"/>
    </row>
    <row r="455" spans="9:12" x14ac:dyDescent="0.15">
      <c r="I455" s="7"/>
      <c r="J455" s="7"/>
      <c r="K455" s="7"/>
      <c r="L455" s="7"/>
    </row>
    <row r="456" spans="9:12" x14ac:dyDescent="0.15">
      <c r="I456" s="7"/>
      <c r="J456" s="7"/>
      <c r="K456" s="7"/>
      <c r="L456" s="7"/>
    </row>
    <row r="457" spans="9:12" x14ac:dyDescent="0.15">
      <c r="I457" s="7"/>
      <c r="J457" s="7"/>
      <c r="K457" s="7"/>
      <c r="L457" s="7"/>
    </row>
    <row r="458" spans="9:12" x14ac:dyDescent="0.15">
      <c r="I458" s="7"/>
      <c r="J458" s="7"/>
      <c r="K458" s="7"/>
      <c r="L458" s="7"/>
    </row>
    <row r="459" spans="9:12" x14ac:dyDescent="0.15">
      <c r="I459" s="7"/>
      <c r="J459" s="7"/>
      <c r="K459" s="7"/>
      <c r="L459" s="7"/>
    </row>
    <row r="460" spans="9:12" x14ac:dyDescent="0.15">
      <c r="I460" s="7"/>
      <c r="J460" s="7"/>
      <c r="K460" s="7"/>
      <c r="L460" s="7"/>
    </row>
    <row r="461" spans="9:12" x14ac:dyDescent="0.15">
      <c r="I461" s="7"/>
      <c r="J461" s="7"/>
      <c r="K461" s="7"/>
      <c r="L461" s="7"/>
    </row>
    <row r="462" spans="9:12" x14ac:dyDescent="0.15">
      <c r="I462" s="7"/>
      <c r="J462" s="7"/>
      <c r="K462" s="7"/>
      <c r="L462" s="7"/>
    </row>
    <row r="463" spans="9:12" x14ac:dyDescent="0.15">
      <c r="I463" s="7"/>
      <c r="J463" s="7"/>
      <c r="K463" s="7"/>
      <c r="L463" s="7"/>
    </row>
    <row r="464" spans="9:12" x14ac:dyDescent="0.15">
      <c r="I464" s="7"/>
      <c r="J464" s="7"/>
      <c r="K464" s="7"/>
      <c r="L464" s="7"/>
    </row>
    <row r="465" spans="9:12" x14ac:dyDescent="0.15">
      <c r="I465" s="7"/>
      <c r="J465" s="7"/>
      <c r="K465" s="7"/>
      <c r="L465" s="7"/>
    </row>
    <row r="466" spans="9:12" x14ac:dyDescent="0.15">
      <c r="I466" s="7"/>
      <c r="J466" s="7"/>
      <c r="K466" s="7"/>
      <c r="L466" s="7"/>
    </row>
    <row r="467" spans="9:12" x14ac:dyDescent="0.15">
      <c r="I467" s="7"/>
      <c r="J467" s="7"/>
      <c r="K467" s="7"/>
      <c r="L467" s="7"/>
    </row>
    <row r="468" spans="9:12" x14ac:dyDescent="0.15">
      <c r="I468" s="7"/>
      <c r="J468" s="7"/>
      <c r="K468" s="7"/>
      <c r="L468" s="7"/>
    </row>
    <row r="469" spans="9:12" x14ac:dyDescent="0.15">
      <c r="I469" s="7"/>
      <c r="J469" s="7"/>
      <c r="K469" s="7"/>
      <c r="L469" s="7"/>
    </row>
    <row r="470" spans="9:12" x14ac:dyDescent="0.15">
      <c r="I470" s="7"/>
      <c r="J470" s="7"/>
      <c r="K470" s="7"/>
      <c r="L470" s="7"/>
    </row>
    <row r="471" spans="9:12" x14ac:dyDescent="0.15">
      <c r="I471" s="7"/>
      <c r="J471" s="7"/>
      <c r="K471" s="7"/>
      <c r="L471" s="7"/>
    </row>
    <row r="472" spans="9:12" x14ac:dyDescent="0.15">
      <c r="I472" s="7"/>
      <c r="J472" s="7"/>
      <c r="K472" s="7"/>
      <c r="L472" s="7"/>
    </row>
    <row r="473" spans="9:12" x14ac:dyDescent="0.15">
      <c r="I473" s="7"/>
      <c r="J473" s="7"/>
      <c r="K473" s="7"/>
      <c r="L473" s="7"/>
    </row>
    <row r="474" spans="9:12" x14ac:dyDescent="0.15">
      <c r="I474" s="7"/>
      <c r="J474" s="7"/>
      <c r="K474" s="7"/>
      <c r="L474" s="7"/>
    </row>
    <row r="475" spans="9:12" x14ac:dyDescent="0.15">
      <c r="I475" s="7"/>
      <c r="J475" s="7"/>
      <c r="K475" s="7"/>
      <c r="L475" s="7"/>
    </row>
    <row r="476" spans="9:12" x14ac:dyDescent="0.15">
      <c r="I476" s="7"/>
      <c r="J476" s="7"/>
      <c r="K476" s="7"/>
      <c r="L476" s="7"/>
    </row>
    <row r="477" spans="9:12" x14ac:dyDescent="0.15">
      <c r="I477" s="7"/>
      <c r="J477" s="7"/>
      <c r="K477" s="7"/>
      <c r="L477" s="7"/>
    </row>
    <row r="478" spans="9:12" x14ac:dyDescent="0.15">
      <c r="I478" s="7"/>
      <c r="J478" s="7"/>
      <c r="K478" s="7"/>
      <c r="L478" s="7"/>
    </row>
    <row r="479" spans="9:12" x14ac:dyDescent="0.15">
      <c r="I479" s="7"/>
      <c r="J479" s="7"/>
      <c r="K479" s="7"/>
      <c r="L479" s="7"/>
    </row>
    <row r="480" spans="9:12" x14ac:dyDescent="0.15">
      <c r="I480" s="7"/>
      <c r="J480" s="7"/>
      <c r="K480" s="7"/>
      <c r="L480" s="7"/>
    </row>
    <row r="481" spans="9:12" x14ac:dyDescent="0.15">
      <c r="I481" s="7"/>
      <c r="J481" s="7"/>
      <c r="K481" s="7"/>
      <c r="L481" s="7"/>
    </row>
    <row r="482" spans="9:12" x14ac:dyDescent="0.15">
      <c r="I482" s="7"/>
      <c r="J482" s="7"/>
      <c r="K482" s="7"/>
      <c r="L482" s="7"/>
    </row>
    <row r="483" spans="9:12" x14ac:dyDescent="0.15">
      <c r="I483" s="7"/>
      <c r="J483" s="7"/>
      <c r="K483" s="7"/>
      <c r="L483" s="7"/>
    </row>
    <row r="484" spans="9:12" x14ac:dyDescent="0.15">
      <c r="I484" s="7"/>
      <c r="J484" s="7"/>
      <c r="K484" s="7"/>
      <c r="L484" s="7"/>
    </row>
    <row r="485" spans="9:12" x14ac:dyDescent="0.15">
      <c r="I485" s="7"/>
      <c r="J485" s="7"/>
      <c r="K485" s="7"/>
      <c r="L485" s="7"/>
    </row>
    <row r="486" spans="9:12" x14ac:dyDescent="0.15">
      <c r="I486" s="7"/>
      <c r="J486" s="7"/>
      <c r="K486" s="7"/>
      <c r="L486" s="7"/>
    </row>
    <row r="487" spans="9:12" x14ac:dyDescent="0.15">
      <c r="I487" s="7"/>
      <c r="J487" s="7"/>
      <c r="K487" s="7"/>
      <c r="L487" s="7"/>
    </row>
    <row r="488" spans="9:12" x14ac:dyDescent="0.15">
      <c r="I488" s="7"/>
      <c r="J488" s="7"/>
      <c r="K488" s="7"/>
      <c r="L488" s="7"/>
    </row>
    <row r="489" spans="9:12" x14ac:dyDescent="0.15">
      <c r="I489" s="7"/>
      <c r="J489" s="7"/>
      <c r="K489" s="7"/>
      <c r="L489" s="7"/>
    </row>
    <row r="490" spans="9:12" x14ac:dyDescent="0.15">
      <c r="I490" s="7"/>
      <c r="J490" s="7"/>
      <c r="K490" s="7"/>
      <c r="L490" s="7"/>
    </row>
    <row r="491" spans="9:12" x14ac:dyDescent="0.15">
      <c r="I491" s="7"/>
      <c r="J491" s="7"/>
      <c r="K491" s="7"/>
      <c r="L491" s="7"/>
    </row>
    <row r="492" spans="9:12" x14ac:dyDescent="0.15">
      <c r="I492" s="7"/>
      <c r="J492" s="7"/>
      <c r="K492" s="7"/>
      <c r="L492" s="7"/>
    </row>
    <row r="493" spans="9:12" x14ac:dyDescent="0.15">
      <c r="I493" s="7"/>
      <c r="J493" s="7"/>
      <c r="K493" s="7"/>
      <c r="L493" s="7"/>
    </row>
    <row r="494" spans="9:12" x14ac:dyDescent="0.15">
      <c r="I494" s="7"/>
      <c r="J494" s="7"/>
      <c r="K494" s="7"/>
      <c r="L494" s="7"/>
    </row>
    <row r="495" spans="9:12" x14ac:dyDescent="0.15">
      <c r="I495" s="7"/>
      <c r="J495" s="7"/>
      <c r="K495" s="7"/>
      <c r="L495" s="7"/>
    </row>
    <row r="496" spans="9:12" x14ac:dyDescent="0.15">
      <c r="I496" s="7"/>
      <c r="J496" s="7"/>
      <c r="K496" s="7"/>
      <c r="L496" s="7"/>
    </row>
    <row r="497" spans="9:12" x14ac:dyDescent="0.15">
      <c r="I497" s="7"/>
      <c r="J497" s="7"/>
      <c r="K497" s="7"/>
      <c r="L497" s="7"/>
    </row>
    <row r="498" spans="9:12" x14ac:dyDescent="0.15">
      <c r="I498" s="7"/>
      <c r="J498" s="7"/>
      <c r="K498" s="7"/>
      <c r="L498" s="7"/>
    </row>
    <row r="499" spans="9:12" x14ac:dyDescent="0.15">
      <c r="I499" s="7"/>
      <c r="J499" s="7"/>
      <c r="K499" s="7"/>
      <c r="L499" s="7"/>
    </row>
    <row r="500" spans="9:12" x14ac:dyDescent="0.15">
      <c r="I500" s="7"/>
      <c r="J500" s="7"/>
      <c r="K500" s="7"/>
      <c r="L500" s="7"/>
    </row>
    <row r="501" spans="9:12" x14ac:dyDescent="0.15">
      <c r="I501" s="7"/>
      <c r="J501" s="7"/>
      <c r="K501" s="7"/>
      <c r="L501" s="7"/>
    </row>
    <row r="502" spans="9:12" x14ac:dyDescent="0.15">
      <c r="I502" s="7"/>
      <c r="J502" s="7"/>
      <c r="K502" s="7"/>
      <c r="L502" s="7"/>
    </row>
    <row r="503" spans="9:12" x14ac:dyDescent="0.15">
      <c r="I503" s="7"/>
      <c r="J503" s="7"/>
      <c r="K503" s="7"/>
      <c r="L503" s="7"/>
    </row>
    <row r="504" spans="9:12" x14ac:dyDescent="0.15">
      <c r="I504" s="7"/>
      <c r="J504" s="7"/>
      <c r="K504" s="7"/>
      <c r="L504" s="7"/>
    </row>
    <row r="505" spans="9:12" x14ac:dyDescent="0.15">
      <c r="I505" s="7"/>
      <c r="J505" s="7"/>
      <c r="K505" s="7"/>
      <c r="L505" s="7"/>
    </row>
    <row r="506" spans="9:12" x14ac:dyDescent="0.15">
      <c r="I506" s="7"/>
      <c r="J506" s="7"/>
      <c r="K506" s="7"/>
      <c r="L506" s="7"/>
    </row>
    <row r="507" spans="9:12" x14ac:dyDescent="0.15">
      <c r="I507" s="7"/>
      <c r="J507" s="7"/>
      <c r="K507" s="7"/>
      <c r="L507" s="7"/>
    </row>
    <row r="508" spans="9:12" x14ac:dyDescent="0.15">
      <c r="I508" s="7"/>
      <c r="J508" s="7"/>
      <c r="K508" s="7"/>
      <c r="L508" s="7"/>
    </row>
    <row r="509" spans="9:12" x14ac:dyDescent="0.15">
      <c r="I509" s="7"/>
      <c r="J509" s="7"/>
      <c r="K509" s="7"/>
      <c r="L509" s="7"/>
    </row>
    <row r="510" spans="9:12" x14ac:dyDescent="0.15">
      <c r="I510" s="7"/>
      <c r="J510" s="7"/>
      <c r="K510" s="7"/>
      <c r="L510" s="7"/>
    </row>
    <row r="511" spans="9:12" x14ac:dyDescent="0.15">
      <c r="I511" s="7"/>
      <c r="J511" s="7"/>
      <c r="K511" s="7"/>
      <c r="L511" s="7"/>
    </row>
    <row r="512" spans="9:12" x14ac:dyDescent="0.15">
      <c r="I512" s="7"/>
      <c r="J512" s="7"/>
      <c r="K512" s="7"/>
      <c r="L512" s="7"/>
    </row>
    <row r="513" spans="9:12" x14ac:dyDescent="0.15">
      <c r="I513" s="7"/>
      <c r="J513" s="7"/>
      <c r="K513" s="7"/>
      <c r="L513" s="7"/>
    </row>
    <row r="514" spans="9:12" x14ac:dyDescent="0.15">
      <c r="I514" s="7"/>
      <c r="J514" s="7"/>
      <c r="K514" s="7"/>
      <c r="L514" s="7"/>
    </row>
    <row r="515" spans="9:12" x14ac:dyDescent="0.15">
      <c r="I515" s="7"/>
      <c r="J515" s="7"/>
      <c r="K515" s="7"/>
      <c r="L515" s="7"/>
    </row>
    <row r="516" spans="9:12" x14ac:dyDescent="0.15">
      <c r="I516" s="7"/>
      <c r="J516" s="7"/>
      <c r="K516" s="7"/>
      <c r="L516" s="7"/>
    </row>
    <row r="517" spans="9:12" x14ac:dyDescent="0.15">
      <c r="I517" s="7"/>
      <c r="J517" s="7"/>
      <c r="K517" s="7"/>
      <c r="L517" s="7"/>
    </row>
    <row r="518" spans="9:12" x14ac:dyDescent="0.15">
      <c r="I518" s="7"/>
      <c r="J518" s="7"/>
      <c r="K518" s="7"/>
      <c r="L518" s="7"/>
    </row>
    <row r="519" spans="9:12" x14ac:dyDescent="0.15">
      <c r="I519" s="7"/>
      <c r="J519" s="7"/>
      <c r="K519" s="7"/>
      <c r="L519" s="7"/>
    </row>
    <row r="520" spans="9:12" x14ac:dyDescent="0.15">
      <c r="I520" s="7"/>
      <c r="J520" s="7"/>
      <c r="K520" s="7"/>
      <c r="L520" s="7"/>
    </row>
    <row r="521" spans="9:12" x14ac:dyDescent="0.15">
      <c r="I521" s="7"/>
      <c r="J521" s="7"/>
      <c r="K521" s="7"/>
      <c r="L521" s="7"/>
    </row>
    <row r="522" spans="9:12" x14ac:dyDescent="0.15">
      <c r="I522" s="7"/>
      <c r="J522" s="7"/>
      <c r="K522" s="7"/>
      <c r="L522" s="7"/>
    </row>
    <row r="523" spans="9:12" x14ac:dyDescent="0.15">
      <c r="I523" s="7"/>
      <c r="J523" s="7"/>
      <c r="K523" s="7"/>
      <c r="L523" s="7"/>
    </row>
    <row r="524" spans="9:12" x14ac:dyDescent="0.15">
      <c r="I524" s="7"/>
      <c r="J524" s="7"/>
      <c r="K524" s="7"/>
      <c r="L524" s="7"/>
    </row>
    <row r="525" spans="9:12" x14ac:dyDescent="0.15">
      <c r="I525" s="7"/>
      <c r="J525" s="7"/>
      <c r="K525" s="7"/>
      <c r="L525" s="7"/>
    </row>
    <row r="526" spans="9:12" x14ac:dyDescent="0.15">
      <c r="I526" s="7"/>
      <c r="J526" s="7"/>
      <c r="K526" s="7"/>
      <c r="L526" s="7"/>
    </row>
    <row r="527" spans="9:12" x14ac:dyDescent="0.15">
      <c r="I527" s="7"/>
      <c r="J527" s="7"/>
      <c r="K527" s="7"/>
      <c r="L527" s="7"/>
    </row>
    <row r="528" spans="9:12" x14ac:dyDescent="0.15">
      <c r="I528" s="7"/>
      <c r="J528" s="7"/>
      <c r="K528" s="7"/>
      <c r="L528" s="7"/>
    </row>
    <row r="529" spans="9:12" x14ac:dyDescent="0.15">
      <c r="I529" s="7"/>
      <c r="J529" s="7"/>
      <c r="K529" s="7"/>
      <c r="L529" s="7"/>
    </row>
    <row r="530" spans="9:12" x14ac:dyDescent="0.15">
      <c r="I530" s="7"/>
      <c r="J530" s="7"/>
      <c r="K530" s="7"/>
      <c r="L530" s="7"/>
    </row>
    <row r="531" spans="9:12" x14ac:dyDescent="0.15">
      <c r="I531" s="7"/>
      <c r="J531" s="7"/>
      <c r="K531" s="7"/>
      <c r="L531" s="7"/>
    </row>
    <row r="532" spans="9:12" x14ac:dyDescent="0.15">
      <c r="I532" s="7"/>
      <c r="J532" s="7"/>
      <c r="K532" s="7"/>
      <c r="L532" s="7"/>
    </row>
    <row r="533" spans="9:12" x14ac:dyDescent="0.15">
      <c r="I533" s="7"/>
      <c r="J533" s="7"/>
      <c r="K533" s="7"/>
      <c r="L533" s="7"/>
    </row>
    <row r="534" spans="9:12" x14ac:dyDescent="0.15">
      <c r="I534" s="7"/>
      <c r="J534" s="7"/>
      <c r="K534" s="7"/>
      <c r="L534" s="7"/>
    </row>
    <row r="535" spans="9:12" x14ac:dyDescent="0.15">
      <c r="I535" s="7"/>
      <c r="J535" s="7"/>
      <c r="K535" s="7"/>
      <c r="L535" s="7"/>
    </row>
    <row r="536" spans="9:12" x14ac:dyDescent="0.15">
      <c r="I536" s="7"/>
      <c r="J536" s="7"/>
      <c r="K536" s="7"/>
      <c r="L536" s="7"/>
    </row>
    <row r="537" spans="9:12" x14ac:dyDescent="0.15">
      <c r="I537" s="7"/>
      <c r="J537" s="7"/>
      <c r="K537" s="7"/>
      <c r="L537" s="7"/>
    </row>
    <row r="538" spans="9:12" x14ac:dyDescent="0.15">
      <c r="I538" s="7"/>
      <c r="J538" s="7"/>
      <c r="K538" s="7"/>
      <c r="L538" s="7"/>
    </row>
    <row r="539" spans="9:12" x14ac:dyDescent="0.15">
      <c r="I539" s="7"/>
      <c r="J539" s="7"/>
      <c r="K539" s="7"/>
      <c r="L539" s="7"/>
    </row>
    <row r="540" spans="9:12" x14ac:dyDescent="0.15">
      <c r="I540" s="7"/>
      <c r="J540" s="7"/>
      <c r="K540" s="7"/>
      <c r="L540" s="7"/>
    </row>
    <row r="541" spans="9:12" x14ac:dyDescent="0.15">
      <c r="I541" s="7"/>
      <c r="J541" s="7"/>
      <c r="K541" s="7"/>
      <c r="L541" s="7"/>
    </row>
    <row r="542" spans="9:12" x14ac:dyDescent="0.15">
      <c r="I542" s="7"/>
      <c r="J542" s="7"/>
      <c r="K542" s="7"/>
      <c r="L542" s="7"/>
    </row>
    <row r="543" spans="9:12" x14ac:dyDescent="0.15">
      <c r="I543" s="7"/>
      <c r="J543" s="7"/>
      <c r="K543" s="7"/>
      <c r="L543" s="7"/>
    </row>
    <row r="544" spans="9:12" x14ac:dyDescent="0.15">
      <c r="I544" s="7"/>
      <c r="J544" s="7"/>
      <c r="K544" s="7"/>
      <c r="L544" s="7"/>
    </row>
    <row r="545" spans="9:12" x14ac:dyDescent="0.15">
      <c r="I545" s="7"/>
      <c r="J545" s="7"/>
      <c r="K545" s="7"/>
      <c r="L545" s="7"/>
    </row>
    <row r="546" spans="9:12" x14ac:dyDescent="0.15">
      <c r="I546" s="7"/>
      <c r="J546" s="7"/>
      <c r="K546" s="7"/>
      <c r="L546" s="7"/>
    </row>
    <row r="547" spans="9:12" x14ac:dyDescent="0.15">
      <c r="I547" s="7"/>
      <c r="J547" s="7"/>
      <c r="K547" s="7"/>
      <c r="L547" s="7"/>
    </row>
    <row r="548" spans="9:12" x14ac:dyDescent="0.15">
      <c r="I548" s="7"/>
      <c r="J548" s="7"/>
      <c r="K548" s="7"/>
      <c r="L548" s="7"/>
    </row>
    <row r="549" spans="9:12" x14ac:dyDescent="0.15">
      <c r="I549" s="7"/>
      <c r="J549" s="7"/>
      <c r="K549" s="7"/>
      <c r="L549" s="7"/>
    </row>
    <row r="550" spans="9:12" x14ac:dyDescent="0.15">
      <c r="I550" s="7"/>
      <c r="J550" s="7"/>
      <c r="K550" s="7"/>
      <c r="L550" s="7"/>
    </row>
    <row r="551" spans="9:12" x14ac:dyDescent="0.15">
      <c r="I551" s="7"/>
      <c r="J551" s="7"/>
      <c r="K551" s="7"/>
      <c r="L551" s="7"/>
    </row>
    <row r="552" spans="9:12" x14ac:dyDescent="0.15">
      <c r="I552" s="7"/>
      <c r="J552" s="7"/>
      <c r="K552" s="7"/>
      <c r="L552" s="7"/>
    </row>
    <row r="553" spans="9:12" x14ac:dyDescent="0.15">
      <c r="I553" s="7"/>
      <c r="J553" s="7"/>
      <c r="K553" s="7"/>
      <c r="L553" s="7"/>
    </row>
    <row r="554" spans="9:12" x14ac:dyDescent="0.15">
      <c r="I554" s="7"/>
      <c r="J554" s="7"/>
      <c r="K554" s="7"/>
      <c r="L554" s="7"/>
    </row>
    <row r="555" spans="9:12" x14ac:dyDescent="0.15">
      <c r="I555" s="7"/>
      <c r="J555" s="7"/>
      <c r="K555" s="7"/>
      <c r="L555" s="7"/>
    </row>
    <row r="556" spans="9:12" x14ac:dyDescent="0.15">
      <c r="I556" s="7"/>
      <c r="J556" s="7"/>
      <c r="K556" s="7"/>
      <c r="L556" s="7"/>
    </row>
    <row r="557" spans="9:12" x14ac:dyDescent="0.15">
      <c r="I557" s="7"/>
      <c r="J557" s="7"/>
      <c r="K557" s="7"/>
      <c r="L557" s="7"/>
    </row>
    <row r="558" spans="9:12" x14ac:dyDescent="0.15">
      <c r="I558" s="7"/>
      <c r="J558" s="7"/>
      <c r="K558" s="7"/>
      <c r="L558" s="7"/>
    </row>
    <row r="559" spans="9:12" x14ac:dyDescent="0.15">
      <c r="I559" s="7"/>
      <c r="J559" s="7"/>
      <c r="K559" s="7"/>
      <c r="L559" s="7"/>
    </row>
    <row r="560" spans="9:12" x14ac:dyDescent="0.15">
      <c r="I560" s="7"/>
      <c r="J560" s="7"/>
      <c r="K560" s="7"/>
      <c r="L560" s="7"/>
    </row>
    <row r="561" spans="9:12" x14ac:dyDescent="0.15">
      <c r="I561" s="7"/>
      <c r="J561" s="7"/>
      <c r="K561" s="7"/>
      <c r="L561" s="7"/>
    </row>
    <row r="562" spans="9:12" x14ac:dyDescent="0.15">
      <c r="I562" s="7"/>
      <c r="J562" s="7"/>
      <c r="K562" s="7"/>
      <c r="L562" s="7"/>
    </row>
    <row r="563" spans="9:12" x14ac:dyDescent="0.15">
      <c r="I563" s="7"/>
      <c r="J563" s="7"/>
      <c r="K563" s="7"/>
      <c r="L563" s="7"/>
    </row>
    <row r="564" spans="9:12" x14ac:dyDescent="0.15">
      <c r="I564" s="7"/>
      <c r="J564" s="7"/>
      <c r="K564" s="7"/>
      <c r="L564" s="7"/>
    </row>
    <row r="565" spans="9:12" x14ac:dyDescent="0.15">
      <c r="I565" s="7"/>
      <c r="J565" s="7"/>
      <c r="K565" s="7"/>
      <c r="L565" s="7"/>
    </row>
    <row r="566" spans="9:12" x14ac:dyDescent="0.15">
      <c r="I566" s="7"/>
      <c r="J566" s="7"/>
      <c r="K566" s="7"/>
      <c r="L566" s="7"/>
    </row>
    <row r="567" spans="9:12" x14ac:dyDescent="0.15">
      <c r="I567" s="7"/>
      <c r="J567" s="7"/>
      <c r="K567" s="7"/>
      <c r="L567" s="7"/>
    </row>
    <row r="568" spans="9:12" x14ac:dyDescent="0.15">
      <c r="I568" s="7"/>
      <c r="J568" s="7"/>
      <c r="K568" s="7"/>
      <c r="L568" s="7"/>
    </row>
    <row r="569" spans="9:12" x14ac:dyDescent="0.15">
      <c r="I569" s="7"/>
      <c r="J569" s="7"/>
      <c r="K569" s="7"/>
      <c r="L569" s="7"/>
    </row>
    <row r="570" spans="9:12" x14ac:dyDescent="0.15">
      <c r="I570" s="7"/>
      <c r="J570" s="7"/>
      <c r="K570" s="7"/>
      <c r="L570" s="7"/>
    </row>
    <row r="571" spans="9:12" x14ac:dyDescent="0.15">
      <c r="I571" s="7"/>
      <c r="J571" s="7"/>
      <c r="K571" s="7"/>
      <c r="L571" s="7"/>
    </row>
    <row r="572" spans="9:12" x14ac:dyDescent="0.15">
      <c r="I572" s="7"/>
      <c r="J572" s="7"/>
      <c r="K572" s="7"/>
      <c r="L572" s="7"/>
    </row>
    <row r="573" spans="9:12" x14ac:dyDescent="0.15">
      <c r="I573" s="7"/>
      <c r="J573" s="7"/>
      <c r="K573" s="7"/>
      <c r="L573" s="7"/>
    </row>
    <row r="574" spans="9:12" x14ac:dyDescent="0.15">
      <c r="I574" s="7"/>
      <c r="J574" s="7"/>
      <c r="K574" s="7"/>
      <c r="L574" s="7"/>
    </row>
    <row r="575" spans="9:12" x14ac:dyDescent="0.15">
      <c r="I575" s="7"/>
      <c r="J575" s="7"/>
      <c r="K575" s="7"/>
      <c r="L575" s="7"/>
    </row>
    <row r="576" spans="9:12" x14ac:dyDescent="0.15">
      <c r="I576" s="7"/>
      <c r="J576" s="7"/>
      <c r="K576" s="7"/>
      <c r="L576" s="7"/>
    </row>
    <row r="577" spans="9:12" x14ac:dyDescent="0.15">
      <c r="I577" s="7"/>
      <c r="J577" s="7"/>
      <c r="K577" s="7"/>
      <c r="L577" s="7"/>
    </row>
    <row r="578" spans="9:12" x14ac:dyDescent="0.15">
      <c r="I578" s="7"/>
      <c r="J578" s="7"/>
      <c r="K578" s="7"/>
      <c r="L578" s="7"/>
    </row>
    <row r="579" spans="9:12" x14ac:dyDescent="0.15">
      <c r="I579" s="7"/>
      <c r="J579" s="7"/>
      <c r="K579" s="7"/>
      <c r="L579" s="7"/>
    </row>
    <row r="580" spans="9:12" x14ac:dyDescent="0.15">
      <c r="I580" s="7"/>
      <c r="J580" s="7"/>
      <c r="K580" s="7"/>
      <c r="L580" s="7"/>
    </row>
    <row r="581" spans="9:12" x14ac:dyDescent="0.15">
      <c r="I581" s="7"/>
      <c r="J581" s="7"/>
      <c r="K581" s="7"/>
      <c r="L581" s="7"/>
    </row>
    <row r="582" spans="9:12" x14ac:dyDescent="0.15">
      <c r="I582" s="7"/>
      <c r="J582" s="7"/>
      <c r="K582" s="7"/>
      <c r="L582" s="7"/>
    </row>
    <row r="583" spans="9:12" x14ac:dyDescent="0.15">
      <c r="I583" s="7"/>
      <c r="J583" s="7"/>
      <c r="K583" s="7"/>
      <c r="L583" s="7"/>
    </row>
    <row r="584" spans="9:12" x14ac:dyDescent="0.15">
      <c r="I584" s="7"/>
      <c r="J584" s="7"/>
      <c r="K584" s="7"/>
      <c r="L584" s="7"/>
    </row>
    <row r="585" spans="9:12" x14ac:dyDescent="0.15">
      <c r="I585" s="7"/>
      <c r="J585" s="7"/>
      <c r="K585" s="7"/>
      <c r="L585" s="7"/>
    </row>
    <row r="586" spans="9:12" x14ac:dyDescent="0.15">
      <c r="I586" s="7"/>
      <c r="J586" s="7"/>
      <c r="K586" s="7"/>
      <c r="L586" s="7"/>
    </row>
    <row r="587" spans="9:12" x14ac:dyDescent="0.15">
      <c r="I587" s="7"/>
      <c r="J587" s="7"/>
      <c r="K587" s="7"/>
      <c r="L587" s="7"/>
    </row>
    <row r="588" spans="9:12" x14ac:dyDescent="0.15">
      <c r="I588" s="7"/>
      <c r="J588" s="7"/>
      <c r="K588" s="7"/>
      <c r="L588" s="7"/>
    </row>
    <row r="589" spans="9:12" x14ac:dyDescent="0.15">
      <c r="I589" s="7"/>
      <c r="J589" s="7"/>
      <c r="K589" s="7"/>
      <c r="L589" s="7"/>
    </row>
    <row r="590" spans="9:12" x14ac:dyDescent="0.15">
      <c r="I590" s="7"/>
      <c r="J590" s="7"/>
      <c r="K590" s="7"/>
      <c r="L590" s="7"/>
    </row>
    <row r="591" spans="9:12" x14ac:dyDescent="0.15">
      <c r="I591" s="7"/>
      <c r="J591" s="7"/>
      <c r="K591" s="7"/>
      <c r="L591" s="7"/>
    </row>
    <row r="592" spans="9:12" x14ac:dyDescent="0.15">
      <c r="I592" s="7"/>
      <c r="J592" s="7"/>
      <c r="K592" s="7"/>
      <c r="L592" s="7"/>
    </row>
    <row r="593" spans="9:12" x14ac:dyDescent="0.15">
      <c r="I593" s="7"/>
      <c r="J593" s="7"/>
      <c r="K593" s="7"/>
      <c r="L593" s="7"/>
    </row>
    <row r="594" spans="9:12" x14ac:dyDescent="0.15">
      <c r="I594" s="7"/>
      <c r="J594" s="7"/>
      <c r="K594" s="7"/>
      <c r="L594" s="7"/>
    </row>
    <row r="595" spans="9:12" x14ac:dyDescent="0.15">
      <c r="I595" s="7"/>
      <c r="J595" s="7"/>
      <c r="K595" s="7"/>
      <c r="L595" s="7"/>
    </row>
    <row r="596" spans="9:12" x14ac:dyDescent="0.15">
      <c r="I596" s="7"/>
      <c r="J596" s="7"/>
      <c r="K596" s="7"/>
      <c r="L596" s="7"/>
    </row>
    <row r="597" spans="9:12" x14ac:dyDescent="0.15">
      <c r="I597" s="7"/>
      <c r="J597" s="7"/>
      <c r="K597" s="7"/>
      <c r="L597" s="7"/>
    </row>
    <row r="598" spans="9:12" x14ac:dyDescent="0.15">
      <c r="I598" s="7"/>
      <c r="J598" s="7"/>
      <c r="K598" s="7"/>
      <c r="L598" s="7"/>
    </row>
    <row r="599" spans="9:12" x14ac:dyDescent="0.15">
      <c r="I599" s="7"/>
      <c r="J599" s="7"/>
      <c r="K599" s="7"/>
      <c r="L599" s="7"/>
    </row>
    <row r="600" spans="9:12" x14ac:dyDescent="0.15">
      <c r="I600" s="7"/>
      <c r="J600" s="7"/>
      <c r="K600" s="7"/>
      <c r="L600" s="7"/>
    </row>
    <row r="601" spans="9:12" x14ac:dyDescent="0.15">
      <c r="I601" s="7"/>
      <c r="J601" s="7"/>
      <c r="K601" s="7"/>
      <c r="L601" s="7"/>
    </row>
    <row r="602" spans="9:12" x14ac:dyDescent="0.15">
      <c r="I602" s="7"/>
      <c r="J602" s="7"/>
      <c r="K602" s="7"/>
      <c r="L602" s="7"/>
    </row>
    <row r="603" spans="9:12" x14ac:dyDescent="0.15">
      <c r="I603" s="7"/>
      <c r="J603" s="7"/>
      <c r="K603" s="7"/>
      <c r="L603" s="7"/>
    </row>
    <row r="604" spans="9:12" x14ac:dyDescent="0.15">
      <c r="I604" s="7"/>
      <c r="J604" s="7"/>
      <c r="K604" s="7"/>
      <c r="L604" s="7"/>
    </row>
    <row r="605" spans="9:12" x14ac:dyDescent="0.15">
      <c r="I605" s="7"/>
      <c r="J605" s="7"/>
      <c r="K605" s="7"/>
      <c r="L605" s="7"/>
    </row>
    <row r="606" spans="9:12" x14ac:dyDescent="0.15">
      <c r="I606" s="7"/>
      <c r="J606" s="7"/>
      <c r="K606" s="7"/>
      <c r="L606" s="7"/>
    </row>
    <row r="607" spans="9:12" x14ac:dyDescent="0.15">
      <c r="I607" s="7"/>
      <c r="J607" s="7"/>
      <c r="K607" s="7"/>
      <c r="L607" s="7"/>
    </row>
    <row r="608" spans="9:12" x14ac:dyDescent="0.15">
      <c r="I608" s="7"/>
      <c r="J608" s="7"/>
      <c r="K608" s="7"/>
      <c r="L608" s="7"/>
    </row>
    <row r="609" spans="9:12" x14ac:dyDescent="0.15">
      <c r="I609" s="7"/>
      <c r="J609" s="7"/>
      <c r="K609" s="7"/>
      <c r="L609" s="7"/>
    </row>
    <row r="610" spans="9:12" x14ac:dyDescent="0.15">
      <c r="I610" s="7"/>
      <c r="J610" s="7"/>
      <c r="K610" s="7"/>
      <c r="L610" s="7"/>
    </row>
    <row r="611" spans="9:12" x14ac:dyDescent="0.15">
      <c r="I611" s="7"/>
      <c r="J611" s="7"/>
      <c r="K611" s="7"/>
      <c r="L611" s="7"/>
    </row>
    <row r="612" spans="9:12" x14ac:dyDescent="0.15">
      <c r="I612" s="7"/>
      <c r="J612" s="7"/>
      <c r="K612" s="7"/>
      <c r="L612" s="7"/>
    </row>
    <row r="613" spans="9:12" x14ac:dyDescent="0.15">
      <c r="I613" s="7"/>
      <c r="J613" s="7"/>
      <c r="K613" s="7"/>
      <c r="L613" s="7"/>
    </row>
    <row r="614" spans="9:12" x14ac:dyDescent="0.15">
      <c r="I614" s="7"/>
      <c r="J614" s="7"/>
      <c r="K614" s="7"/>
      <c r="L614" s="7"/>
    </row>
    <row r="615" spans="9:12" x14ac:dyDescent="0.15">
      <c r="I615" s="7"/>
      <c r="J615" s="7"/>
      <c r="K615" s="7"/>
      <c r="L615" s="7"/>
    </row>
    <row r="616" spans="9:12" x14ac:dyDescent="0.15">
      <c r="I616" s="7"/>
      <c r="J616" s="7"/>
      <c r="K616" s="7"/>
      <c r="L616" s="7"/>
    </row>
    <row r="617" spans="9:12" x14ac:dyDescent="0.15">
      <c r="I617" s="7"/>
      <c r="J617" s="7"/>
      <c r="K617" s="7"/>
      <c r="L617" s="7"/>
    </row>
    <row r="618" spans="9:12" x14ac:dyDescent="0.15">
      <c r="I618" s="7"/>
      <c r="J618" s="7"/>
      <c r="K618" s="7"/>
      <c r="L618" s="7"/>
    </row>
    <row r="619" spans="9:12" x14ac:dyDescent="0.15">
      <c r="I619" s="7"/>
      <c r="J619" s="7"/>
      <c r="K619" s="7"/>
      <c r="L619" s="7"/>
    </row>
    <row r="620" spans="9:12" x14ac:dyDescent="0.15">
      <c r="I620" s="7"/>
      <c r="J620" s="7"/>
      <c r="K620" s="7"/>
      <c r="L620" s="7"/>
    </row>
    <row r="621" spans="9:12" x14ac:dyDescent="0.15">
      <c r="I621" s="7"/>
      <c r="J621" s="7"/>
      <c r="K621" s="7"/>
      <c r="L621" s="7"/>
    </row>
    <row r="622" spans="9:12" x14ac:dyDescent="0.15">
      <c r="I622" s="7"/>
      <c r="J622" s="7"/>
      <c r="K622" s="7"/>
      <c r="L622" s="7"/>
    </row>
    <row r="623" spans="9:12" x14ac:dyDescent="0.15">
      <c r="I623" s="7"/>
      <c r="J623" s="7"/>
      <c r="K623" s="7"/>
      <c r="L623" s="7"/>
    </row>
    <row r="624" spans="9:12" x14ac:dyDescent="0.15">
      <c r="I624" s="7"/>
      <c r="J624" s="7"/>
      <c r="K624" s="7"/>
      <c r="L624" s="7"/>
    </row>
    <row r="625" spans="9:12" x14ac:dyDescent="0.15">
      <c r="I625" s="7"/>
      <c r="J625" s="7"/>
      <c r="K625" s="7"/>
      <c r="L625" s="7"/>
    </row>
    <row r="626" spans="9:12" x14ac:dyDescent="0.15">
      <c r="I626" s="7"/>
      <c r="J626" s="7"/>
      <c r="K626" s="7"/>
      <c r="L626" s="7"/>
    </row>
    <row r="627" spans="9:12" x14ac:dyDescent="0.15">
      <c r="I627" s="7"/>
      <c r="J627" s="7"/>
      <c r="K627" s="7"/>
      <c r="L627" s="7"/>
    </row>
    <row r="628" spans="9:12" x14ac:dyDescent="0.15">
      <c r="I628" s="7"/>
      <c r="J628" s="7"/>
      <c r="K628" s="7"/>
      <c r="L628" s="7"/>
    </row>
    <row r="629" spans="9:12" x14ac:dyDescent="0.15">
      <c r="I629" s="7"/>
      <c r="J629" s="7"/>
      <c r="K629" s="7"/>
      <c r="L629" s="7"/>
    </row>
    <row r="630" spans="9:12" x14ac:dyDescent="0.15">
      <c r="I630" s="7"/>
      <c r="J630" s="7"/>
      <c r="K630" s="7"/>
      <c r="L630" s="7"/>
    </row>
    <row r="631" spans="9:12" x14ac:dyDescent="0.15">
      <c r="I631" s="7"/>
      <c r="J631" s="7"/>
      <c r="K631" s="7"/>
      <c r="L631" s="7"/>
    </row>
    <row r="632" spans="9:12" x14ac:dyDescent="0.15">
      <c r="I632" s="7"/>
      <c r="J632" s="7"/>
      <c r="K632" s="7"/>
      <c r="L632" s="7"/>
    </row>
    <row r="633" spans="9:12" x14ac:dyDescent="0.15">
      <c r="I633" s="7"/>
      <c r="J633" s="7"/>
      <c r="K633" s="7"/>
      <c r="L633" s="7"/>
    </row>
    <row r="634" spans="9:12" x14ac:dyDescent="0.15">
      <c r="I634" s="7"/>
      <c r="J634" s="7"/>
      <c r="K634" s="7"/>
      <c r="L634" s="7"/>
    </row>
    <row r="635" spans="9:12" x14ac:dyDescent="0.15">
      <c r="I635" s="7"/>
      <c r="J635" s="7"/>
      <c r="K635" s="7"/>
      <c r="L635" s="7"/>
    </row>
    <row r="636" spans="9:12" x14ac:dyDescent="0.15">
      <c r="I636" s="7"/>
      <c r="J636" s="7"/>
      <c r="K636" s="7"/>
      <c r="L636" s="7"/>
    </row>
    <row r="637" spans="9:12" x14ac:dyDescent="0.15">
      <c r="I637" s="7"/>
      <c r="J637" s="7"/>
      <c r="K637" s="7"/>
      <c r="L637" s="7"/>
    </row>
    <row r="638" spans="9:12" x14ac:dyDescent="0.15">
      <c r="I638" s="7"/>
      <c r="J638" s="7"/>
      <c r="K638" s="7"/>
      <c r="L638" s="7"/>
    </row>
    <row r="639" spans="9:12" x14ac:dyDescent="0.15">
      <c r="I639" s="7"/>
      <c r="J639" s="7"/>
      <c r="K639" s="7"/>
      <c r="L639" s="7"/>
    </row>
    <row r="640" spans="9:12" x14ac:dyDescent="0.15">
      <c r="I640" s="7"/>
      <c r="J640" s="7"/>
      <c r="K640" s="7"/>
      <c r="L640" s="7"/>
    </row>
    <row r="641" spans="9:12" x14ac:dyDescent="0.15">
      <c r="I641" s="7"/>
      <c r="J641" s="7"/>
      <c r="K641" s="7"/>
      <c r="L641" s="7"/>
    </row>
    <row r="642" spans="9:12" x14ac:dyDescent="0.15">
      <c r="I642" s="7"/>
      <c r="J642" s="7"/>
      <c r="K642" s="7"/>
      <c r="L642" s="7"/>
    </row>
    <row r="643" spans="9:12" x14ac:dyDescent="0.15">
      <c r="I643" s="7"/>
      <c r="J643" s="7"/>
      <c r="K643" s="7"/>
      <c r="L643" s="7"/>
    </row>
    <row r="644" spans="9:12" x14ac:dyDescent="0.15">
      <c r="I644" s="7"/>
      <c r="J644" s="7"/>
      <c r="K644" s="7"/>
      <c r="L644" s="7"/>
    </row>
    <row r="645" spans="9:12" x14ac:dyDescent="0.15">
      <c r="I645" s="7"/>
      <c r="J645" s="7"/>
      <c r="K645" s="7"/>
      <c r="L645" s="7"/>
    </row>
    <row r="646" spans="9:12" x14ac:dyDescent="0.15">
      <c r="I646" s="7"/>
      <c r="J646" s="7"/>
      <c r="K646" s="7"/>
      <c r="L646" s="7"/>
    </row>
    <row r="647" spans="9:12" x14ac:dyDescent="0.15">
      <c r="I647" s="7"/>
      <c r="J647" s="7"/>
      <c r="K647" s="7"/>
      <c r="L647" s="7"/>
    </row>
    <row r="648" spans="9:12" x14ac:dyDescent="0.15">
      <c r="I648" s="7"/>
      <c r="J648" s="7"/>
      <c r="K648" s="7"/>
      <c r="L648" s="7"/>
    </row>
    <row r="649" spans="9:12" x14ac:dyDescent="0.15">
      <c r="I649" s="7"/>
      <c r="J649" s="7"/>
      <c r="K649" s="7"/>
      <c r="L649" s="7"/>
    </row>
    <row r="650" spans="9:12" x14ac:dyDescent="0.15">
      <c r="I650" s="7"/>
      <c r="J650" s="7"/>
      <c r="K650" s="7"/>
      <c r="L650" s="7"/>
    </row>
    <row r="651" spans="9:12" x14ac:dyDescent="0.15">
      <c r="I651" s="7"/>
      <c r="J651" s="7"/>
      <c r="K651" s="7"/>
      <c r="L651" s="7"/>
    </row>
    <row r="652" spans="9:12" x14ac:dyDescent="0.15">
      <c r="I652" s="7"/>
      <c r="J652" s="7"/>
      <c r="K652" s="7"/>
      <c r="L652" s="7"/>
    </row>
    <row r="653" spans="9:12" x14ac:dyDescent="0.15">
      <c r="I653" s="7"/>
      <c r="J653" s="7"/>
      <c r="K653" s="7"/>
      <c r="L653" s="7"/>
    </row>
    <row r="654" spans="9:12" x14ac:dyDescent="0.15">
      <c r="I654" s="7"/>
      <c r="J654" s="7"/>
      <c r="K654" s="7"/>
      <c r="L654" s="7"/>
    </row>
    <row r="655" spans="9:12" x14ac:dyDescent="0.15">
      <c r="I655" s="7"/>
      <c r="J655" s="7"/>
      <c r="K655" s="7"/>
      <c r="L655" s="7"/>
    </row>
    <row r="656" spans="9:12" x14ac:dyDescent="0.15">
      <c r="I656" s="7"/>
      <c r="J656" s="7"/>
      <c r="K656" s="7"/>
      <c r="L656" s="7"/>
    </row>
    <row r="657" spans="9:12" x14ac:dyDescent="0.15">
      <c r="I657" s="7"/>
      <c r="J657" s="7"/>
      <c r="K657" s="7"/>
      <c r="L657" s="7"/>
    </row>
    <row r="658" spans="9:12" x14ac:dyDescent="0.15">
      <c r="I658" s="7"/>
      <c r="J658" s="7"/>
      <c r="K658" s="7"/>
      <c r="L658" s="7"/>
    </row>
    <row r="659" spans="9:12" x14ac:dyDescent="0.15">
      <c r="I659" s="7"/>
      <c r="J659" s="7"/>
      <c r="K659" s="7"/>
      <c r="L659" s="7"/>
    </row>
    <row r="660" spans="9:12" x14ac:dyDescent="0.15">
      <c r="I660" s="7"/>
      <c r="J660" s="7"/>
      <c r="K660" s="7"/>
      <c r="L660" s="7"/>
    </row>
    <row r="661" spans="9:12" x14ac:dyDescent="0.15">
      <c r="I661" s="7"/>
      <c r="J661" s="7"/>
      <c r="K661" s="7"/>
      <c r="L661" s="7"/>
    </row>
    <row r="662" spans="9:12" x14ac:dyDescent="0.15">
      <c r="I662" s="7"/>
      <c r="J662" s="7"/>
      <c r="K662" s="7"/>
      <c r="L662" s="7"/>
    </row>
    <row r="663" spans="9:12" x14ac:dyDescent="0.15">
      <c r="I663" s="7"/>
      <c r="J663" s="7"/>
      <c r="K663" s="7"/>
      <c r="L663" s="7"/>
    </row>
    <row r="664" spans="9:12" x14ac:dyDescent="0.15">
      <c r="I664" s="7"/>
      <c r="J664" s="7"/>
      <c r="K664" s="7"/>
      <c r="L664" s="7"/>
    </row>
    <row r="665" spans="9:12" x14ac:dyDescent="0.15">
      <c r="I665" s="7"/>
      <c r="J665" s="7"/>
      <c r="K665" s="7"/>
      <c r="L665" s="7"/>
    </row>
    <row r="666" spans="9:12" x14ac:dyDescent="0.15">
      <c r="I666" s="7"/>
      <c r="J666" s="7"/>
      <c r="K666" s="7"/>
      <c r="L666" s="7"/>
    </row>
    <row r="667" spans="9:12" x14ac:dyDescent="0.15">
      <c r="I667" s="7"/>
      <c r="J667" s="7"/>
      <c r="K667" s="7"/>
      <c r="L667" s="7"/>
    </row>
    <row r="668" spans="9:12" x14ac:dyDescent="0.15">
      <c r="I668" s="7"/>
      <c r="J668" s="7"/>
      <c r="K668" s="7"/>
      <c r="L668" s="7"/>
    </row>
    <row r="669" spans="9:12" x14ac:dyDescent="0.15">
      <c r="I669" s="7"/>
      <c r="J669" s="7"/>
      <c r="K669" s="7"/>
      <c r="L669" s="7"/>
    </row>
    <row r="670" spans="9:12" x14ac:dyDescent="0.15">
      <c r="I670" s="7"/>
      <c r="J670" s="7"/>
      <c r="K670" s="7"/>
      <c r="L670" s="7"/>
    </row>
    <row r="671" spans="9:12" x14ac:dyDescent="0.15">
      <c r="I671" s="7"/>
      <c r="J671" s="7"/>
      <c r="K671" s="7"/>
      <c r="L671" s="7"/>
    </row>
    <row r="672" spans="9:12" x14ac:dyDescent="0.15">
      <c r="I672" s="7"/>
      <c r="J672" s="7"/>
      <c r="K672" s="7"/>
      <c r="L672" s="7"/>
    </row>
    <row r="673" spans="9:12" x14ac:dyDescent="0.15">
      <c r="I673" s="7"/>
      <c r="J673" s="7"/>
      <c r="K673" s="7"/>
      <c r="L673" s="7"/>
    </row>
    <row r="674" spans="9:12" x14ac:dyDescent="0.15">
      <c r="I674" s="7"/>
      <c r="J674" s="7"/>
      <c r="K674" s="7"/>
      <c r="L674" s="7"/>
    </row>
    <row r="675" spans="9:12" x14ac:dyDescent="0.15">
      <c r="I675" s="7"/>
      <c r="J675" s="7"/>
      <c r="K675" s="7"/>
      <c r="L675" s="7"/>
    </row>
    <row r="676" spans="9:12" x14ac:dyDescent="0.15">
      <c r="I676" s="7"/>
      <c r="J676" s="7"/>
      <c r="K676" s="7"/>
      <c r="L676" s="7"/>
    </row>
    <row r="677" spans="9:12" x14ac:dyDescent="0.15">
      <c r="I677" s="7"/>
      <c r="J677" s="7"/>
      <c r="K677" s="7"/>
      <c r="L677" s="7"/>
    </row>
    <row r="678" spans="9:12" x14ac:dyDescent="0.15">
      <c r="I678" s="7"/>
      <c r="J678" s="7"/>
      <c r="K678" s="7"/>
      <c r="L678" s="7"/>
    </row>
    <row r="679" spans="9:12" x14ac:dyDescent="0.15">
      <c r="I679" s="7"/>
      <c r="J679" s="7"/>
      <c r="K679" s="7"/>
      <c r="L679" s="7"/>
    </row>
    <row r="680" spans="9:12" x14ac:dyDescent="0.15">
      <c r="I680" s="7"/>
      <c r="J680" s="7"/>
      <c r="K680" s="7"/>
      <c r="L680" s="7"/>
    </row>
    <row r="681" spans="9:12" x14ac:dyDescent="0.15">
      <c r="I681" s="7"/>
      <c r="J681" s="7"/>
      <c r="K681" s="7"/>
      <c r="L681" s="7"/>
    </row>
    <row r="682" spans="9:12" x14ac:dyDescent="0.15">
      <c r="I682" s="7"/>
      <c r="J682" s="7"/>
      <c r="K682" s="7"/>
      <c r="L682" s="7"/>
    </row>
    <row r="683" spans="9:12" x14ac:dyDescent="0.15">
      <c r="I683" s="7"/>
      <c r="J683" s="7"/>
      <c r="K683" s="7"/>
      <c r="L683" s="7"/>
    </row>
    <row r="684" spans="9:12" x14ac:dyDescent="0.15">
      <c r="I684" s="7"/>
      <c r="J684" s="7"/>
      <c r="K684" s="7"/>
      <c r="L684" s="7"/>
    </row>
    <row r="685" spans="9:12" x14ac:dyDescent="0.15">
      <c r="I685" s="7"/>
      <c r="J685" s="7"/>
      <c r="K685" s="7"/>
      <c r="L685" s="7"/>
    </row>
    <row r="686" spans="9:12" x14ac:dyDescent="0.15">
      <c r="I686" s="7"/>
      <c r="J686" s="7"/>
      <c r="K686" s="7"/>
      <c r="L686" s="7"/>
    </row>
    <row r="687" spans="9:12" x14ac:dyDescent="0.15">
      <c r="I687" s="7"/>
      <c r="J687" s="7"/>
      <c r="K687" s="7"/>
      <c r="L687" s="7"/>
    </row>
    <row r="688" spans="9:12" x14ac:dyDescent="0.15">
      <c r="I688" s="7"/>
      <c r="J688" s="7"/>
      <c r="K688" s="7"/>
      <c r="L688" s="7"/>
    </row>
    <row r="689" spans="9:12" x14ac:dyDescent="0.15">
      <c r="I689" s="7"/>
      <c r="J689" s="7"/>
      <c r="K689" s="7"/>
      <c r="L689" s="7"/>
    </row>
    <row r="690" spans="9:12" x14ac:dyDescent="0.15">
      <c r="I690" s="7"/>
      <c r="J690" s="7"/>
      <c r="K690" s="7"/>
      <c r="L690" s="7"/>
    </row>
    <row r="691" spans="9:12" x14ac:dyDescent="0.15">
      <c r="I691" s="7"/>
      <c r="J691" s="7"/>
      <c r="K691" s="7"/>
      <c r="L691" s="7"/>
    </row>
    <row r="692" spans="9:12" x14ac:dyDescent="0.15">
      <c r="I692" s="7"/>
      <c r="J692" s="7"/>
      <c r="K692" s="7"/>
      <c r="L692" s="7"/>
    </row>
    <row r="693" spans="9:12" x14ac:dyDescent="0.15">
      <c r="I693" s="7"/>
      <c r="J693" s="7"/>
      <c r="K693" s="7"/>
      <c r="L693" s="7"/>
    </row>
    <row r="694" spans="9:12" x14ac:dyDescent="0.15">
      <c r="I694" s="7"/>
      <c r="J694" s="7"/>
      <c r="K694" s="7"/>
      <c r="L694" s="7"/>
    </row>
    <row r="695" spans="9:12" x14ac:dyDescent="0.15">
      <c r="I695" s="7"/>
      <c r="J695" s="7"/>
      <c r="K695" s="7"/>
      <c r="L695" s="7"/>
    </row>
    <row r="696" spans="9:12" x14ac:dyDescent="0.15">
      <c r="I696" s="7"/>
      <c r="J696" s="7"/>
      <c r="K696" s="7"/>
      <c r="L696" s="7"/>
    </row>
    <row r="697" spans="9:12" x14ac:dyDescent="0.15">
      <c r="I697" s="7"/>
      <c r="J697" s="7"/>
      <c r="K697" s="7"/>
      <c r="L697" s="7"/>
    </row>
    <row r="698" spans="9:12" x14ac:dyDescent="0.15">
      <c r="I698" s="7"/>
      <c r="J698" s="7"/>
      <c r="K698" s="7"/>
      <c r="L698" s="7"/>
    </row>
    <row r="699" spans="9:12" x14ac:dyDescent="0.15">
      <c r="I699" s="7"/>
      <c r="J699" s="7"/>
      <c r="K699" s="7"/>
      <c r="L699" s="7"/>
    </row>
    <row r="700" spans="9:12" x14ac:dyDescent="0.15">
      <c r="I700" s="7"/>
      <c r="J700" s="7"/>
      <c r="K700" s="7"/>
      <c r="L700" s="7"/>
    </row>
    <row r="701" spans="9:12" x14ac:dyDescent="0.15">
      <c r="I701" s="7"/>
      <c r="J701" s="7"/>
      <c r="K701" s="7"/>
      <c r="L701" s="7"/>
    </row>
    <row r="702" spans="9:12" x14ac:dyDescent="0.15">
      <c r="I702" s="7"/>
      <c r="J702" s="7"/>
      <c r="K702" s="7"/>
      <c r="L702" s="7"/>
    </row>
    <row r="703" spans="9:12" x14ac:dyDescent="0.15">
      <c r="I703" s="7"/>
      <c r="J703" s="7"/>
      <c r="K703" s="7"/>
      <c r="L703" s="7"/>
    </row>
    <row r="704" spans="9:12" x14ac:dyDescent="0.15">
      <c r="I704" s="7"/>
      <c r="J704" s="7"/>
      <c r="K704" s="7"/>
      <c r="L704" s="7"/>
    </row>
    <row r="705" spans="9:12" x14ac:dyDescent="0.15">
      <c r="I705" s="7"/>
      <c r="J705" s="7"/>
      <c r="K705" s="7"/>
      <c r="L705" s="7"/>
    </row>
    <row r="706" spans="9:12" x14ac:dyDescent="0.15">
      <c r="I706" s="7"/>
      <c r="J706" s="7"/>
      <c r="K706" s="7"/>
      <c r="L706" s="7"/>
    </row>
    <row r="707" spans="9:12" x14ac:dyDescent="0.15">
      <c r="I707" s="7"/>
      <c r="J707" s="7"/>
      <c r="K707" s="7"/>
      <c r="L707" s="7"/>
    </row>
    <row r="708" spans="9:12" x14ac:dyDescent="0.15">
      <c r="I708" s="7"/>
      <c r="J708" s="7"/>
      <c r="K708" s="7"/>
      <c r="L708" s="7"/>
    </row>
    <row r="709" spans="9:12" x14ac:dyDescent="0.15">
      <c r="I709" s="7"/>
      <c r="J709" s="7"/>
      <c r="K709" s="7"/>
      <c r="L709" s="7"/>
    </row>
    <row r="710" spans="9:12" x14ac:dyDescent="0.15">
      <c r="I710" s="7"/>
      <c r="J710" s="7"/>
      <c r="K710" s="7"/>
      <c r="L710" s="7"/>
    </row>
    <row r="711" spans="9:12" x14ac:dyDescent="0.15">
      <c r="I711" s="7"/>
      <c r="J711" s="7"/>
      <c r="K711" s="7"/>
      <c r="L711" s="7"/>
    </row>
    <row r="712" spans="9:12" x14ac:dyDescent="0.15">
      <c r="I712" s="7"/>
      <c r="J712" s="7"/>
      <c r="K712" s="7"/>
      <c r="L712" s="7"/>
    </row>
    <row r="713" spans="9:12" x14ac:dyDescent="0.15">
      <c r="I713" s="7"/>
      <c r="J713" s="7"/>
      <c r="K713" s="7"/>
      <c r="L713" s="7"/>
    </row>
    <row r="714" spans="9:12" x14ac:dyDescent="0.15">
      <c r="I714" s="7"/>
      <c r="J714" s="7"/>
      <c r="K714" s="7"/>
      <c r="L714" s="7"/>
    </row>
    <row r="715" spans="9:12" x14ac:dyDescent="0.15">
      <c r="I715" s="7"/>
      <c r="J715" s="7"/>
      <c r="K715" s="7"/>
      <c r="L715" s="7"/>
    </row>
    <row r="716" spans="9:12" x14ac:dyDescent="0.15">
      <c r="I716" s="7"/>
      <c r="J716" s="7"/>
      <c r="K716" s="7"/>
      <c r="L716" s="7"/>
    </row>
    <row r="717" spans="9:12" x14ac:dyDescent="0.15">
      <c r="I717" s="7"/>
      <c r="J717" s="7"/>
      <c r="K717" s="7"/>
      <c r="L717" s="7"/>
    </row>
    <row r="718" spans="9:12" x14ac:dyDescent="0.15">
      <c r="I718" s="7"/>
      <c r="J718" s="7"/>
      <c r="K718" s="7"/>
      <c r="L718" s="7"/>
    </row>
    <row r="719" spans="9:12" x14ac:dyDescent="0.15">
      <c r="I719" s="7"/>
      <c r="J719" s="7"/>
      <c r="K719" s="7"/>
      <c r="L719" s="7"/>
    </row>
    <row r="720" spans="9:12" x14ac:dyDescent="0.15">
      <c r="I720" s="7"/>
      <c r="J720" s="7"/>
      <c r="K720" s="7"/>
      <c r="L720" s="7"/>
    </row>
    <row r="721" spans="9:12" x14ac:dyDescent="0.15">
      <c r="I721" s="7"/>
      <c r="J721" s="7"/>
      <c r="K721" s="7"/>
      <c r="L721" s="7"/>
    </row>
    <row r="722" spans="9:12" x14ac:dyDescent="0.15">
      <c r="I722" s="7"/>
      <c r="J722" s="7"/>
      <c r="K722" s="7"/>
      <c r="L722" s="7"/>
    </row>
    <row r="723" spans="9:12" x14ac:dyDescent="0.15">
      <c r="I723" s="7"/>
      <c r="J723" s="7"/>
      <c r="K723" s="7"/>
      <c r="L723" s="7"/>
    </row>
    <row r="724" spans="9:12" x14ac:dyDescent="0.15">
      <c r="I724" s="7"/>
      <c r="J724" s="7"/>
      <c r="K724" s="7"/>
      <c r="L724" s="7"/>
    </row>
    <row r="725" spans="9:12" x14ac:dyDescent="0.15">
      <c r="I725" s="7"/>
      <c r="J725" s="7"/>
      <c r="K725" s="7"/>
      <c r="L725" s="7"/>
    </row>
    <row r="726" spans="9:12" x14ac:dyDescent="0.15">
      <c r="I726" s="7"/>
      <c r="J726" s="7"/>
      <c r="K726" s="7"/>
      <c r="L726" s="7"/>
    </row>
    <row r="727" spans="9:12" x14ac:dyDescent="0.15">
      <c r="I727" s="7"/>
      <c r="J727" s="7"/>
      <c r="K727" s="7"/>
      <c r="L727" s="7"/>
    </row>
    <row r="728" spans="9:12" x14ac:dyDescent="0.15">
      <c r="I728" s="7"/>
      <c r="J728" s="7"/>
      <c r="K728" s="7"/>
      <c r="L728" s="7"/>
    </row>
    <row r="729" spans="9:12" x14ac:dyDescent="0.15">
      <c r="I729" s="7"/>
      <c r="J729" s="7"/>
      <c r="K729" s="7"/>
      <c r="L729" s="7"/>
    </row>
    <row r="730" spans="9:12" x14ac:dyDescent="0.15">
      <c r="I730" s="7"/>
      <c r="J730" s="7"/>
      <c r="K730" s="7"/>
      <c r="L730" s="7"/>
    </row>
    <row r="731" spans="9:12" x14ac:dyDescent="0.15">
      <c r="I731" s="7"/>
      <c r="J731" s="7"/>
      <c r="K731" s="7"/>
      <c r="L731" s="7"/>
    </row>
    <row r="732" spans="9:12" x14ac:dyDescent="0.15">
      <c r="I732" s="7"/>
      <c r="J732" s="7"/>
      <c r="K732" s="7"/>
      <c r="L732" s="7"/>
    </row>
    <row r="733" spans="9:12" x14ac:dyDescent="0.15">
      <c r="I733" s="7"/>
      <c r="J733" s="7"/>
      <c r="K733" s="7"/>
      <c r="L733" s="7"/>
    </row>
    <row r="734" spans="9:12" x14ac:dyDescent="0.15">
      <c r="I734" s="7"/>
      <c r="J734" s="7"/>
      <c r="K734" s="7"/>
      <c r="L734" s="7"/>
    </row>
    <row r="735" spans="9:12" x14ac:dyDescent="0.15">
      <c r="I735" s="7"/>
      <c r="J735" s="7"/>
      <c r="K735" s="7"/>
      <c r="L735" s="7"/>
    </row>
    <row r="736" spans="9:12" x14ac:dyDescent="0.15">
      <c r="I736" s="7"/>
      <c r="J736" s="7"/>
      <c r="K736" s="7"/>
      <c r="L736" s="7"/>
    </row>
    <row r="737" spans="9:12" x14ac:dyDescent="0.15">
      <c r="I737" s="7"/>
      <c r="J737" s="7"/>
      <c r="K737" s="7"/>
      <c r="L737" s="7"/>
    </row>
    <row r="738" spans="9:12" x14ac:dyDescent="0.15">
      <c r="I738" s="7"/>
      <c r="J738" s="7"/>
      <c r="K738" s="7"/>
      <c r="L738" s="7"/>
    </row>
    <row r="739" spans="9:12" x14ac:dyDescent="0.15">
      <c r="I739" s="7"/>
      <c r="J739" s="7"/>
      <c r="K739" s="7"/>
      <c r="L739" s="7"/>
    </row>
    <row r="740" spans="9:12" x14ac:dyDescent="0.15">
      <c r="I740" s="7"/>
      <c r="J740" s="7"/>
      <c r="K740" s="7"/>
      <c r="L740" s="7"/>
    </row>
    <row r="741" spans="9:12" x14ac:dyDescent="0.15">
      <c r="I741" s="7"/>
      <c r="J741" s="7"/>
      <c r="K741" s="7"/>
      <c r="L741" s="7"/>
    </row>
    <row r="742" spans="9:12" x14ac:dyDescent="0.15">
      <c r="I742" s="7"/>
      <c r="J742" s="7"/>
      <c r="K742" s="7"/>
      <c r="L742" s="7"/>
    </row>
    <row r="743" spans="9:12" x14ac:dyDescent="0.15">
      <c r="I743" s="7"/>
      <c r="J743" s="7"/>
      <c r="K743" s="7"/>
      <c r="L743" s="7"/>
    </row>
    <row r="744" spans="9:12" x14ac:dyDescent="0.15">
      <c r="I744" s="7"/>
      <c r="J744" s="7"/>
      <c r="K744" s="7"/>
      <c r="L744" s="7"/>
    </row>
    <row r="745" spans="9:12" x14ac:dyDescent="0.15">
      <c r="I745" s="7"/>
      <c r="J745" s="7"/>
      <c r="K745" s="7"/>
      <c r="L745" s="7"/>
    </row>
    <row r="746" spans="9:12" x14ac:dyDescent="0.15">
      <c r="I746" s="7"/>
      <c r="J746" s="7"/>
      <c r="K746" s="7"/>
      <c r="L746" s="7"/>
    </row>
    <row r="747" spans="9:12" x14ac:dyDescent="0.15">
      <c r="I747" s="7"/>
      <c r="J747" s="7"/>
      <c r="K747" s="7"/>
      <c r="L747" s="7"/>
    </row>
    <row r="748" spans="9:12" x14ac:dyDescent="0.15">
      <c r="I748" s="7"/>
      <c r="J748" s="7"/>
      <c r="K748" s="7"/>
      <c r="L748" s="7"/>
    </row>
    <row r="749" spans="9:12" x14ac:dyDescent="0.15">
      <c r="I749" s="7"/>
      <c r="J749" s="7"/>
      <c r="K749" s="7"/>
      <c r="L749" s="7"/>
    </row>
    <row r="750" spans="9:12" x14ac:dyDescent="0.15">
      <c r="I750" s="7"/>
      <c r="J750" s="7"/>
      <c r="K750" s="7"/>
      <c r="L750" s="7"/>
    </row>
    <row r="751" spans="9:12" x14ac:dyDescent="0.15">
      <c r="I751" s="7"/>
      <c r="J751" s="7"/>
      <c r="K751" s="7"/>
      <c r="L751" s="7"/>
    </row>
    <row r="752" spans="9:12" x14ac:dyDescent="0.15">
      <c r="I752" s="7"/>
      <c r="J752" s="7"/>
      <c r="K752" s="7"/>
      <c r="L752" s="7"/>
    </row>
    <row r="753" spans="9:12" x14ac:dyDescent="0.15">
      <c r="I753" s="7"/>
      <c r="J753" s="7"/>
      <c r="K753" s="7"/>
      <c r="L753" s="7"/>
    </row>
    <row r="754" spans="9:12" x14ac:dyDescent="0.15">
      <c r="I754" s="7"/>
      <c r="J754" s="7"/>
      <c r="K754" s="7"/>
      <c r="L754" s="7"/>
    </row>
    <row r="755" spans="9:12" x14ac:dyDescent="0.15">
      <c r="I755" s="7"/>
      <c r="J755" s="7"/>
      <c r="K755" s="7"/>
      <c r="L755" s="7"/>
    </row>
    <row r="756" spans="9:12" x14ac:dyDescent="0.15">
      <c r="I756" s="7"/>
      <c r="J756" s="7"/>
      <c r="K756" s="7"/>
      <c r="L756" s="7"/>
    </row>
    <row r="757" spans="9:12" x14ac:dyDescent="0.15">
      <c r="I757" s="7"/>
      <c r="J757" s="7"/>
      <c r="K757" s="7"/>
      <c r="L757" s="7"/>
    </row>
    <row r="758" spans="9:12" x14ac:dyDescent="0.15">
      <c r="I758" s="7"/>
      <c r="J758" s="7"/>
      <c r="K758" s="7"/>
      <c r="L758" s="7"/>
    </row>
    <row r="759" spans="9:12" x14ac:dyDescent="0.15">
      <c r="I759" s="7"/>
      <c r="J759" s="7"/>
      <c r="K759" s="7"/>
      <c r="L759" s="7"/>
    </row>
    <row r="760" spans="9:12" x14ac:dyDescent="0.15">
      <c r="I760" s="7"/>
      <c r="J760" s="7"/>
      <c r="K760" s="7"/>
      <c r="L760" s="7"/>
    </row>
    <row r="761" spans="9:12" x14ac:dyDescent="0.15">
      <c r="I761" s="7"/>
      <c r="J761" s="7"/>
      <c r="K761" s="7"/>
      <c r="L761" s="7"/>
    </row>
    <row r="762" spans="9:12" x14ac:dyDescent="0.15">
      <c r="I762" s="7"/>
      <c r="J762" s="7"/>
      <c r="K762" s="7"/>
      <c r="L762" s="7"/>
    </row>
    <row r="763" spans="9:12" x14ac:dyDescent="0.15">
      <c r="I763" s="7"/>
      <c r="J763" s="7"/>
      <c r="K763" s="7"/>
      <c r="L763" s="7"/>
    </row>
    <row r="764" spans="9:12" x14ac:dyDescent="0.15">
      <c r="I764" s="7"/>
      <c r="J764" s="7"/>
      <c r="K764" s="7"/>
      <c r="L764" s="7"/>
    </row>
    <row r="765" spans="9:12" x14ac:dyDescent="0.15">
      <c r="I765" s="7"/>
      <c r="J765" s="7"/>
      <c r="K765" s="7"/>
      <c r="L765" s="7"/>
    </row>
    <row r="766" spans="9:12" x14ac:dyDescent="0.15">
      <c r="I766" s="7"/>
      <c r="J766" s="7"/>
      <c r="K766" s="7"/>
      <c r="L766" s="7"/>
    </row>
    <row r="767" spans="9:12" x14ac:dyDescent="0.15">
      <c r="I767" s="7"/>
      <c r="J767" s="7"/>
      <c r="K767" s="7"/>
      <c r="L767" s="7"/>
    </row>
    <row r="768" spans="9:12" x14ac:dyDescent="0.15">
      <c r="I768" s="7"/>
      <c r="J768" s="7"/>
      <c r="K768" s="7"/>
      <c r="L768" s="7"/>
    </row>
    <row r="769" spans="9:12" x14ac:dyDescent="0.15">
      <c r="I769" s="7"/>
      <c r="J769" s="7"/>
      <c r="K769" s="7"/>
      <c r="L769" s="7"/>
    </row>
    <row r="770" spans="9:12" x14ac:dyDescent="0.15">
      <c r="I770" s="7"/>
      <c r="J770" s="7"/>
      <c r="K770" s="7"/>
      <c r="L770" s="7"/>
    </row>
    <row r="771" spans="9:12" x14ac:dyDescent="0.15">
      <c r="I771" s="7"/>
      <c r="J771" s="7"/>
      <c r="K771" s="7"/>
      <c r="L771" s="7"/>
    </row>
    <row r="772" spans="9:12" x14ac:dyDescent="0.15">
      <c r="I772" s="7"/>
      <c r="J772" s="7"/>
      <c r="K772" s="7"/>
      <c r="L772" s="7"/>
    </row>
    <row r="773" spans="9:12" x14ac:dyDescent="0.15">
      <c r="I773" s="7"/>
      <c r="J773" s="7"/>
      <c r="K773" s="7"/>
      <c r="L773" s="7"/>
    </row>
    <row r="774" spans="9:12" x14ac:dyDescent="0.15">
      <c r="I774" s="7"/>
      <c r="J774" s="7"/>
      <c r="K774" s="7"/>
      <c r="L774" s="7"/>
    </row>
    <row r="775" spans="9:12" x14ac:dyDescent="0.15">
      <c r="I775" s="7"/>
      <c r="J775" s="7"/>
      <c r="K775" s="7"/>
      <c r="L775" s="7"/>
    </row>
    <row r="776" spans="9:12" x14ac:dyDescent="0.15">
      <c r="I776" s="7"/>
      <c r="J776" s="7"/>
      <c r="K776" s="7"/>
      <c r="L776" s="7"/>
    </row>
    <row r="777" spans="9:12" x14ac:dyDescent="0.15">
      <c r="I777" s="7"/>
      <c r="J777" s="7"/>
      <c r="K777" s="7"/>
      <c r="L777" s="7"/>
    </row>
    <row r="778" spans="9:12" x14ac:dyDescent="0.15">
      <c r="I778" s="7"/>
      <c r="J778" s="7"/>
      <c r="K778" s="7"/>
      <c r="L778" s="7"/>
    </row>
    <row r="779" spans="9:12" x14ac:dyDescent="0.15">
      <c r="I779" s="7"/>
      <c r="J779" s="7"/>
      <c r="K779" s="7"/>
      <c r="L779" s="7"/>
    </row>
    <row r="780" spans="9:12" x14ac:dyDescent="0.15">
      <c r="I780" s="7"/>
      <c r="J780" s="7"/>
      <c r="K780" s="7"/>
      <c r="L780" s="7"/>
    </row>
    <row r="781" spans="9:12" x14ac:dyDescent="0.15">
      <c r="I781" s="7"/>
      <c r="J781" s="7"/>
      <c r="K781" s="7"/>
      <c r="L781" s="7"/>
    </row>
    <row r="782" spans="9:12" x14ac:dyDescent="0.15">
      <c r="I782" s="7"/>
      <c r="J782" s="7"/>
      <c r="K782" s="7"/>
      <c r="L782" s="7"/>
    </row>
    <row r="783" spans="9:12" x14ac:dyDescent="0.15">
      <c r="I783" s="7"/>
      <c r="J783" s="7"/>
      <c r="K783" s="7"/>
      <c r="L783" s="7"/>
    </row>
    <row r="784" spans="9:12" x14ac:dyDescent="0.15">
      <c r="I784" s="7"/>
      <c r="J784" s="7"/>
      <c r="K784" s="7"/>
      <c r="L784" s="7"/>
    </row>
    <row r="785" spans="9:12" x14ac:dyDescent="0.15">
      <c r="I785" s="7"/>
      <c r="J785" s="7"/>
      <c r="K785" s="7"/>
      <c r="L785" s="7"/>
    </row>
    <row r="786" spans="9:12" x14ac:dyDescent="0.15">
      <c r="I786" s="7"/>
      <c r="J786" s="7"/>
      <c r="K786" s="7"/>
      <c r="L786" s="7"/>
    </row>
    <row r="787" spans="9:12" x14ac:dyDescent="0.15">
      <c r="I787" s="7"/>
      <c r="J787" s="7"/>
      <c r="K787" s="7"/>
      <c r="L787" s="7"/>
    </row>
    <row r="788" spans="9:12" x14ac:dyDescent="0.15">
      <c r="I788" s="7"/>
      <c r="J788" s="7"/>
      <c r="K788" s="7"/>
      <c r="L788" s="7"/>
    </row>
    <row r="789" spans="9:12" x14ac:dyDescent="0.15">
      <c r="I789" s="7"/>
      <c r="J789" s="7"/>
      <c r="K789" s="7"/>
      <c r="L789" s="7"/>
    </row>
    <row r="790" spans="9:12" x14ac:dyDescent="0.15">
      <c r="I790" s="7"/>
      <c r="J790" s="7"/>
      <c r="K790" s="7"/>
      <c r="L790" s="7"/>
    </row>
    <row r="791" spans="9:12" x14ac:dyDescent="0.15">
      <c r="I791" s="7"/>
      <c r="J791" s="7"/>
      <c r="K791" s="7"/>
      <c r="L791" s="7"/>
    </row>
    <row r="792" spans="9:12" x14ac:dyDescent="0.15">
      <c r="I792" s="7"/>
      <c r="J792" s="7"/>
      <c r="K792" s="7"/>
      <c r="L792" s="7"/>
    </row>
    <row r="793" spans="9:12" x14ac:dyDescent="0.15">
      <c r="I793" s="7"/>
      <c r="J793" s="7"/>
      <c r="K793" s="7"/>
      <c r="L793" s="7"/>
    </row>
    <row r="794" spans="9:12" x14ac:dyDescent="0.15">
      <c r="I794" s="7"/>
      <c r="J794" s="7"/>
      <c r="K794" s="7"/>
      <c r="L794" s="7"/>
    </row>
    <row r="795" spans="9:12" x14ac:dyDescent="0.15">
      <c r="I795" s="7"/>
      <c r="J795" s="7"/>
      <c r="K795" s="7"/>
      <c r="L795" s="7"/>
    </row>
    <row r="796" spans="9:12" x14ac:dyDescent="0.15">
      <c r="I796" s="7"/>
      <c r="J796" s="7"/>
      <c r="K796" s="7"/>
      <c r="L796" s="7"/>
    </row>
    <row r="797" spans="9:12" x14ac:dyDescent="0.15">
      <c r="I797" s="7"/>
      <c r="J797" s="7"/>
      <c r="K797" s="7"/>
      <c r="L797" s="7"/>
    </row>
    <row r="798" spans="9:12" x14ac:dyDescent="0.15">
      <c r="I798" s="7"/>
      <c r="J798" s="7"/>
      <c r="K798" s="7"/>
      <c r="L798" s="7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V798"/>
  <sheetViews>
    <sheetView topLeftCell="C23" zoomScale="75" zoomScaleNormal="75" zoomScalePageLayoutView="75" workbookViewId="0">
      <selection activeCell="G34" sqref="G34"/>
    </sheetView>
  </sheetViews>
  <sheetFormatPr baseColWidth="10" defaultColWidth="11.5" defaultRowHeight="13" x14ac:dyDescent="0.15"/>
  <cols>
    <col min="1" max="2" width="11.5" style="6"/>
    <col min="3" max="3" width="13.83203125" style="6" customWidth="1"/>
    <col min="8" max="8" width="4.5" style="6" customWidth="1"/>
    <col min="9" max="10" width="8.5" style="6" customWidth="1"/>
    <col min="11" max="11" width="13.5" style="6" customWidth="1"/>
    <col min="12" max="12" width="17.5" style="6" customWidth="1"/>
    <col min="13" max="13" width="12.5" style="6" customWidth="1"/>
    <col min="14" max="14" width="11.5" style="6"/>
    <col min="15" max="15" width="6.5" style="6" customWidth="1"/>
    <col min="16" max="16" width="9.5" style="6" customWidth="1"/>
    <col min="17" max="16384" width="11.5" style="6"/>
  </cols>
  <sheetData>
    <row r="1" spans="1:16" s="4" customFormat="1" ht="55.5" customHeight="1" x14ac:dyDescent="0.2">
      <c r="A1" s="4" t="s">
        <v>11</v>
      </c>
      <c r="B1" s="4" t="s">
        <v>6</v>
      </c>
      <c r="C1" s="4" t="s">
        <v>4</v>
      </c>
      <c r="D1" t="s">
        <v>40</v>
      </c>
      <c r="E1" t="s">
        <v>19</v>
      </c>
      <c r="F1" t="s">
        <v>41</v>
      </c>
      <c r="G1" t="s">
        <v>20</v>
      </c>
      <c r="I1" s="4" t="s">
        <v>0</v>
      </c>
      <c r="J1" s="4" t="s">
        <v>1</v>
      </c>
      <c r="K1" s="4" t="s">
        <v>2</v>
      </c>
      <c r="L1" s="4" t="s">
        <v>3</v>
      </c>
      <c r="M1" s="5" t="s">
        <v>12</v>
      </c>
      <c r="N1" s="5" t="s">
        <v>15</v>
      </c>
      <c r="O1" s="4" t="s">
        <v>13</v>
      </c>
      <c r="P1" s="4" t="s">
        <v>14</v>
      </c>
    </row>
    <row r="2" spans="1:16" x14ac:dyDescent="0.15">
      <c r="A2" s="6">
        <v>0.5</v>
      </c>
      <c r="B2" s="6">
        <v>0</v>
      </c>
      <c r="C2" s="6" t="s">
        <v>9</v>
      </c>
      <c r="D2">
        <v>1041.48010253906</v>
      </c>
      <c r="E2">
        <v>677.93841552734398</v>
      </c>
      <c r="F2">
        <v>470.64041137695301</v>
      </c>
      <c r="G2">
        <v>469.49649047851602</v>
      </c>
      <c r="I2" s="7">
        <f t="shared" ref="I2:J65" si="0">D2-F2</f>
        <v>570.83969116210699</v>
      </c>
      <c r="J2" s="7">
        <f t="shared" si="0"/>
        <v>208.44192504882795</v>
      </c>
      <c r="K2" s="7">
        <f t="shared" ref="K2:K65" si="1">I2-0.7*J2</f>
        <v>424.93034362792741</v>
      </c>
      <c r="L2" s="8">
        <f t="shared" ref="L2:L65" si="2">K2/J2</f>
        <v>2.0386030474837851</v>
      </c>
      <c r="M2" s="8"/>
      <c r="N2" s="6">
        <f>LINEST(V64:V104,U64:U104)</f>
        <v>-9.8506805809665185E-3</v>
      </c>
      <c r="O2" s="9">
        <f>AVERAGE(M38:M45)</f>
        <v>2.0921776498650715</v>
      </c>
    </row>
    <row r="3" spans="1:16" x14ac:dyDescent="0.15">
      <c r="A3" s="6">
        <v>1</v>
      </c>
      <c r="B3" s="6">
        <v>1</v>
      </c>
      <c r="C3" s="6" t="s">
        <v>7</v>
      </c>
      <c r="D3">
        <v>1034.64099121094</v>
      </c>
      <c r="E3">
        <v>673.65686035156295</v>
      </c>
      <c r="F3">
        <v>472.04995727539102</v>
      </c>
      <c r="G3">
        <v>470.45172119140602</v>
      </c>
      <c r="I3" s="7">
        <f t="shared" si="0"/>
        <v>562.59103393554892</v>
      </c>
      <c r="J3" s="7">
        <f t="shared" si="0"/>
        <v>203.20513916015693</v>
      </c>
      <c r="K3" s="7">
        <f t="shared" si="1"/>
        <v>420.34743652343911</v>
      </c>
      <c r="L3" s="8">
        <f t="shared" si="2"/>
        <v>2.0685866423493384</v>
      </c>
      <c r="M3" s="8"/>
    </row>
    <row r="4" spans="1:16" ht="15" x14ac:dyDescent="0.15">
      <c r="A4" s="6">
        <v>1.5</v>
      </c>
      <c r="B4" s="6">
        <v>2</v>
      </c>
      <c r="D4">
        <v>1034.02758789063</v>
      </c>
      <c r="E4">
        <v>673.09100341796898</v>
      </c>
      <c r="F4">
        <v>471.05548095703102</v>
      </c>
      <c r="G4">
        <v>469.92822265625</v>
      </c>
      <c r="I4" s="7">
        <f t="shared" si="0"/>
        <v>562.97210693359898</v>
      </c>
      <c r="J4" s="7">
        <f t="shared" si="0"/>
        <v>203.16278076171898</v>
      </c>
      <c r="K4" s="7">
        <f t="shared" si="1"/>
        <v>420.7581604003957</v>
      </c>
      <c r="L4" s="8">
        <f t="shared" si="2"/>
        <v>2.0710395812798268</v>
      </c>
      <c r="M4" s="8"/>
      <c r="N4" s="4" t="s">
        <v>16</v>
      </c>
    </row>
    <row r="5" spans="1:16" x14ac:dyDescent="0.15">
      <c r="A5" s="6">
        <v>2</v>
      </c>
      <c r="B5" s="6">
        <v>3</v>
      </c>
      <c r="D5">
        <v>1038.46166992188</v>
      </c>
      <c r="E5">
        <v>674.96514892578102</v>
      </c>
      <c r="F5">
        <v>471.35183715820301</v>
      </c>
      <c r="G5">
        <v>470.20013427734398</v>
      </c>
      <c r="I5" s="7">
        <f t="shared" si="0"/>
        <v>567.10983276367699</v>
      </c>
      <c r="J5" s="7">
        <f t="shared" si="0"/>
        <v>204.76501464843705</v>
      </c>
      <c r="K5" s="7">
        <f t="shared" si="1"/>
        <v>423.77432250977108</v>
      </c>
      <c r="L5" s="8">
        <f t="shared" si="2"/>
        <v>2.0695640963733632</v>
      </c>
      <c r="M5" s="8"/>
      <c r="N5" s="6">
        <f>RSQ(V64:V104,U64:U104)</f>
        <v>0.99450557743930657</v>
      </c>
    </row>
    <row r="6" spans="1:16" x14ac:dyDescent="0.15">
      <c r="A6" s="6">
        <v>2.5</v>
      </c>
      <c r="B6" s="6">
        <v>4</v>
      </c>
      <c r="C6" s="6" t="s">
        <v>5</v>
      </c>
      <c r="D6">
        <v>1030.38061523438</v>
      </c>
      <c r="E6">
        <v>672.75408935546898</v>
      </c>
      <c r="F6">
        <v>471.205322265625</v>
      </c>
      <c r="G6">
        <v>470.03292846679699</v>
      </c>
      <c r="I6" s="7">
        <f t="shared" si="0"/>
        <v>559.175292968755</v>
      </c>
      <c r="J6" s="7">
        <f t="shared" si="0"/>
        <v>202.72116088867199</v>
      </c>
      <c r="K6" s="7">
        <f t="shared" si="1"/>
        <v>417.27048034668462</v>
      </c>
      <c r="L6" s="8">
        <f t="shared" si="2"/>
        <v>2.0583469358476902</v>
      </c>
      <c r="M6" s="8">
        <f t="shared" ref="M6:M22" si="3">L6+ABS($N$2)*A6</f>
        <v>2.0829736373001064</v>
      </c>
      <c r="P6" s="6">
        <f t="shared" ref="P6:P69" si="4">(M6-$O$2)/$O$2*100</f>
        <v>-0.43992500185434269</v>
      </c>
    </row>
    <row r="7" spans="1:16" x14ac:dyDescent="0.15">
      <c r="A7" s="6">
        <v>3</v>
      </c>
      <c r="B7" s="6">
        <v>5</v>
      </c>
      <c r="C7" s="6" t="s">
        <v>8</v>
      </c>
      <c r="D7">
        <v>1016.98364257813</v>
      </c>
      <c r="E7">
        <v>668.33587646484398</v>
      </c>
      <c r="F7">
        <v>471.37219238281301</v>
      </c>
      <c r="G7">
        <v>470.12542724609398</v>
      </c>
      <c r="I7" s="7">
        <f t="shared" si="0"/>
        <v>545.61145019531705</v>
      </c>
      <c r="J7" s="7">
        <f t="shared" si="0"/>
        <v>198.21044921875</v>
      </c>
      <c r="K7" s="7">
        <f t="shared" si="1"/>
        <v>406.86413574219205</v>
      </c>
      <c r="L7" s="8">
        <f t="shared" si="2"/>
        <v>2.0526876224026243</v>
      </c>
      <c r="M7" s="8">
        <f t="shared" si="3"/>
        <v>2.0822396641455239</v>
      </c>
      <c r="P7" s="6">
        <f t="shared" si="4"/>
        <v>-0.47500678157940107</v>
      </c>
    </row>
    <row r="8" spans="1:16" x14ac:dyDescent="0.15">
      <c r="A8" s="6">
        <v>3.5</v>
      </c>
      <c r="B8" s="6">
        <v>6</v>
      </c>
      <c r="D8">
        <v>1007.50140380859</v>
      </c>
      <c r="E8">
        <v>664.29864501953102</v>
      </c>
      <c r="F8">
        <v>471.15576171875</v>
      </c>
      <c r="G8">
        <v>469.76321411132801</v>
      </c>
      <c r="I8" s="7">
        <f t="shared" si="0"/>
        <v>536.34564208984</v>
      </c>
      <c r="J8" s="7">
        <f t="shared" si="0"/>
        <v>194.53543090820301</v>
      </c>
      <c r="K8" s="7">
        <f t="shared" si="1"/>
        <v>400.17084045409791</v>
      </c>
      <c r="L8" s="8">
        <f t="shared" si="2"/>
        <v>2.0570589048271093</v>
      </c>
      <c r="M8" s="8">
        <f t="shared" si="3"/>
        <v>2.0915362868604923</v>
      </c>
      <c r="P8" s="6">
        <f t="shared" si="4"/>
        <v>-3.0655284202110607E-2</v>
      </c>
    </row>
    <row r="9" spans="1:16" x14ac:dyDescent="0.15">
      <c r="A9" s="6">
        <v>4</v>
      </c>
      <c r="B9" s="6">
        <v>7</v>
      </c>
      <c r="D9">
        <v>973.514404296875</v>
      </c>
      <c r="E9">
        <v>654.5263671875</v>
      </c>
      <c r="F9">
        <v>471.745849609375</v>
      </c>
      <c r="G9">
        <v>470.13171386718801</v>
      </c>
      <c r="I9" s="7">
        <f t="shared" si="0"/>
        <v>501.7685546875</v>
      </c>
      <c r="J9" s="7">
        <f t="shared" si="0"/>
        <v>184.39465332031199</v>
      </c>
      <c r="K9" s="7">
        <f t="shared" si="1"/>
        <v>372.69229736328163</v>
      </c>
      <c r="L9" s="8">
        <f t="shared" si="2"/>
        <v>2.021166507012965</v>
      </c>
      <c r="M9" s="8">
        <f t="shared" si="3"/>
        <v>2.060569229336831</v>
      </c>
      <c r="P9" s="6">
        <f t="shared" si="4"/>
        <v>-1.5107904689775755</v>
      </c>
    </row>
    <row r="10" spans="1:16" x14ac:dyDescent="0.15">
      <c r="A10" s="6">
        <v>4.5</v>
      </c>
      <c r="B10" s="6">
        <v>8</v>
      </c>
      <c r="D10">
        <v>912.99273681640602</v>
      </c>
      <c r="E10">
        <v>633.14349365234398</v>
      </c>
      <c r="F10">
        <v>471.91824340820301</v>
      </c>
      <c r="G10">
        <v>470.82647705078102</v>
      </c>
      <c r="I10" s="7">
        <f t="shared" si="0"/>
        <v>441.07449340820301</v>
      </c>
      <c r="J10" s="7">
        <f t="shared" si="0"/>
        <v>162.31701660156295</v>
      </c>
      <c r="K10" s="7">
        <f t="shared" si="1"/>
        <v>327.45258178710895</v>
      </c>
      <c r="L10" s="8">
        <f t="shared" si="2"/>
        <v>2.0173644676509901</v>
      </c>
      <c r="M10" s="8">
        <f t="shared" si="3"/>
        <v>2.0616925302653395</v>
      </c>
      <c r="P10" s="6">
        <f t="shared" si="4"/>
        <v>-1.4570999552403228</v>
      </c>
    </row>
    <row r="11" spans="1:16" x14ac:dyDescent="0.15">
      <c r="A11" s="6">
        <v>5</v>
      </c>
      <c r="B11" s="6">
        <v>9</v>
      </c>
      <c r="D11">
        <v>811.78167724609398</v>
      </c>
      <c r="E11">
        <v>600.048095703125</v>
      </c>
      <c r="F11">
        <v>470.83648681640602</v>
      </c>
      <c r="G11">
        <v>469.67590332031301</v>
      </c>
      <c r="I11" s="7">
        <f t="shared" si="0"/>
        <v>340.94519042968795</v>
      </c>
      <c r="J11" s="7">
        <f t="shared" si="0"/>
        <v>130.37219238281199</v>
      </c>
      <c r="K11" s="7">
        <f t="shared" si="1"/>
        <v>249.68465576171957</v>
      </c>
      <c r="L11" s="8">
        <f t="shared" si="2"/>
        <v>1.9151680369734849</v>
      </c>
      <c r="M11" s="8">
        <f t="shared" si="3"/>
        <v>1.9644214398783175</v>
      </c>
      <c r="P11" s="6">
        <f t="shared" si="4"/>
        <v>-6.10637485755539</v>
      </c>
    </row>
    <row r="12" spans="1:16" x14ac:dyDescent="0.15">
      <c r="A12" s="6">
        <v>5.5</v>
      </c>
      <c r="B12" s="6">
        <v>10</v>
      </c>
      <c r="D12">
        <v>801.19079589843795</v>
      </c>
      <c r="E12">
        <v>597.188720703125</v>
      </c>
      <c r="F12">
        <v>470.796142578125</v>
      </c>
      <c r="G12">
        <v>468.98815917968801</v>
      </c>
      <c r="I12" s="7">
        <f t="shared" si="0"/>
        <v>330.39465332031295</v>
      </c>
      <c r="J12" s="7">
        <f t="shared" si="0"/>
        <v>128.20056152343699</v>
      </c>
      <c r="K12" s="7">
        <f t="shared" si="1"/>
        <v>240.65426025390707</v>
      </c>
      <c r="L12" s="8">
        <f t="shared" si="2"/>
        <v>1.8771700949992474</v>
      </c>
      <c r="M12" s="8">
        <f t="shared" si="3"/>
        <v>1.9313488381945632</v>
      </c>
      <c r="P12" s="6">
        <f t="shared" si="4"/>
        <v>-7.6871489226013141</v>
      </c>
    </row>
    <row r="13" spans="1:16" x14ac:dyDescent="0.15">
      <c r="A13" s="6">
        <v>6</v>
      </c>
      <c r="B13" s="6">
        <v>11</v>
      </c>
      <c r="D13">
        <v>1056.96936035156</v>
      </c>
      <c r="E13">
        <v>690.00128173828102</v>
      </c>
      <c r="F13">
        <v>471.01110839843801</v>
      </c>
      <c r="G13">
        <v>469.76174926757801</v>
      </c>
      <c r="I13" s="7">
        <f t="shared" si="0"/>
        <v>585.95825195312204</v>
      </c>
      <c r="J13" s="7">
        <f t="shared" si="0"/>
        <v>220.23953247070301</v>
      </c>
      <c r="K13" s="7">
        <f t="shared" si="1"/>
        <v>431.79057922362995</v>
      </c>
      <c r="L13" s="8">
        <f t="shared" si="2"/>
        <v>1.9605498358069215</v>
      </c>
      <c r="M13" s="8">
        <f t="shared" si="3"/>
        <v>2.0196539192927205</v>
      </c>
      <c r="P13" s="6">
        <f t="shared" si="4"/>
        <v>-3.4664231585223249</v>
      </c>
    </row>
    <row r="14" spans="1:16" x14ac:dyDescent="0.15">
      <c r="A14" s="6">
        <v>6.5</v>
      </c>
      <c r="B14" s="6">
        <v>12</v>
      </c>
      <c r="D14">
        <v>1058.81469726563</v>
      </c>
      <c r="E14">
        <v>691.45440673828102</v>
      </c>
      <c r="F14">
        <v>471.58193969726602</v>
      </c>
      <c r="G14">
        <v>470.52053833007801</v>
      </c>
      <c r="I14" s="7">
        <f t="shared" si="0"/>
        <v>587.23275756836392</v>
      </c>
      <c r="J14" s="7">
        <f t="shared" si="0"/>
        <v>220.93386840820301</v>
      </c>
      <c r="K14" s="7">
        <f t="shared" si="1"/>
        <v>432.57904968262181</v>
      </c>
      <c r="L14" s="8">
        <f t="shared" si="2"/>
        <v>1.9579571606621118</v>
      </c>
      <c r="M14" s="8">
        <f t="shared" si="3"/>
        <v>2.0219865844383942</v>
      </c>
      <c r="P14" s="6">
        <f t="shared" si="4"/>
        <v>-3.3549285564351599</v>
      </c>
    </row>
    <row r="15" spans="1:16" x14ac:dyDescent="0.15">
      <c r="A15" s="6">
        <v>7</v>
      </c>
      <c r="B15" s="6">
        <v>13</v>
      </c>
      <c r="D15">
        <v>1061.81286621094</v>
      </c>
      <c r="E15">
        <v>693.14453125</v>
      </c>
      <c r="F15">
        <v>471.31039428710898</v>
      </c>
      <c r="G15">
        <v>470.08029174804699</v>
      </c>
      <c r="I15" s="7">
        <f t="shared" si="0"/>
        <v>590.50247192383108</v>
      </c>
      <c r="J15" s="7">
        <f t="shared" si="0"/>
        <v>223.06423950195301</v>
      </c>
      <c r="K15" s="7">
        <f t="shared" si="1"/>
        <v>434.35750427246398</v>
      </c>
      <c r="L15" s="8">
        <f t="shared" si="2"/>
        <v>1.9472305612153535</v>
      </c>
      <c r="M15" s="8">
        <f t="shared" si="3"/>
        <v>2.0161853252821191</v>
      </c>
      <c r="P15" s="6">
        <f t="shared" si="4"/>
        <v>-3.6322118529396028</v>
      </c>
    </row>
    <row r="16" spans="1:16" x14ac:dyDescent="0.15">
      <c r="A16" s="6">
        <v>7.5</v>
      </c>
      <c r="B16" s="6">
        <v>14</v>
      </c>
      <c r="D16">
        <v>1064.08374023438</v>
      </c>
      <c r="E16">
        <v>694.43511962890602</v>
      </c>
      <c r="F16">
        <v>470.54791259765602</v>
      </c>
      <c r="G16">
        <v>469.40103149414102</v>
      </c>
      <c r="I16" s="7">
        <f t="shared" si="0"/>
        <v>593.53582763672398</v>
      </c>
      <c r="J16" s="7">
        <f t="shared" si="0"/>
        <v>225.034088134765</v>
      </c>
      <c r="K16" s="7">
        <f t="shared" si="1"/>
        <v>436.01196594238849</v>
      </c>
      <c r="L16" s="8">
        <f t="shared" si="2"/>
        <v>1.9375374173590814</v>
      </c>
      <c r="M16" s="8">
        <f t="shared" si="3"/>
        <v>2.0114175217163304</v>
      </c>
      <c r="P16" s="6">
        <f t="shared" si="4"/>
        <v>-3.860098981267174</v>
      </c>
    </row>
    <row r="17" spans="1:16" x14ac:dyDescent="0.15">
      <c r="A17" s="6">
        <v>8</v>
      </c>
      <c r="B17" s="6">
        <v>15</v>
      </c>
      <c r="D17">
        <v>1035.07849121094</v>
      </c>
      <c r="E17">
        <v>683.82141113281295</v>
      </c>
      <c r="F17">
        <v>471.05438232421898</v>
      </c>
      <c r="G17">
        <v>469.25454711914102</v>
      </c>
      <c r="I17" s="7">
        <f t="shared" si="0"/>
        <v>564.02410888672102</v>
      </c>
      <c r="J17" s="7">
        <f t="shared" si="0"/>
        <v>214.56686401367193</v>
      </c>
      <c r="K17" s="7">
        <f t="shared" si="1"/>
        <v>413.82730407715064</v>
      </c>
      <c r="L17" s="8">
        <f t="shared" si="2"/>
        <v>1.9286636171873308</v>
      </c>
      <c r="M17" s="8">
        <f t="shared" si="3"/>
        <v>2.0074690618350628</v>
      </c>
      <c r="P17" s="6">
        <f t="shared" si="4"/>
        <v>-4.0488238671066821</v>
      </c>
    </row>
    <row r="18" spans="1:16" x14ac:dyDescent="0.15">
      <c r="A18" s="6">
        <v>8.5</v>
      </c>
      <c r="B18" s="6">
        <v>16</v>
      </c>
      <c r="D18">
        <v>1032.62280273438</v>
      </c>
      <c r="E18">
        <v>679.42108154296898</v>
      </c>
      <c r="F18">
        <v>470.73583984375</v>
      </c>
      <c r="G18">
        <v>469.46466064453102</v>
      </c>
      <c r="I18" s="7">
        <f t="shared" si="0"/>
        <v>561.88696289063</v>
      </c>
      <c r="J18" s="7">
        <f t="shared" si="0"/>
        <v>209.95642089843795</v>
      </c>
      <c r="K18" s="7">
        <f t="shared" si="1"/>
        <v>414.91746826172346</v>
      </c>
      <c r="L18" s="8">
        <f t="shared" si="2"/>
        <v>1.9762075695814567</v>
      </c>
      <c r="M18" s="8">
        <f t="shared" si="3"/>
        <v>2.0599383545196721</v>
      </c>
      <c r="P18" s="6">
        <f t="shared" si="4"/>
        <v>-1.5409444483587973</v>
      </c>
    </row>
    <row r="19" spans="1:16" x14ac:dyDescent="0.15">
      <c r="A19" s="6">
        <v>9</v>
      </c>
      <c r="B19" s="6">
        <v>17</v>
      </c>
      <c r="D19">
        <v>1035.03588867188</v>
      </c>
      <c r="E19">
        <v>678.83312988281295</v>
      </c>
      <c r="F19">
        <v>470.17758178710898</v>
      </c>
      <c r="G19">
        <v>468.83389282226602</v>
      </c>
      <c r="I19" s="7">
        <f t="shared" si="0"/>
        <v>564.85830688477108</v>
      </c>
      <c r="J19" s="7">
        <f t="shared" si="0"/>
        <v>209.99923706054693</v>
      </c>
      <c r="K19" s="7">
        <f t="shared" si="1"/>
        <v>417.85884094238827</v>
      </c>
      <c r="L19" s="8">
        <f t="shared" si="2"/>
        <v>1.9898112335613454</v>
      </c>
      <c r="M19" s="8">
        <f t="shared" si="3"/>
        <v>2.0784673587900442</v>
      </c>
      <c r="P19" s="6">
        <f t="shared" si="4"/>
        <v>-0.65531199398442597</v>
      </c>
    </row>
    <row r="20" spans="1:16" x14ac:dyDescent="0.15">
      <c r="A20" s="6">
        <v>9.5</v>
      </c>
      <c r="B20" s="6">
        <v>18</v>
      </c>
      <c r="D20">
        <v>1025.10034179688</v>
      </c>
      <c r="E20">
        <v>676.27136230468795</v>
      </c>
      <c r="F20">
        <v>471.33148193359398</v>
      </c>
      <c r="G20">
        <v>469.82943725585898</v>
      </c>
      <c r="I20" s="7">
        <f t="shared" si="0"/>
        <v>553.76885986328602</v>
      </c>
      <c r="J20" s="7">
        <f t="shared" si="0"/>
        <v>206.44192504882898</v>
      </c>
      <c r="K20" s="7">
        <f t="shared" si="1"/>
        <v>409.25951232910575</v>
      </c>
      <c r="L20" s="8">
        <f t="shared" si="2"/>
        <v>1.9824437900988621</v>
      </c>
      <c r="M20" s="8">
        <f t="shared" si="3"/>
        <v>2.0760252556180441</v>
      </c>
      <c r="P20" s="6">
        <f t="shared" si="4"/>
        <v>-0.77203741508609991</v>
      </c>
    </row>
    <row r="21" spans="1:16" x14ac:dyDescent="0.15">
      <c r="A21" s="6">
        <v>10</v>
      </c>
      <c r="B21" s="6">
        <v>19</v>
      </c>
      <c r="D21">
        <v>1019.15417480469</v>
      </c>
      <c r="E21">
        <v>674.03796386718795</v>
      </c>
      <c r="F21">
        <v>470.60858154296898</v>
      </c>
      <c r="G21">
        <v>469.373291015625</v>
      </c>
      <c r="I21" s="7">
        <f t="shared" si="0"/>
        <v>548.54559326172102</v>
      </c>
      <c r="J21" s="7">
        <f t="shared" si="0"/>
        <v>204.66467285156295</v>
      </c>
      <c r="K21" s="7">
        <f t="shared" si="1"/>
        <v>405.28032226562698</v>
      </c>
      <c r="L21" s="8">
        <f t="shared" si="2"/>
        <v>1.9802163051342252</v>
      </c>
      <c r="M21" s="8">
        <f t="shared" si="3"/>
        <v>2.0787231109438902</v>
      </c>
      <c r="P21" s="6">
        <f t="shared" si="4"/>
        <v>-0.64308778568822889</v>
      </c>
    </row>
    <row r="22" spans="1:16" x14ac:dyDescent="0.15">
      <c r="A22" s="6">
        <v>10.5</v>
      </c>
      <c r="B22" s="6">
        <v>20</v>
      </c>
      <c r="D22">
        <v>1011.07305908203</v>
      </c>
      <c r="E22">
        <v>671.69403076171898</v>
      </c>
      <c r="F22">
        <v>470.745849609375</v>
      </c>
      <c r="G22">
        <v>469.58489990234398</v>
      </c>
      <c r="I22" s="7">
        <f t="shared" si="0"/>
        <v>540.327209472655</v>
      </c>
      <c r="J22" s="7">
        <f t="shared" si="0"/>
        <v>202.109130859375</v>
      </c>
      <c r="K22" s="7">
        <f t="shared" si="1"/>
        <v>398.85081787109254</v>
      </c>
      <c r="L22" s="8">
        <f t="shared" si="2"/>
        <v>1.973442843354801</v>
      </c>
      <c r="M22" s="8">
        <f t="shared" si="3"/>
        <v>2.0768749894549496</v>
      </c>
      <c r="P22" s="6">
        <f t="shared" si="4"/>
        <v>-0.73142261179918189</v>
      </c>
    </row>
    <row r="23" spans="1:16" x14ac:dyDescent="0.15">
      <c r="A23" s="6">
        <v>11</v>
      </c>
      <c r="B23" s="6">
        <v>21</v>
      </c>
      <c r="D23">
        <v>1013.01068115234</v>
      </c>
      <c r="E23">
        <v>673.41229248046898</v>
      </c>
      <c r="F23">
        <v>471.19644165039102</v>
      </c>
      <c r="G23">
        <v>469.84796142578102</v>
      </c>
      <c r="I23" s="7">
        <f t="shared" si="0"/>
        <v>541.81423950194903</v>
      </c>
      <c r="J23" s="7">
        <f t="shared" si="0"/>
        <v>203.56433105468795</v>
      </c>
      <c r="K23" s="7">
        <f t="shared" si="1"/>
        <v>399.31920776366746</v>
      </c>
      <c r="L23" s="8">
        <f t="shared" si="2"/>
        <v>1.961636430580707</v>
      </c>
      <c r="M23" s="8">
        <f>L23+ABS($N$2)*A23</f>
        <v>2.0699939169713386</v>
      </c>
      <c r="P23" s="6">
        <f t="shared" si="4"/>
        <v>-1.060317841324973</v>
      </c>
    </row>
    <row r="24" spans="1:16" x14ac:dyDescent="0.15">
      <c r="A24" s="6">
        <v>11.5</v>
      </c>
      <c r="B24" s="6">
        <v>22</v>
      </c>
      <c r="D24">
        <v>1018.30413818359</v>
      </c>
      <c r="E24">
        <v>673.37017822265602</v>
      </c>
      <c r="F24">
        <v>469.94635009765602</v>
      </c>
      <c r="G24">
        <v>468.64337158203102</v>
      </c>
      <c r="I24" s="7">
        <f t="shared" si="0"/>
        <v>548.35778808593398</v>
      </c>
      <c r="J24" s="7">
        <f t="shared" si="0"/>
        <v>204.726806640625</v>
      </c>
      <c r="K24" s="7">
        <f t="shared" si="1"/>
        <v>405.04902343749649</v>
      </c>
      <c r="L24" s="8">
        <f t="shared" si="2"/>
        <v>1.9784855246070181</v>
      </c>
      <c r="M24" s="8">
        <f t="shared" ref="M24:M87" si="5">L24+ABS($N$2)*A24</f>
        <v>2.0917683512881329</v>
      </c>
      <c r="P24" s="6">
        <f t="shared" si="4"/>
        <v>-1.9563280248453413E-2</v>
      </c>
    </row>
    <row r="25" spans="1:16" x14ac:dyDescent="0.15">
      <c r="A25" s="6">
        <v>12</v>
      </c>
      <c r="B25" s="6">
        <v>23</v>
      </c>
      <c r="D25">
        <v>1013.69403076172</v>
      </c>
      <c r="E25">
        <v>673.064453125</v>
      </c>
      <c r="F25">
        <v>471.46060180664102</v>
      </c>
      <c r="G25">
        <v>469.92971801757801</v>
      </c>
      <c r="I25" s="7">
        <f t="shared" si="0"/>
        <v>542.23342895507903</v>
      </c>
      <c r="J25" s="7">
        <f t="shared" si="0"/>
        <v>203.13473510742199</v>
      </c>
      <c r="K25" s="7">
        <f t="shared" si="1"/>
        <v>400.03911437988364</v>
      </c>
      <c r="L25" s="8">
        <f t="shared" si="2"/>
        <v>1.9693289489280816</v>
      </c>
      <c r="M25" s="8">
        <f t="shared" si="5"/>
        <v>2.0875371158996798</v>
      </c>
      <c r="P25" s="6">
        <f t="shared" si="4"/>
        <v>-0.22180401199156938</v>
      </c>
    </row>
    <row r="26" spans="1:16" x14ac:dyDescent="0.15">
      <c r="A26" s="6">
        <v>12.5</v>
      </c>
      <c r="B26" s="6">
        <v>24</v>
      </c>
      <c r="D26">
        <v>1015.81231689453</v>
      </c>
      <c r="E26">
        <v>674.6943359375</v>
      </c>
      <c r="F26">
        <v>471.65408325195301</v>
      </c>
      <c r="G26">
        <v>470.579345703125</v>
      </c>
      <c r="I26" s="7">
        <f t="shared" si="0"/>
        <v>544.15823364257699</v>
      </c>
      <c r="J26" s="7">
        <f t="shared" si="0"/>
        <v>204.114990234375</v>
      </c>
      <c r="K26" s="7">
        <f t="shared" si="1"/>
        <v>401.27774047851449</v>
      </c>
      <c r="L26" s="8">
        <f t="shared" si="2"/>
        <v>1.9659395912948254</v>
      </c>
      <c r="M26" s="8">
        <f t="shared" si="5"/>
        <v>2.089073098556907</v>
      </c>
      <c r="P26" s="6">
        <f t="shared" si="4"/>
        <v>-0.14838851320128899</v>
      </c>
    </row>
    <row r="27" spans="1:16" x14ac:dyDescent="0.15">
      <c r="A27" s="6">
        <v>13</v>
      </c>
      <c r="B27" s="6">
        <v>25</v>
      </c>
      <c r="D27">
        <v>1019.03277587891</v>
      </c>
      <c r="E27">
        <v>676.13464355468795</v>
      </c>
      <c r="F27">
        <v>470.7724609375</v>
      </c>
      <c r="G27">
        <v>469.92047119140602</v>
      </c>
      <c r="I27" s="7">
        <f t="shared" si="0"/>
        <v>548.26031494141</v>
      </c>
      <c r="J27" s="7">
        <f t="shared" si="0"/>
        <v>206.21417236328193</v>
      </c>
      <c r="K27" s="7">
        <f t="shared" si="1"/>
        <v>403.91039428711269</v>
      </c>
      <c r="L27" s="8">
        <f t="shared" si="2"/>
        <v>1.9586936710419431</v>
      </c>
      <c r="M27" s="8">
        <f t="shared" si="5"/>
        <v>2.0867525185945079</v>
      </c>
      <c r="P27" s="6">
        <f t="shared" si="4"/>
        <v>-0.25930547871560622</v>
      </c>
    </row>
    <row r="28" spans="1:16" x14ac:dyDescent="0.15">
      <c r="A28" s="6">
        <v>13.5</v>
      </c>
      <c r="B28" s="6">
        <v>26</v>
      </c>
      <c r="D28">
        <v>1007.24383544922</v>
      </c>
      <c r="E28">
        <v>671.79931640625</v>
      </c>
      <c r="F28">
        <v>470.397705078125</v>
      </c>
      <c r="G28">
        <v>469.27969360351602</v>
      </c>
      <c r="I28" s="7">
        <f t="shared" si="0"/>
        <v>536.846130371095</v>
      </c>
      <c r="J28" s="7">
        <f t="shared" si="0"/>
        <v>202.51962280273398</v>
      </c>
      <c r="K28" s="7">
        <f t="shared" si="1"/>
        <v>395.08239440918123</v>
      </c>
      <c r="L28" s="8">
        <f t="shared" si="2"/>
        <v>1.9508351286730112</v>
      </c>
      <c r="M28" s="8">
        <f t="shared" si="5"/>
        <v>2.0838193165160592</v>
      </c>
      <c r="P28" s="6">
        <f t="shared" si="4"/>
        <v>-0.39950399764337913</v>
      </c>
    </row>
    <row r="29" spans="1:16" x14ac:dyDescent="0.15">
      <c r="A29" s="6">
        <v>14</v>
      </c>
      <c r="B29" s="6">
        <v>27</v>
      </c>
      <c r="D29">
        <v>1007.91345214844</v>
      </c>
      <c r="E29">
        <v>669.99816894531295</v>
      </c>
      <c r="F29">
        <v>469.831298828125</v>
      </c>
      <c r="G29">
        <v>468.60339355468801</v>
      </c>
      <c r="I29" s="7">
        <f t="shared" si="0"/>
        <v>538.082153320315</v>
      </c>
      <c r="J29" s="7">
        <f t="shared" si="0"/>
        <v>201.39477539062494</v>
      </c>
      <c r="K29" s="7">
        <f t="shared" si="1"/>
        <v>397.10581054687759</v>
      </c>
      <c r="L29" s="8">
        <f t="shared" si="2"/>
        <v>1.9717781147830269</v>
      </c>
      <c r="M29" s="8">
        <f t="shared" si="5"/>
        <v>2.1096876429165583</v>
      </c>
      <c r="P29" s="6">
        <f t="shared" si="4"/>
        <v>0.83692668510324963</v>
      </c>
    </row>
    <row r="30" spans="1:16" x14ac:dyDescent="0.15">
      <c r="A30" s="6">
        <v>14.5</v>
      </c>
      <c r="B30" s="6">
        <v>28</v>
      </c>
      <c r="D30">
        <v>1007.54071044922</v>
      </c>
      <c r="E30">
        <v>669.81256103515602</v>
      </c>
      <c r="F30">
        <v>471.301513671875</v>
      </c>
      <c r="G30">
        <v>469.87680053710898</v>
      </c>
      <c r="I30" s="7">
        <f t="shared" si="0"/>
        <v>536.239196777345</v>
      </c>
      <c r="J30" s="7">
        <f t="shared" si="0"/>
        <v>199.93576049804705</v>
      </c>
      <c r="K30" s="7">
        <f t="shared" si="1"/>
        <v>396.28416442871207</v>
      </c>
      <c r="L30" s="8">
        <f t="shared" si="2"/>
        <v>1.9820574540620157</v>
      </c>
      <c r="M30" s="8">
        <f t="shared" si="5"/>
        <v>2.1248923224860303</v>
      </c>
      <c r="P30" s="6">
        <f t="shared" si="4"/>
        <v>1.5636660980040902</v>
      </c>
    </row>
    <row r="31" spans="1:16" x14ac:dyDescent="0.15">
      <c r="A31" s="6">
        <v>15</v>
      </c>
      <c r="B31" s="6">
        <v>29</v>
      </c>
      <c r="D31">
        <v>1014.12347412109</v>
      </c>
      <c r="E31">
        <v>671.20642089843795</v>
      </c>
      <c r="F31">
        <v>471.64929199218801</v>
      </c>
      <c r="G31">
        <v>469.94635009765602</v>
      </c>
      <c r="I31" s="7">
        <f t="shared" si="0"/>
        <v>542.47418212890193</v>
      </c>
      <c r="J31" s="7">
        <f t="shared" si="0"/>
        <v>201.26007080078193</v>
      </c>
      <c r="K31" s="7">
        <f t="shared" si="1"/>
        <v>401.5921325683546</v>
      </c>
      <c r="L31" s="8">
        <f t="shared" si="2"/>
        <v>1.9953890057301638</v>
      </c>
      <c r="M31" s="8">
        <f t="shared" si="5"/>
        <v>2.1431492144446613</v>
      </c>
      <c r="P31" s="6">
        <f t="shared" si="4"/>
        <v>2.4362923761697339</v>
      </c>
    </row>
    <row r="32" spans="1:16" x14ac:dyDescent="0.15">
      <c r="A32" s="6">
        <v>15.5</v>
      </c>
      <c r="B32" s="6">
        <v>30</v>
      </c>
      <c r="D32">
        <v>1006.79779052734</v>
      </c>
      <c r="E32">
        <v>669.37976074218795</v>
      </c>
      <c r="F32">
        <v>471.75286865234398</v>
      </c>
      <c r="G32">
        <v>470.57861328125</v>
      </c>
      <c r="I32" s="7">
        <f t="shared" si="0"/>
        <v>535.04492187499602</v>
      </c>
      <c r="J32" s="7">
        <f t="shared" si="0"/>
        <v>198.80114746093795</v>
      </c>
      <c r="K32" s="7">
        <f t="shared" si="1"/>
        <v>395.88411865233945</v>
      </c>
      <c r="L32" s="8">
        <f t="shared" si="2"/>
        <v>1.9913573121107158</v>
      </c>
      <c r="M32" s="8">
        <f t="shared" si="5"/>
        <v>2.1440428611156968</v>
      </c>
      <c r="P32" s="6">
        <f t="shared" si="4"/>
        <v>2.4790060850697908</v>
      </c>
    </row>
    <row r="33" spans="1:16" x14ac:dyDescent="0.15">
      <c r="A33" s="6">
        <v>16</v>
      </c>
      <c r="B33" s="6">
        <v>31</v>
      </c>
      <c r="D33">
        <v>1010.56433105469</v>
      </c>
      <c r="E33">
        <v>672.49157714843795</v>
      </c>
      <c r="F33">
        <v>470.8076171875</v>
      </c>
      <c r="G33">
        <v>469.46246337890602</v>
      </c>
      <c r="I33" s="7">
        <f t="shared" si="0"/>
        <v>539.75671386719</v>
      </c>
      <c r="J33" s="7">
        <f t="shared" si="0"/>
        <v>203.02911376953193</v>
      </c>
      <c r="K33" s="7">
        <f t="shared" si="1"/>
        <v>397.63633422851763</v>
      </c>
      <c r="L33" s="8">
        <f t="shared" si="2"/>
        <v>1.9585187899696674</v>
      </c>
      <c r="M33" s="8">
        <f t="shared" si="5"/>
        <v>2.1161296792651316</v>
      </c>
      <c r="P33" s="6">
        <f t="shared" si="4"/>
        <v>1.1448372656884489</v>
      </c>
    </row>
    <row r="34" spans="1:16" x14ac:dyDescent="0.15">
      <c r="A34" s="6">
        <v>16.5</v>
      </c>
      <c r="B34" s="6">
        <v>32</v>
      </c>
      <c r="D34">
        <v>1009.41693115234</v>
      </c>
      <c r="E34">
        <v>672.74603271484398</v>
      </c>
      <c r="F34">
        <v>470.39547729492199</v>
      </c>
      <c r="G34">
        <v>469.21197509765602</v>
      </c>
      <c r="I34" s="7">
        <f t="shared" si="0"/>
        <v>539.02145385741801</v>
      </c>
      <c r="J34" s="7">
        <f t="shared" si="0"/>
        <v>203.53405761718795</v>
      </c>
      <c r="K34" s="7">
        <f t="shared" si="1"/>
        <v>396.54761352538645</v>
      </c>
      <c r="L34" s="8">
        <f t="shared" si="2"/>
        <v>1.9483108535635019</v>
      </c>
      <c r="M34" s="8">
        <f t="shared" si="5"/>
        <v>2.1108470831494492</v>
      </c>
      <c r="P34" s="6">
        <f t="shared" si="4"/>
        <v>0.89234455236541621</v>
      </c>
    </row>
    <row r="35" spans="1:16" x14ac:dyDescent="0.15">
      <c r="A35" s="6">
        <v>17</v>
      </c>
      <c r="B35" s="6">
        <v>33</v>
      </c>
      <c r="D35">
        <v>1005.47595214844</v>
      </c>
      <c r="E35">
        <v>671.24798583984398</v>
      </c>
      <c r="F35">
        <v>470.93414306640602</v>
      </c>
      <c r="G35">
        <v>470.00296020507801</v>
      </c>
      <c r="I35" s="7">
        <f t="shared" si="0"/>
        <v>534.54180908203398</v>
      </c>
      <c r="J35" s="7">
        <f t="shared" si="0"/>
        <v>201.24502563476597</v>
      </c>
      <c r="K35" s="7">
        <f t="shared" si="1"/>
        <v>393.6702911376978</v>
      </c>
      <c r="L35" s="8">
        <f t="shared" si="2"/>
        <v>1.9561740216732568</v>
      </c>
      <c r="M35" s="8">
        <f t="shared" si="5"/>
        <v>2.1236355915496876</v>
      </c>
      <c r="P35" s="6">
        <f t="shared" si="4"/>
        <v>1.5035980183922197</v>
      </c>
    </row>
    <row r="36" spans="1:16" x14ac:dyDescent="0.15">
      <c r="A36" s="6">
        <v>17.5</v>
      </c>
      <c r="B36" s="6">
        <v>34</v>
      </c>
      <c r="D36">
        <v>1010.27813720703</v>
      </c>
      <c r="E36">
        <v>673.89599609375</v>
      </c>
      <c r="F36">
        <v>471.19274902343801</v>
      </c>
      <c r="G36">
        <v>469.94747924804699</v>
      </c>
      <c r="I36" s="7">
        <f t="shared" si="0"/>
        <v>539.08538818359193</v>
      </c>
      <c r="J36" s="7">
        <f t="shared" si="0"/>
        <v>203.94851684570301</v>
      </c>
      <c r="K36" s="7">
        <f t="shared" si="1"/>
        <v>396.32142639159986</v>
      </c>
      <c r="L36" s="8">
        <f t="shared" si="2"/>
        <v>1.9432425031628757</v>
      </c>
      <c r="M36" s="8">
        <f t="shared" si="5"/>
        <v>2.1156294133297897</v>
      </c>
      <c r="P36" s="6">
        <f t="shared" si="4"/>
        <v>1.120926010572318</v>
      </c>
    </row>
    <row r="37" spans="1:16" x14ac:dyDescent="0.15">
      <c r="A37" s="6">
        <v>18</v>
      </c>
      <c r="B37" s="6">
        <v>35</v>
      </c>
      <c r="D37">
        <v>1017.81988525391</v>
      </c>
      <c r="E37">
        <v>677.891845703125</v>
      </c>
      <c r="F37">
        <v>470.9267578125</v>
      </c>
      <c r="G37">
        <v>470.03479003906301</v>
      </c>
      <c r="I37" s="7">
        <f t="shared" si="0"/>
        <v>546.89312744141</v>
      </c>
      <c r="J37" s="7">
        <f t="shared" si="0"/>
        <v>207.85705566406199</v>
      </c>
      <c r="K37" s="7">
        <f t="shared" si="1"/>
        <v>401.39318847656659</v>
      </c>
      <c r="L37" s="8">
        <f t="shared" si="2"/>
        <v>1.9311020604722564</v>
      </c>
      <c r="M37" s="8">
        <f t="shared" si="5"/>
        <v>2.1084143109296538</v>
      </c>
      <c r="P37" s="6">
        <f t="shared" si="4"/>
        <v>0.77606512361077262</v>
      </c>
    </row>
    <row r="38" spans="1:16" x14ac:dyDescent="0.15">
      <c r="A38" s="6">
        <v>18.5</v>
      </c>
      <c r="B38" s="6">
        <v>36</v>
      </c>
      <c r="D38">
        <v>1000.15753173828</v>
      </c>
      <c r="E38">
        <v>671.72161865234398</v>
      </c>
      <c r="F38">
        <v>469.87606811523398</v>
      </c>
      <c r="G38">
        <v>468.91159057617199</v>
      </c>
      <c r="I38" s="7">
        <f t="shared" si="0"/>
        <v>530.28146362304597</v>
      </c>
      <c r="J38" s="7">
        <f t="shared" si="0"/>
        <v>202.81002807617199</v>
      </c>
      <c r="K38" s="7">
        <f t="shared" si="1"/>
        <v>388.31444396972557</v>
      </c>
      <c r="L38" s="8">
        <f t="shared" si="2"/>
        <v>1.9146708259607423</v>
      </c>
      <c r="M38" s="8">
        <f t="shared" si="5"/>
        <v>2.0969084167086232</v>
      </c>
      <c r="P38" s="6">
        <f t="shared" si="4"/>
        <v>0.22611688084215822</v>
      </c>
    </row>
    <row r="39" spans="1:16" x14ac:dyDescent="0.15">
      <c r="A39" s="6">
        <v>19</v>
      </c>
      <c r="B39" s="6">
        <v>37</v>
      </c>
      <c r="D39">
        <v>1011.81781005859</v>
      </c>
      <c r="E39">
        <v>676.4453125</v>
      </c>
      <c r="F39">
        <v>470.03402709960898</v>
      </c>
      <c r="G39">
        <v>469.12506103515602</v>
      </c>
      <c r="I39" s="7">
        <f t="shared" si="0"/>
        <v>541.78378295898096</v>
      </c>
      <c r="J39" s="7">
        <f t="shared" si="0"/>
        <v>207.32025146484398</v>
      </c>
      <c r="K39" s="7">
        <f t="shared" si="1"/>
        <v>396.65960693359023</v>
      </c>
      <c r="L39" s="8">
        <f t="shared" si="2"/>
        <v>1.9132699489362388</v>
      </c>
      <c r="M39" s="8">
        <f t="shared" si="5"/>
        <v>2.1004328799746026</v>
      </c>
      <c r="P39" s="6">
        <f t="shared" si="4"/>
        <v>0.39457596299547049</v>
      </c>
    </row>
    <row r="40" spans="1:16" x14ac:dyDescent="0.15">
      <c r="A40" s="6">
        <v>19.5</v>
      </c>
      <c r="B40" s="6">
        <v>38</v>
      </c>
      <c r="D40">
        <v>1011.91107177734</v>
      </c>
      <c r="E40">
        <v>677.07873535156295</v>
      </c>
      <c r="F40">
        <v>470.84054565429699</v>
      </c>
      <c r="G40">
        <v>469.76397705078102</v>
      </c>
      <c r="I40" s="7">
        <f t="shared" si="0"/>
        <v>541.07052612304301</v>
      </c>
      <c r="J40" s="7">
        <f t="shared" si="0"/>
        <v>207.31475830078193</v>
      </c>
      <c r="K40" s="7">
        <f t="shared" si="1"/>
        <v>395.95019531249568</v>
      </c>
      <c r="L40" s="8">
        <f t="shared" si="2"/>
        <v>1.9098987383138091</v>
      </c>
      <c r="M40" s="8">
        <f t="shared" si="5"/>
        <v>2.1019870096426563</v>
      </c>
      <c r="P40" s="6">
        <f t="shared" si="4"/>
        <v>0.46885883606573353</v>
      </c>
    </row>
    <row r="41" spans="1:16" x14ac:dyDescent="0.15">
      <c r="A41" s="6">
        <v>20</v>
      </c>
      <c r="B41" s="6">
        <v>39</v>
      </c>
      <c r="D41">
        <v>1013.4375</v>
      </c>
      <c r="E41">
        <v>678.42242431640602</v>
      </c>
      <c r="F41">
        <v>471.37884521484398</v>
      </c>
      <c r="G41">
        <v>470.19088745117199</v>
      </c>
      <c r="I41" s="7">
        <f t="shared" si="0"/>
        <v>542.05865478515602</v>
      </c>
      <c r="J41" s="7">
        <f t="shared" si="0"/>
        <v>208.23153686523403</v>
      </c>
      <c r="K41" s="7">
        <f t="shared" si="1"/>
        <v>396.29657897949221</v>
      </c>
      <c r="L41" s="8">
        <f t="shared" si="2"/>
        <v>1.9031535037652463</v>
      </c>
      <c r="M41" s="8">
        <f t="shared" si="5"/>
        <v>2.1001671153845765</v>
      </c>
      <c r="P41" s="6">
        <f t="shared" si="4"/>
        <v>0.3818731894024498</v>
      </c>
    </row>
    <row r="42" spans="1:16" x14ac:dyDescent="0.15">
      <c r="A42" s="6">
        <v>20.5</v>
      </c>
      <c r="B42" s="6">
        <v>40</v>
      </c>
      <c r="D42">
        <v>1012.01037597656</v>
      </c>
      <c r="E42">
        <v>678.19030761718795</v>
      </c>
      <c r="F42">
        <v>470.55383300781301</v>
      </c>
      <c r="G42">
        <v>469.39288330078102</v>
      </c>
      <c r="I42" s="7">
        <f t="shared" si="0"/>
        <v>541.45654296874704</v>
      </c>
      <c r="J42" s="7">
        <f t="shared" si="0"/>
        <v>208.79742431640693</v>
      </c>
      <c r="K42" s="7">
        <f t="shared" si="1"/>
        <v>395.29834594726219</v>
      </c>
      <c r="L42" s="8">
        <f t="shared" si="2"/>
        <v>1.8932146660403049</v>
      </c>
      <c r="M42" s="8">
        <f t="shared" si="5"/>
        <v>2.0951536179501185</v>
      </c>
      <c r="P42" s="6">
        <f t="shared" si="4"/>
        <v>0.14224260952404738</v>
      </c>
    </row>
    <row r="43" spans="1:16" x14ac:dyDescent="0.15">
      <c r="A43" s="6">
        <v>21</v>
      </c>
      <c r="B43" s="6">
        <v>41</v>
      </c>
      <c r="D43">
        <v>1008.20013427734</v>
      </c>
      <c r="E43">
        <v>677.70159912109398</v>
      </c>
      <c r="F43">
        <v>470.11801147460898</v>
      </c>
      <c r="G43">
        <v>469.25045776367199</v>
      </c>
      <c r="I43" s="7">
        <f t="shared" si="0"/>
        <v>538.08212280273096</v>
      </c>
      <c r="J43" s="7">
        <f t="shared" si="0"/>
        <v>208.45114135742199</v>
      </c>
      <c r="K43" s="7">
        <f t="shared" si="1"/>
        <v>392.16632385253558</v>
      </c>
      <c r="L43" s="8">
        <f t="shared" si="2"/>
        <v>1.8813345002515733</v>
      </c>
      <c r="M43" s="8">
        <f t="shared" si="5"/>
        <v>2.0881987924518701</v>
      </c>
      <c r="P43" s="6">
        <f t="shared" si="4"/>
        <v>-0.19017779935934068</v>
      </c>
    </row>
    <row r="44" spans="1:16" x14ac:dyDescent="0.15">
      <c r="A44" s="6">
        <v>21.5</v>
      </c>
      <c r="B44" s="6">
        <v>42</v>
      </c>
      <c r="D44">
        <v>997.20715332031295</v>
      </c>
      <c r="E44">
        <v>673.64440917968795</v>
      </c>
      <c r="F44">
        <v>469.88272094726602</v>
      </c>
      <c r="G44">
        <v>468.62042236328102</v>
      </c>
      <c r="I44" s="7">
        <f t="shared" si="0"/>
        <v>527.32443237304688</v>
      </c>
      <c r="J44" s="7">
        <f t="shared" si="0"/>
        <v>205.02398681640693</v>
      </c>
      <c r="K44" s="7">
        <f t="shared" si="1"/>
        <v>383.80764160156207</v>
      </c>
      <c r="L44" s="8">
        <f t="shared" si="2"/>
        <v>1.8720133559067444</v>
      </c>
      <c r="M44" s="8">
        <f t="shared" si="5"/>
        <v>2.0838029883975246</v>
      </c>
      <c r="P44" s="6">
        <f t="shared" si="4"/>
        <v>-0.40028443416776471</v>
      </c>
    </row>
    <row r="45" spans="1:16" x14ac:dyDescent="0.15">
      <c r="A45" s="6">
        <v>22</v>
      </c>
      <c r="B45" s="6">
        <v>43</v>
      </c>
      <c r="D45">
        <v>996.87756347656295</v>
      </c>
      <c r="E45">
        <v>675.07745361328102</v>
      </c>
      <c r="F45">
        <v>470.06622314453102</v>
      </c>
      <c r="G45">
        <v>468.81280517578102</v>
      </c>
      <c r="I45" s="7">
        <f t="shared" si="0"/>
        <v>526.81134033203193</v>
      </c>
      <c r="J45" s="7">
        <f t="shared" si="0"/>
        <v>206.2646484375</v>
      </c>
      <c r="K45" s="7">
        <f t="shared" si="1"/>
        <v>382.42608642578193</v>
      </c>
      <c r="L45" s="8">
        <f t="shared" si="2"/>
        <v>1.8540554056293383</v>
      </c>
      <c r="M45" s="8">
        <f t="shared" si="5"/>
        <v>2.070770378410602</v>
      </c>
      <c r="P45" s="6">
        <f t="shared" si="4"/>
        <v>-1.0232052453026692</v>
      </c>
    </row>
    <row r="46" spans="1:16" ht="15" x14ac:dyDescent="0.2">
      <c r="A46" s="6">
        <v>22.5</v>
      </c>
      <c r="B46" s="6">
        <v>44</v>
      </c>
      <c r="C46" s="24" t="s">
        <v>29</v>
      </c>
      <c r="D46">
        <v>994.43566894531295</v>
      </c>
      <c r="E46">
        <v>673.960205078125</v>
      </c>
      <c r="F46">
        <v>470.17868041992199</v>
      </c>
      <c r="G46">
        <v>469.13763427734398</v>
      </c>
      <c r="I46" s="7">
        <f t="shared" si="0"/>
        <v>524.25698852539097</v>
      </c>
      <c r="J46" s="7">
        <f t="shared" si="0"/>
        <v>204.82257080078102</v>
      </c>
      <c r="K46" s="7">
        <f t="shared" si="1"/>
        <v>380.88118896484423</v>
      </c>
      <c r="L46" s="8">
        <f t="shared" si="2"/>
        <v>1.8595664895511206</v>
      </c>
      <c r="M46" s="8">
        <f t="shared" si="5"/>
        <v>2.0812068026228672</v>
      </c>
      <c r="P46" s="6">
        <f t="shared" si="4"/>
        <v>-0.5243745550437291</v>
      </c>
    </row>
    <row r="47" spans="1:16" x14ac:dyDescent="0.15">
      <c r="A47" s="6">
        <v>23</v>
      </c>
      <c r="B47" s="6">
        <v>45</v>
      </c>
      <c r="D47">
        <v>997.843017578125</v>
      </c>
      <c r="E47">
        <v>676.36706542968795</v>
      </c>
      <c r="F47">
        <v>471.20568847656301</v>
      </c>
      <c r="G47">
        <v>469.87237548828102</v>
      </c>
      <c r="I47" s="7">
        <f t="shared" si="0"/>
        <v>526.63732910156205</v>
      </c>
      <c r="J47" s="7">
        <f t="shared" si="0"/>
        <v>206.49468994140693</v>
      </c>
      <c r="K47" s="7">
        <f t="shared" si="1"/>
        <v>382.09104614257717</v>
      </c>
      <c r="L47" s="8">
        <f t="shared" si="2"/>
        <v>1.8503674174430145</v>
      </c>
      <c r="M47" s="8">
        <f t="shared" si="5"/>
        <v>2.0769330708052443</v>
      </c>
      <c r="P47" s="6">
        <f t="shared" si="4"/>
        <v>-0.72864649236695489</v>
      </c>
    </row>
    <row r="48" spans="1:16" x14ac:dyDescent="0.15">
      <c r="A48" s="6">
        <v>23.5</v>
      </c>
      <c r="B48" s="6">
        <v>46</v>
      </c>
      <c r="D48">
        <v>1023.39898681641</v>
      </c>
      <c r="E48">
        <v>688.20147705078102</v>
      </c>
      <c r="F48">
        <v>471.54827880859398</v>
      </c>
      <c r="G48">
        <v>470.27154541015602</v>
      </c>
      <c r="I48" s="7">
        <f t="shared" si="0"/>
        <v>551.85070800781602</v>
      </c>
      <c r="J48" s="7">
        <f t="shared" si="0"/>
        <v>217.929931640625</v>
      </c>
      <c r="K48" s="7">
        <f t="shared" si="1"/>
        <v>399.29975585937854</v>
      </c>
      <c r="L48" s="8">
        <f t="shared" si="2"/>
        <v>1.832239164456948</v>
      </c>
      <c r="M48" s="8">
        <f t="shared" si="5"/>
        <v>2.063730158109661</v>
      </c>
      <c r="P48" s="6">
        <f t="shared" si="4"/>
        <v>-1.3597072771160295</v>
      </c>
    </row>
    <row r="49" spans="1:22" x14ac:dyDescent="0.15">
      <c r="A49" s="6">
        <v>24</v>
      </c>
      <c r="B49" s="6">
        <v>47</v>
      </c>
      <c r="D49">
        <v>1008.96441650391</v>
      </c>
      <c r="E49">
        <v>682.79284667968795</v>
      </c>
      <c r="F49">
        <v>470.5068359375</v>
      </c>
      <c r="G49">
        <v>469.36441040039102</v>
      </c>
      <c r="I49" s="7">
        <f t="shared" si="0"/>
        <v>538.45758056641</v>
      </c>
      <c r="J49" s="7">
        <f t="shared" si="0"/>
        <v>213.42843627929693</v>
      </c>
      <c r="K49" s="7">
        <f t="shared" si="1"/>
        <v>389.05767517090214</v>
      </c>
      <c r="L49" s="8">
        <f t="shared" si="2"/>
        <v>1.8228952146834507</v>
      </c>
      <c r="M49" s="8">
        <f t="shared" si="5"/>
        <v>2.0593115486266473</v>
      </c>
      <c r="P49" s="6">
        <f t="shared" si="4"/>
        <v>-1.5709039450136439</v>
      </c>
    </row>
    <row r="50" spans="1:22" x14ac:dyDescent="0.15">
      <c r="A50" s="6">
        <v>24.5</v>
      </c>
      <c r="B50" s="6">
        <v>48</v>
      </c>
      <c r="D50">
        <v>1010.60772705078</v>
      </c>
      <c r="E50">
        <v>682.74029541015602</v>
      </c>
      <c r="F50">
        <v>469.79910278320301</v>
      </c>
      <c r="G50">
        <v>468.54864501953102</v>
      </c>
      <c r="I50" s="7">
        <f t="shared" si="0"/>
        <v>540.80862426757699</v>
      </c>
      <c r="J50" s="7">
        <f t="shared" si="0"/>
        <v>214.191650390625</v>
      </c>
      <c r="K50" s="7">
        <f t="shared" si="1"/>
        <v>390.87446899413953</v>
      </c>
      <c r="L50" s="8">
        <f t="shared" si="2"/>
        <v>1.8248819143103618</v>
      </c>
      <c r="M50" s="8">
        <f t="shared" si="5"/>
        <v>2.0662235885440414</v>
      </c>
      <c r="P50" s="6">
        <f t="shared" si="4"/>
        <v>-1.2405285623189739</v>
      </c>
    </row>
    <row r="51" spans="1:22" x14ac:dyDescent="0.15">
      <c r="A51" s="6">
        <v>25</v>
      </c>
      <c r="B51" s="6">
        <v>49</v>
      </c>
      <c r="D51">
        <v>1002.79125976563</v>
      </c>
      <c r="E51">
        <v>681.60565185546898</v>
      </c>
      <c r="F51">
        <v>471.08175659179699</v>
      </c>
      <c r="G51">
        <v>469.45172119140602</v>
      </c>
      <c r="I51" s="7">
        <f t="shared" si="0"/>
        <v>531.70950317383301</v>
      </c>
      <c r="J51" s="7">
        <f t="shared" si="0"/>
        <v>212.15393066406295</v>
      </c>
      <c r="K51" s="7">
        <f t="shared" si="1"/>
        <v>383.20175170898892</v>
      </c>
      <c r="L51" s="8">
        <f t="shared" si="2"/>
        <v>1.8062439404706254</v>
      </c>
      <c r="M51" s="8">
        <f t="shared" si="5"/>
        <v>2.0525109549947884</v>
      </c>
      <c r="P51" s="6">
        <f t="shared" si="4"/>
        <v>-1.8959525197509517</v>
      </c>
    </row>
    <row r="52" spans="1:22" x14ac:dyDescent="0.15">
      <c r="A52" s="6">
        <v>25.5</v>
      </c>
      <c r="B52" s="6">
        <v>50</v>
      </c>
      <c r="D52">
        <v>1019.15649414063</v>
      </c>
      <c r="E52">
        <v>688.9482421875</v>
      </c>
      <c r="F52">
        <v>470.58712768554699</v>
      </c>
      <c r="G52">
        <v>469.63003540039102</v>
      </c>
      <c r="I52" s="7">
        <f t="shared" si="0"/>
        <v>548.56936645508301</v>
      </c>
      <c r="J52" s="7">
        <f t="shared" si="0"/>
        <v>219.31820678710898</v>
      </c>
      <c r="K52" s="7">
        <f t="shared" si="1"/>
        <v>395.04662170410677</v>
      </c>
      <c r="L52" s="8">
        <f t="shared" si="2"/>
        <v>1.8012486400072405</v>
      </c>
      <c r="M52" s="8">
        <f t="shared" si="5"/>
        <v>2.0524409948218869</v>
      </c>
      <c r="P52" s="6">
        <f t="shared" si="4"/>
        <v>-1.8992964123169593</v>
      </c>
      <c r="R52" s="29"/>
      <c r="S52" s="29"/>
      <c r="T52" s="29"/>
    </row>
    <row r="53" spans="1:22" x14ac:dyDescent="0.15">
      <c r="A53" s="6">
        <v>26</v>
      </c>
      <c r="B53" s="6">
        <v>51</v>
      </c>
      <c r="D53">
        <v>1001.32208251953</v>
      </c>
      <c r="E53">
        <v>682.060302734375</v>
      </c>
      <c r="F53">
        <v>469.85092163085898</v>
      </c>
      <c r="G53">
        <v>468.62634277343801</v>
      </c>
      <c r="I53" s="7">
        <f t="shared" si="0"/>
        <v>531.47116088867097</v>
      </c>
      <c r="J53" s="7">
        <f t="shared" si="0"/>
        <v>213.43395996093699</v>
      </c>
      <c r="K53" s="7">
        <f t="shared" si="1"/>
        <v>382.06738891601509</v>
      </c>
      <c r="L53" s="8">
        <f t="shared" si="2"/>
        <v>1.7900965197194563</v>
      </c>
      <c r="M53" s="8">
        <f t="shared" si="5"/>
        <v>2.0462142148245857</v>
      </c>
      <c r="P53" s="6">
        <f t="shared" si="4"/>
        <v>-2.1969183660598852</v>
      </c>
      <c r="R53" s="29"/>
      <c r="S53" s="34"/>
      <c r="T53" s="29"/>
    </row>
    <row r="54" spans="1:22" x14ac:dyDescent="0.15">
      <c r="A54" s="6">
        <v>26.5</v>
      </c>
      <c r="B54" s="6">
        <v>52</v>
      </c>
      <c r="D54">
        <v>984.13098144531295</v>
      </c>
      <c r="E54">
        <v>675.87780761718795</v>
      </c>
      <c r="F54">
        <v>470.20681762695301</v>
      </c>
      <c r="G54">
        <v>469.31964111328102</v>
      </c>
      <c r="I54" s="7">
        <f t="shared" si="0"/>
        <v>513.92416381835994</v>
      </c>
      <c r="J54" s="7">
        <f t="shared" si="0"/>
        <v>206.55816650390693</v>
      </c>
      <c r="K54" s="7">
        <f t="shared" si="1"/>
        <v>369.33344726562507</v>
      </c>
      <c r="L54" s="8">
        <f t="shared" si="2"/>
        <v>1.7880360458110445</v>
      </c>
      <c r="M54" s="8">
        <f t="shared" si="5"/>
        <v>2.0490790812066573</v>
      </c>
      <c r="P54" s="6">
        <f t="shared" si="4"/>
        <v>-2.05998609445014</v>
      </c>
      <c r="R54" s="29"/>
      <c r="S54" s="34"/>
      <c r="T54" s="29"/>
    </row>
    <row r="55" spans="1:22" x14ac:dyDescent="0.15">
      <c r="A55" s="6">
        <v>27</v>
      </c>
      <c r="B55" s="6">
        <v>53</v>
      </c>
      <c r="D55">
        <v>987.94854736328102</v>
      </c>
      <c r="E55">
        <v>677.465576171875</v>
      </c>
      <c r="F55">
        <v>470.65704345703102</v>
      </c>
      <c r="G55">
        <v>469.74029541015602</v>
      </c>
      <c r="I55" s="7">
        <f t="shared" si="0"/>
        <v>517.29150390625</v>
      </c>
      <c r="J55" s="7">
        <f t="shared" si="0"/>
        <v>207.72528076171898</v>
      </c>
      <c r="K55" s="7">
        <f t="shared" si="1"/>
        <v>371.88380737304669</v>
      </c>
      <c r="L55" s="8">
        <f t="shared" si="2"/>
        <v>1.7902674436610027</v>
      </c>
      <c r="M55" s="8">
        <f t="shared" si="5"/>
        <v>2.0562358193470986</v>
      </c>
      <c r="P55" s="6">
        <f t="shared" si="4"/>
        <v>-1.717914849166408</v>
      </c>
      <c r="R55" s="35"/>
      <c r="S55" s="34"/>
      <c r="T55" s="29"/>
    </row>
    <row r="56" spans="1:22" x14ac:dyDescent="0.15">
      <c r="A56" s="6">
        <v>27.5</v>
      </c>
      <c r="B56" s="6">
        <v>54</v>
      </c>
      <c r="D56">
        <v>978.98596191406295</v>
      </c>
      <c r="E56">
        <v>674.47229003906295</v>
      </c>
      <c r="F56">
        <v>469.61007690429699</v>
      </c>
      <c r="G56">
        <v>468.31112670898398</v>
      </c>
      <c r="I56" s="7">
        <f t="shared" si="0"/>
        <v>509.37588500976597</v>
      </c>
      <c r="J56" s="7">
        <f t="shared" si="0"/>
        <v>206.16116333007898</v>
      </c>
      <c r="K56" s="7">
        <f t="shared" si="1"/>
        <v>365.06307067871069</v>
      </c>
      <c r="L56" s="8">
        <f t="shared" si="2"/>
        <v>1.7707654767848697</v>
      </c>
      <c r="M56" s="8">
        <f t="shared" si="5"/>
        <v>2.0416591927614491</v>
      </c>
      <c r="P56" s="6">
        <f t="shared" si="4"/>
        <v>-2.4146351581033465</v>
      </c>
      <c r="R56" s="35"/>
      <c r="S56" s="34"/>
      <c r="T56" s="29"/>
    </row>
    <row r="57" spans="1:22" x14ac:dyDescent="0.15">
      <c r="A57" s="6">
        <v>28</v>
      </c>
      <c r="B57" s="6">
        <v>55</v>
      </c>
      <c r="D57">
        <v>967.27478027343795</v>
      </c>
      <c r="E57">
        <v>671.28747558593795</v>
      </c>
      <c r="F57">
        <v>470.432861328125</v>
      </c>
      <c r="G57">
        <v>469.59414672851602</v>
      </c>
      <c r="I57" s="7">
        <f t="shared" si="0"/>
        <v>496.84191894531295</v>
      </c>
      <c r="J57" s="7">
        <f t="shared" si="0"/>
        <v>201.69332885742193</v>
      </c>
      <c r="K57" s="7">
        <f t="shared" si="1"/>
        <v>355.65658874511757</v>
      </c>
      <c r="L57" s="8">
        <f t="shared" si="2"/>
        <v>1.7633532589297145</v>
      </c>
      <c r="M57" s="8">
        <f t="shared" si="5"/>
        <v>2.0391723151967769</v>
      </c>
      <c r="P57" s="6">
        <f t="shared" si="4"/>
        <v>-2.5335006648079346</v>
      </c>
      <c r="R57" s="29"/>
      <c r="S57" s="34"/>
      <c r="T57" s="29"/>
    </row>
    <row r="58" spans="1:22" x14ac:dyDescent="0.15">
      <c r="A58" s="6">
        <v>28.5</v>
      </c>
      <c r="B58" s="6">
        <v>56</v>
      </c>
      <c r="D58">
        <v>969.81439208984398</v>
      </c>
      <c r="E58">
        <v>671.47723388671898</v>
      </c>
      <c r="F58">
        <v>469.85275268554699</v>
      </c>
      <c r="G58">
        <v>468.71807861328102</v>
      </c>
      <c r="I58" s="7">
        <f t="shared" si="0"/>
        <v>499.96163940429699</v>
      </c>
      <c r="J58" s="7">
        <f t="shared" si="0"/>
        <v>202.75915527343795</v>
      </c>
      <c r="K58" s="7">
        <f t="shared" si="1"/>
        <v>358.03023071289044</v>
      </c>
      <c r="L58" s="8">
        <f t="shared" si="2"/>
        <v>1.7657906999565876</v>
      </c>
      <c r="M58" s="8">
        <f t="shared" si="5"/>
        <v>2.0465350965141331</v>
      </c>
      <c r="P58" s="6">
        <f t="shared" si="4"/>
        <v>-2.1815811555907758</v>
      </c>
      <c r="R58" s="29"/>
      <c r="S58" s="34"/>
      <c r="T58" s="29"/>
    </row>
    <row r="59" spans="1:22" x14ac:dyDescent="0.15">
      <c r="A59" s="6">
        <v>29</v>
      </c>
      <c r="B59" s="6">
        <v>57</v>
      </c>
      <c r="D59">
        <v>956.06579589843795</v>
      </c>
      <c r="E59">
        <v>666.87365722656295</v>
      </c>
      <c r="F59">
        <v>470.06399536132801</v>
      </c>
      <c r="G59">
        <v>469.20053100585898</v>
      </c>
      <c r="I59" s="7">
        <f t="shared" si="0"/>
        <v>486.00180053710994</v>
      </c>
      <c r="J59" s="7">
        <f t="shared" si="0"/>
        <v>197.67312622070398</v>
      </c>
      <c r="K59" s="7">
        <f t="shared" si="1"/>
        <v>347.63061218261714</v>
      </c>
      <c r="L59" s="8">
        <f t="shared" si="2"/>
        <v>1.7586134181663327</v>
      </c>
      <c r="M59" s="8">
        <f t="shared" si="5"/>
        <v>2.0442831550143619</v>
      </c>
      <c r="P59" s="6">
        <f t="shared" si="4"/>
        <v>-2.2892174024418255</v>
      </c>
      <c r="R59" s="36"/>
      <c r="S59" s="34"/>
      <c r="T59" s="29"/>
    </row>
    <row r="60" spans="1:22" x14ac:dyDescent="0.15">
      <c r="A60" s="6">
        <v>29.5</v>
      </c>
      <c r="B60" s="6">
        <v>58</v>
      </c>
      <c r="D60">
        <v>955.831787109375</v>
      </c>
      <c r="E60">
        <v>668.493896484375</v>
      </c>
      <c r="F60">
        <v>470.17092895507801</v>
      </c>
      <c r="G60">
        <v>468.84091186523398</v>
      </c>
      <c r="I60" s="7">
        <f t="shared" si="0"/>
        <v>485.66085815429699</v>
      </c>
      <c r="J60" s="7">
        <f t="shared" si="0"/>
        <v>199.65298461914102</v>
      </c>
      <c r="K60" s="7">
        <f t="shared" si="1"/>
        <v>345.9037689208983</v>
      </c>
      <c r="L60" s="8">
        <f t="shared" si="2"/>
        <v>1.7325249085594485</v>
      </c>
      <c r="M60" s="8">
        <f t="shared" si="5"/>
        <v>2.0231199856979609</v>
      </c>
      <c r="P60" s="6">
        <f t="shared" si="4"/>
        <v>-3.3007552762818313</v>
      </c>
      <c r="R60" s="35"/>
      <c r="S60" s="34"/>
      <c r="T60" s="29"/>
    </row>
    <row r="61" spans="1:22" x14ac:dyDescent="0.15">
      <c r="A61" s="6">
        <v>30</v>
      </c>
      <c r="B61" s="6">
        <v>59</v>
      </c>
      <c r="D61">
        <v>957.1044921875</v>
      </c>
      <c r="E61">
        <v>668.10711669921898</v>
      </c>
      <c r="F61">
        <v>469.91787719726602</v>
      </c>
      <c r="G61">
        <v>468.73178100585898</v>
      </c>
      <c r="I61" s="7">
        <f t="shared" si="0"/>
        <v>487.18661499023398</v>
      </c>
      <c r="J61" s="7">
        <f t="shared" si="0"/>
        <v>199.37533569336</v>
      </c>
      <c r="K61" s="7">
        <f t="shared" si="1"/>
        <v>347.62388000488198</v>
      </c>
      <c r="L61" s="8">
        <f t="shared" si="2"/>
        <v>1.743565114491036</v>
      </c>
      <c r="M61" s="8">
        <f t="shared" si="5"/>
        <v>2.0390855319200316</v>
      </c>
      <c r="P61" s="6">
        <f t="shared" si="4"/>
        <v>-2.5376486527548883</v>
      </c>
      <c r="R61" s="35"/>
      <c r="S61" s="34"/>
      <c r="T61" s="29"/>
    </row>
    <row r="62" spans="1:22" x14ac:dyDescent="0.15">
      <c r="A62" s="6">
        <v>30.5</v>
      </c>
      <c r="B62" s="6">
        <v>60</v>
      </c>
      <c r="D62">
        <v>946.542236328125</v>
      </c>
      <c r="E62">
        <v>665.75537109375</v>
      </c>
      <c r="F62">
        <v>470.17352294921898</v>
      </c>
      <c r="G62">
        <v>468.73028564453102</v>
      </c>
      <c r="I62" s="7">
        <f t="shared" si="0"/>
        <v>476.36871337890602</v>
      </c>
      <c r="J62" s="7">
        <f t="shared" si="0"/>
        <v>197.02508544921898</v>
      </c>
      <c r="K62" s="7">
        <f t="shared" si="1"/>
        <v>338.45115356445274</v>
      </c>
      <c r="L62" s="8">
        <f t="shared" si="2"/>
        <v>1.717807419257203</v>
      </c>
      <c r="M62" s="8">
        <f t="shared" si="5"/>
        <v>2.0182531769766818</v>
      </c>
      <c r="P62" s="6">
        <f t="shared" si="4"/>
        <v>-3.5333745627746853</v>
      </c>
      <c r="R62" s="29"/>
      <c r="S62" s="29"/>
      <c r="T62" s="29"/>
      <c r="U62" s="4" t="s">
        <v>17</v>
      </c>
    </row>
    <row r="63" spans="1:22" x14ac:dyDescent="0.15">
      <c r="A63" s="6">
        <v>31</v>
      </c>
      <c r="B63" s="6">
        <v>61</v>
      </c>
      <c r="D63">
        <v>945.68804931640602</v>
      </c>
      <c r="E63">
        <v>664.63714599609398</v>
      </c>
      <c r="F63">
        <v>469.47763061523398</v>
      </c>
      <c r="G63">
        <v>468.54531860351602</v>
      </c>
      <c r="I63" s="7">
        <f t="shared" si="0"/>
        <v>476.21041870117205</v>
      </c>
      <c r="J63" s="7">
        <f t="shared" si="0"/>
        <v>196.09182739257795</v>
      </c>
      <c r="K63" s="7">
        <f t="shared" si="1"/>
        <v>338.94613952636746</v>
      </c>
      <c r="L63" s="8">
        <f t="shared" si="2"/>
        <v>1.7285072204860106</v>
      </c>
      <c r="M63" s="8">
        <f t="shared" si="5"/>
        <v>2.0338783184959728</v>
      </c>
      <c r="P63" s="6">
        <f t="shared" si="4"/>
        <v>-2.7865382929054108</v>
      </c>
      <c r="R63" s="29"/>
      <c r="S63" s="29"/>
      <c r="T63" s="29"/>
    </row>
    <row r="64" spans="1:22" x14ac:dyDescent="0.15">
      <c r="A64" s="6">
        <v>31.5</v>
      </c>
      <c r="B64" s="6">
        <v>62</v>
      </c>
      <c r="D64">
        <v>942.40838623046898</v>
      </c>
      <c r="E64">
        <v>665.03558349609398</v>
      </c>
      <c r="F64">
        <v>469.74768066406301</v>
      </c>
      <c r="G64">
        <v>468.76434326171898</v>
      </c>
      <c r="I64" s="7">
        <f t="shared" si="0"/>
        <v>472.66070556640597</v>
      </c>
      <c r="J64" s="7">
        <f t="shared" si="0"/>
        <v>196.271240234375</v>
      </c>
      <c r="K64" s="7">
        <f t="shared" si="1"/>
        <v>335.27083740234349</v>
      </c>
      <c r="L64" s="8">
        <f t="shared" si="2"/>
        <v>1.708201553126091</v>
      </c>
      <c r="M64" s="8">
        <f t="shared" si="5"/>
        <v>2.0184979914265364</v>
      </c>
      <c r="P64" s="6">
        <f t="shared" si="4"/>
        <v>-3.5216731448826448</v>
      </c>
      <c r="R64" s="29"/>
      <c r="S64" s="29"/>
      <c r="T64" s="29"/>
      <c r="U64" s="18">
        <v>12.5</v>
      </c>
      <c r="V64" s="20">
        <f t="shared" ref="V64:V83" si="6">L26</f>
        <v>1.9659395912948254</v>
      </c>
    </row>
    <row r="65" spans="1:22" x14ac:dyDescent="0.15">
      <c r="A65" s="6">
        <v>32</v>
      </c>
      <c r="B65" s="6">
        <v>63</v>
      </c>
      <c r="D65">
        <v>938.96881103515602</v>
      </c>
      <c r="E65">
        <v>663.39874267578102</v>
      </c>
      <c r="F65">
        <v>469.94265747070301</v>
      </c>
      <c r="G65">
        <v>468.84942626953102</v>
      </c>
      <c r="I65" s="7">
        <f t="shared" si="0"/>
        <v>469.02615356445301</v>
      </c>
      <c r="J65" s="7">
        <f t="shared" si="0"/>
        <v>194.54931640625</v>
      </c>
      <c r="K65" s="7">
        <f t="shared" si="1"/>
        <v>332.84163208007806</v>
      </c>
      <c r="L65" s="8">
        <f t="shared" si="2"/>
        <v>1.7108342410468904</v>
      </c>
      <c r="M65" s="8">
        <f t="shared" si="5"/>
        <v>2.026056019637819</v>
      </c>
      <c r="P65" s="6">
        <f t="shared" si="4"/>
        <v>-3.1604214026240451</v>
      </c>
      <c r="U65" s="18">
        <v>13</v>
      </c>
      <c r="V65" s="20">
        <f t="shared" si="6"/>
        <v>1.9586936710419431</v>
      </c>
    </row>
    <row r="66" spans="1:22" x14ac:dyDescent="0.15">
      <c r="A66" s="6">
        <v>32.5</v>
      </c>
      <c r="B66" s="6">
        <v>64</v>
      </c>
      <c r="D66">
        <v>938.99066162109398</v>
      </c>
      <c r="E66">
        <v>664.66986083984398</v>
      </c>
      <c r="F66">
        <v>470.26931762695301</v>
      </c>
      <c r="G66">
        <v>469.35516357421898</v>
      </c>
      <c r="I66" s="7">
        <f t="shared" ref="I66:J129" si="7">D66-F66</f>
        <v>468.72134399414097</v>
      </c>
      <c r="J66" s="7">
        <f t="shared" si="7"/>
        <v>195.314697265625</v>
      </c>
      <c r="K66" s="7">
        <f t="shared" ref="K66:K129" si="8">I66-0.7*J66</f>
        <v>332.00105590820351</v>
      </c>
      <c r="L66" s="8">
        <f t="shared" ref="L66:L129" si="9">K66/J66</f>
        <v>1.6998262832043158</v>
      </c>
      <c r="M66" s="8">
        <f t="shared" si="5"/>
        <v>2.0199734020857276</v>
      </c>
      <c r="P66" s="6">
        <f t="shared" si="4"/>
        <v>-3.451152811234766</v>
      </c>
      <c r="U66" s="18">
        <v>13.5</v>
      </c>
      <c r="V66" s="20">
        <f t="shared" si="6"/>
        <v>1.9508351286730112</v>
      </c>
    </row>
    <row r="67" spans="1:22" x14ac:dyDescent="0.15">
      <c r="A67" s="6">
        <v>33</v>
      </c>
      <c r="B67" s="6">
        <v>65</v>
      </c>
      <c r="D67">
        <v>928.50738525390602</v>
      </c>
      <c r="E67">
        <v>659.59191894531295</v>
      </c>
      <c r="F67">
        <v>470.0244140625</v>
      </c>
      <c r="G67">
        <v>468.62265014648398</v>
      </c>
      <c r="I67" s="7">
        <f t="shared" si="7"/>
        <v>458.48297119140602</v>
      </c>
      <c r="J67" s="7">
        <f t="shared" si="7"/>
        <v>190.96926879882898</v>
      </c>
      <c r="K67" s="7">
        <f t="shared" si="8"/>
        <v>324.80448303222573</v>
      </c>
      <c r="L67" s="8">
        <f t="shared" si="9"/>
        <v>1.7008206874079912</v>
      </c>
      <c r="M67" s="8">
        <f t="shared" si="5"/>
        <v>2.0258931465798864</v>
      </c>
      <c r="P67" s="6">
        <f t="shared" si="4"/>
        <v>-3.1682062605658707</v>
      </c>
      <c r="U67" s="18">
        <v>14</v>
      </c>
      <c r="V67" s="20">
        <f t="shared" si="6"/>
        <v>1.9717781147830269</v>
      </c>
    </row>
    <row r="68" spans="1:22" x14ac:dyDescent="0.15">
      <c r="A68" s="6">
        <v>33.5</v>
      </c>
      <c r="B68" s="6">
        <v>66</v>
      </c>
      <c r="D68">
        <v>934.646484375</v>
      </c>
      <c r="E68">
        <v>662.703125</v>
      </c>
      <c r="F68">
        <v>469.79058837890602</v>
      </c>
      <c r="G68">
        <v>468.68145751953102</v>
      </c>
      <c r="I68" s="7">
        <f t="shared" si="7"/>
        <v>464.85589599609398</v>
      </c>
      <c r="J68" s="7">
        <f t="shared" si="7"/>
        <v>194.02166748046898</v>
      </c>
      <c r="K68" s="7">
        <f t="shared" si="8"/>
        <v>329.04072875976567</v>
      </c>
      <c r="L68" s="8">
        <f t="shared" si="9"/>
        <v>1.6958968193224515</v>
      </c>
      <c r="M68" s="8">
        <f t="shared" si="5"/>
        <v>2.0258946187848297</v>
      </c>
      <c r="P68" s="6">
        <f t="shared" si="4"/>
        <v>-3.1681358934561086</v>
      </c>
      <c r="U68" s="18">
        <v>14.5</v>
      </c>
      <c r="V68" s="20">
        <f t="shared" si="6"/>
        <v>1.9820574540620157</v>
      </c>
    </row>
    <row r="69" spans="1:22" x14ac:dyDescent="0.15">
      <c r="A69" s="6">
        <v>34</v>
      </c>
      <c r="B69" s="6">
        <v>67</v>
      </c>
      <c r="D69">
        <v>930.79284667968795</v>
      </c>
      <c r="E69">
        <v>661.25189208984398</v>
      </c>
      <c r="F69">
        <v>469.8427734375</v>
      </c>
      <c r="G69">
        <v>468.94821166992199</v>
      </c>
      <c r="I69" s="7">
        <f t="shared" si="7"/>
        <v>460.95007324218795</v>
      </c>
      <c r="J69" s="7">
        <f t="shared" si="7"/>
        <v>192.30368041992199</v>
      </c>
      <c r="K69" s="7">
        <f t="shared" si="8"/>
        <v>326.33749694824257</v>
      </c>
      <c r="L69" s="8">
        <f t="shared" si="9"/>
        <v>1.6969903864327454</v>
      </c>
      <c r="M69" s="8">
        <f t="shared" si="5"/>
        <v>2.0319135261856069</v>
      </c>
      <c r="P69" s="6">
        <f t="shared" si="4"/>
        <v>-2.8804496445773187</v>
      </c>
      <c r="U69" s="18">
        <v>15</v>
      </c>
      <c r="V69" s="20">
        <f t="shared" si="6"/>
        <v>1.9953890057301638</v>
      </c>
    </row>
    <row r="70" spans="1:22" x14ac:dyDescent="0.15">
      <c r="A70" s="6">
        <v>34.5</v>
      </c>
      <c r="B70" s="6">
        <v>68</v>
      </c>
      <c r="D70">
        <v>931.50140380859398</v>
      </c>
      <c r="E70">
        <v>663.08367919921898</v>
      </c>
      <c r="F70">
        <v>469.87088012695301</v>
      </c>
      <c r="G70">
        <v>468.78802490234398</v>
      </c>
      <c r="I70" s="7">
        <f t="shared" si="7"/>
        <v>461.63052368164097</v>
      </c>
      <c r="J70" s="7">
        <f t="shared" si="7"/>
        <v>194.295654296875</v>
      </c>
      <c r="K70" s="7">
        <f t="shared" si="8"/>
        <v>325.62356567382847</v>
      </c>
      <c r="L70" s="8">
        <f t="shared" si="9"/>
        <v>1.6759179038368524</v>
      </c>
      <c r="M70" s="8">
        <f t="shared" si="5"/>
        <v>2.0157663838801971</v>
      </c>
      <c r="P70" s="6">
        <f t="shared" ref="P70:P133" si="10">(M70-$O$2)/$O$2*100</f>
        <v>-3.6522360321458489</v>
      </c>
      <c r="U70" s="18">
        <v>15.5</v>
      </c>
      <c r="V70" s="20">
        <f t="shared" si="6"/>
        <v>1.9913573121107158</v>
      </c>
    </row>
    <row r="71" spans="1:22" x14ac:dyDescent="0.15">
      <c r="A71" s="6">
        <v>35</v>
      </c>
      <c r="B71" s="6">
        <v>69</v>
      </c>
      <c r="D71">
        <v>932.80267333984398</v>
      </c>
      <c r="E71">
        <v>663.87756347656295</v>
      </c>
      <c r="F71">
        <v>470.3359375</v>
      </c>
      <c r="G71">
        <v>468.782470703125</v>
      </c>
      <c r="I71" s="7">
        <f t="shared" si="7"/>
        <v>462.46673583984398</v>
      </c>
      <c r="J71" s="7">
        <f t="shared" si="7"/>
        <v>195.09509277343795</v>
      </c>
      <c r="K71" s="7">
        <f t="shared" si="8"/>
        <v>325.90017089843741</v>
      </c>
      <c r="L71" s="8">
        <f t="shared" si="9"/>
        <v>1.6704683150431781</v>
      </c>
      <c r="M71" s="8">
        <f t="shared" si="5"/>
        <v>2.0152421353770062</v>
      </c>
      <c r="P71" s="6">
        <f t="shared" si="10"/>
        <v>-3.6772935841766095</v>
      </c>
      <c r="U71" s="18">
        <v>16</v>
      </c>
      <c r="V71" s="20">
        <f t="shared" si="6"/>
        <v>1.9585187899696674</v>
      </c>
    </row>
    <row r="72" spans="1:22" x14ac:dyDescent="0.15">
      <c r="A72" s="6">
        <v>35.5</v>
      </c>
      <c r="B72" s="6">
        <v>70</v>
      </c>
      <c r="D72">
        <v>929.5859375</v>
      </c>
      <c r="E72">
        <v>663.21130371093795</v>
      </c>
      <c r="F72">
        <v>469.60598754882801</v>
      </c>
      <c r="G72">
        <v>468.16906738281301</v>
      </c>
      <c r="I72" s="7">
        <f t="shared" si="7"/>
        <v>459.97994995117199</v>
      </c>
      <c r="J72" s="7">
        <f t="shared" si="7"/>
        <v>195.04223632812494</v>
      </c>
      <c r="K72" s="7">
        <f t="shared" si="8"/>
        <v>323.45038452148458</v>
      </c>
      <c r="L72" s="8">
        <f t="shared" si="9"/>
        <v>1.6583607254037791</v>
      </c>
      <c r="M72" s="8">
        <f t="shared" si="5"/>
        <v>2.0080598860280903</v>
      </c>
      <c r="P72" s="6">
        <f t="shared" si="10"/>
        <v>-4.0205841909460283</v>
      </c>
      <c r="U72" s="18">
        <v>16.5</v>
      </c>
      <c r="V72" s="20">
        <f t="shared" si="6"/>
        <v>1.9483108535635019</v>
      </c>
    </row>
    <row r="73" spans="1:22" x14ac:dyDescent="0.15">
      <c r="A73" s="6">
        <v>36</v>
      </c>
      <c r="B73" s="6">
        <v>71</v>
      </c>
      <c r="D73">
        <v>931.0283203125</v>
      </c>
      <c r="E73">
        <v>662.36053466796898</v>
      </c>
      <c r="F73">
        <v>469.93637084960898</v>
      </c>
      <c r="G73">
        <v>469.01443481445301</v>
      </c>
      <c r="I73" s="7">
        <f t="shared" si="7"/>
        <v>461.09194946289102</v>
      </c>
      <c r="J73" s="7">
        <f t="shared" si="7"/>
        <v>193.34609985351597</v>
      </c>
      <c r="K73" s="7">
        <f t="shared" si="8"/>
        <v>325.74967956542986</v>
      </c>
      <c r="L73" s="8">
        <f t="shared" si="9"/>
        <v>1.6848008820049967</v>
      </c>
      <c r="M73" s="8">
        <f t="shared" si="5"/>
        <v>2.0394253829197915</v>
      </c>
      <c r="P73" s="6">
        <f t="shared" si="10"/>
        <v>-2.5214047644893878</v>
      </c>
      <c r="U73" s="18">
        <v>17</v>
      </c>
      <c r="V73" s="20">
        <f t="shared" si="6"/>
        <v>1.9561740216732568</v>
      </c>
    </row>
    <row r="74" spans="1:22" x14ac:dyDescent="0.15">
      <c r="A74" s="6">
        <v>36.5</v>
      </c>
      <c r="B74" s="6">
        <v>72</v>
      </c>
      <c r="D74">
        <v>930.84661865234398</v>
      </c>
      <c r="E74">
        <v>663.72576904296898</v>
      </c>
      <c r="F74">
        <v>469.26119995117199</v>
      </c>
      <c r="G74">
        <v>467.95968627929699</v>
      </c>
      <c r="I74" s="7">
        <f t="shared" si="7"/>
        <v>461.58541870117199</v>
      </c>
      <c r="J74" s="7">
        <f t="shared" si="7"/>
        <v>195.76608276367199</v>
      </c>
      <c r="K74" s="7">
        <f t="shared" si="8"/>
        <v>324.54916076660163</v>
      </c>
      <c r="L74" s="8">
        <f t="shared" si="9"/>
        <v>1.6578416249887169</v>
      </c>
      <c r="M74" s="8">
        <f t="shared" si="5"/>
        <v>2.0173914661939949</v>
      </c>
      <c r="P74" s="6">
        <f t="shared" si="10"/>
        <v>-3.5745618291974242</v>
      </c>
      <c r="U74" s="18">
        <v>17.5</v>
      </c>
      <c r="V74" s="20">
        <f t="shared" si="6"/>
        <v>1.9432425031628757</v>
      </c>
    </row>
    <row r="75" spans="1:22" x14ac:dyDescent="0.15">
      <c r="A75" s="6">
        <v>37</v>
      </c>
      <c r="B75" s="6">
        <v>73</v>
      </c>
      <c r="D75">
        <v>918.55810546875</v>
      </c>
      <c r="E75">
        <v>659.47570800781295</v>
      </c>
      <c r="F75">
        <v>470.13504028320301</v>
      </c>
      <c r="G75">
        <v>469.10247802734398</v>
      </c>
      <c r="I75" s="7">
        <f t="shared" si="7"/>
        <v>448.42306518554699</v>
      </c>
      <c r="J75" s="7">
        <f t="shared" si="7"/>
        <v>190.37322998046898</v>
      </c>
      <c r="K75" s="7">
        <f t="shared" si="8"/>
        <v>315.16180419921875</v>
      </c>
      <c r="L75" s="8">
        <f t="shared" si="9"/>
        <v>1.6554943372634496</v>
      </c>
      <c r="M75" s="8">
        <f t="shared" si="5"/>
        <v>2.0199695187592108</v>
      </c>
      <c r="P75" s="6">
        <f t="shared" si="10"/>
        <v>-3.4513384229354278</v>
      </c>
      <c r="U75" s="18">
        <v>18</v>
      </c>
      <c r="V75" s="20">
        <f t="shared" si="6"/>
        <v>1.9311020604722564</v>
      </c>
    </row>
    <row r="76" spans="1:22" x14ac:dyDescent="0.15">
      <c r="A76" s="6">
        <v>37.5</v>
      </c>
      <c r="B76" s="6">
        <v>74</v>
      </c>
      <c r="D76">
        <v>914.44683837890602</v>
      </c>
      <c r="E76">
        <v>657.68103027343795</v>
      </c>
      <c r="F76">
        <v>469.50350952148398</v>
      </c>
      <c r="G76">
        <v>468.38955688476602</v>
      </c>
      <c r="I76" s="7">
        <f t="shared" si="7"/>
        <v>444.94332885742205</v>
      </c>
      <c r="J76" s="7">
        <f t="shared" si="7"/>
        <v>189.29147338867193</v>
      </c>
      <c r="K76" s="7">
        <f t="shared" si="8"/>
        <v>312.43929748535169</v>
      </c>
      <c r="L76" s="8">
        <f t="shared" si="9"/>
        <v>1.6505724842862863</v>
      </c>
      <c r="M76" s="8">
        <f t="shared" si="5"/>
        <v>2.0199730060725307</v>
      </c>
      <c r="P76" s="6">
        <f t="shared" si="10"/>
        <v>-3.4511717395125303</v>
      </c>
      <c r="U76" s="18">
        <v>18.5</v>
      </c>
      <c r="V76" s="20">
        <f t="shared" si="6"/>
        <v>1.9146708259607423</v>
      </c>
    </row>
    <row r="77" spans="1:22" x14ac:dyDescent="0.15">
      <c r="A77" s="6">
        <v>38</v>
      </c>
      <c r="B77" s="6">
        <v>75</v>
      </c>
      <c r="D77">
        <v>906.12292480468795</v>
      </c>
      <c r="E77">
        <v>654.58697509765602</v>
      </c>
      <c r="F77">
        <v>469.81503295898398</v>
      </c>
      <c r="G77">
        <v>468.66961669921898</v>
      </c>
      <c r="I77" s="7">
        <f t="shared" si="7"/>
        <v>436.30789184570398</v>
      </c>
      <c r="J77" s="7">
        <f t="shared" si="7"/>
        <v>185.91735839843705</v>
      </c>
      <c r="K77" s="7">
        <f t="shared" si="8"/>
        <v>306.16574096679801</v>
      </c>
      <c r="L77" s="8">
        <f t="shared" si="9"/>
        <v>1.6467840528943953</v>
      </c>
      <c r="M77" s="8">
        <f t="shared" si="5"/>
        <v>2.0211099149711229</v>
      </c>
      <c r="P77" s="6">
        <f t="shared" si="10"/>
        <v>-3.3968308044267594</v>
      </c>
      <c r="U77" s="18">
        <v>19</v>
      </c>
      <c r="V77" s="20">
        <f t="shared" si="6"/>
        <v>1.9132699489362388</v>
      </c>
    </row>
    <row r="78" spans="1:22" x14ac:dyDescent="0.15">
      <c r="A78" s="6">
        <v>38.5</v>
      </c>
      <c r="B78" s="6">
        <v>76</v>
      </c>
      <c r="D78">
        <v>908.77642822265602</v>
      </c>
      <c r="E78">
        <v>656.76373291015602</v>
      </c>
      <c r="F78">
        <v>469.602294921875</v>
      </c>
      <c r="G78">
        <v>468.46392822265602</v>
      </c>
      <c r="I78" s="7">
        <f t="shared" si="7"/>
        <v>439.17413330078102</v>
      </c>
      <c r="J78" s="7">
        <f t="shared" si="7"/>
        <v>188.2998046875</v>
      </c>
      <c r="K78" s="7">
        <f t="shared" si="8"/>
        <v>307.36427001953103</v>
      </c>
      <c r="L78" s="8">
        <f t="shared" si="9"/>
        <v>1.632313270476456</v>
      </c>
      <c r="M78" s="8">
        <f t="shared" si="5"/>
        <v>2.0115644728436668</v>
      </c>
      <c r="P78" s="6">
        <f t="shared" si="10"/>
        <v>-3.8530751452489507</v>
      </c>
      <c r="U78" s="18">
        <v>19.5</v>
      </c>
      <c r="V78" s="20">
        <f t="shared" si="6"/>
        <v>1.9098987383138091</v>
      </c>
    </row>
    <row r="79" spans="1:22" x14ac:dyDescent="0.15">
      <c r="A79" s="6">
        <v>39</v>
      </c>
      <c r="B79" s="6">
        <v>77</v>
      </c>
      <c r="D79">
        <v>898.84454345703102</v>
      </c>
      <c r="E79">
        <v>653.41851806640602</v>
      </c>
      <c r="F79">
        <v>469.82391357421898</v>
      </c>
      <c r="G79">
        <v>468.735107421875</v>
      </c>
      <c r="I79" s="7">
        <f t="shared" si="7"/>
        <v>429.02062988281205</v>
      </c>
      <c r="J79" s="7">
        <f t="shared" si="7"/>
        <v>184.68341064453102</v>
      </c>
      <c r="K79" s="7">
        <f t="shared" si="8"/>
        <v>299.74224243164031</v>
      </c>
      <c r="L79" s="8">
        <f t="shared" si="9"/>
        <v>1.6230057772138966</v>
      </c>
      <c r="M79" s="8">
        <f t="shared" si="5"/>
        <v>2.0071823198715908</v>
      </c>
      <c r="P79" s="6">
        <f t="shared" si="10"/>
        <v>-4.062529298071901</v>
      </c>
      <c r="U79" s="18">
        <v>20</v>
      </c>
      <c r="V79" s="20">
        <f t="shared" si="6"/>
        <v>1.9031535037652463</v>
      </c>
    </row>
    <row r="80" spans="1:22" x14ac:dyDescent="0.15">
      <c r="A80" s="6">
        <v>39.5</v>
      </c>
      <c r="B80" s="6">
        <v>78</v>
      </c>
      <c r="D80">
        <v>898.32312011718795</v>
      </c>
      <c r="E80">
        <v>653.70135498046898</v>
      </c>
      <c r="F80">
        <v>469.84756469726602</v>
      </c>
      <c r="G80">
        <v>468.974853515625</v>
      </c>
      <c r="I80" s="7">
        <f t="shared" si="7"/>
        <v>428.47555541992193</v>
      </c>
      <c r="J80" s="7">
        <f t="shared" si="7"/>
        <v>184.72650146484398</v>
      </c>
      <c r="K80" s="7">
        <f t="shared" si="8"/>
        <v>299.16700439453115</v>
      </c>
      <c r="L80" s="8">
        <f t="shared" si="9"/>
        <v>1.6195131831231415</v>
      </c>
      <c r="M80" s="8">
        <f t="shared" si="5"/>
        <v>2.0086150660713189</v>
      </c>
      <c r="P80" s="6">
        <f t="shared" si="10"/>
        <v>-3.9940482013629048</v>
      </c>
      <c r="U80" s="18">
        <v>20.5</v>
      </c>
      <c r="V80" s="20">
        <f t="shared" si="6"/>
        <v>1.8932146660403049</v>
      </c>
    </row>
    <row r="81" spans="1:22" x14ac:dyDescent="0.15">
      <c r="A81" s="6">
        <v>40</v>
      </c>
      <c r="B81" s="6">
        <v>79</v>
      </c>
      <c r="D81">
        <v>897.80529785156295</v>
      </c>
      <c r="E81">
        <v>652.959716796875</v>
      </c>
      <c r="F81">
        <v>469.675537109375</v>
      </c>
      <c r="G81">
        <v>468.30557250976602</v>
      </c>
      <c r="I81" s="7">
        <f t="shared" si="7"/>
        <v>428.12976074218795</v>
      </c>
      <c r="J81" s="7">
        <f t="shared" si="7"/>
        <v>184.65414428710898</v>
      </c>
      <c r="K81" s="7">
        <f t="shared" si="8"/>
        <v>298.87185974121167</v>
      </c>
      <c r="L81" s="8">
        <f t="shared" si="9"/>
        <v>1.6185494286903823</v>
      </c>
      <c r="M81" s="8">
        <f t="shared" si="5"/>
        <v>2.0125766519290429</v>
      </c>
      <c r="P81" s="6">
        <f t="shared" si="10"/>
        <v>-3.8046959320668692</v>
      </c>
      <c r="U81" s="18">
        <v>21</v>
      </c>
      <c r="V81" s="20">
        <f t="shared" si="6"/>
        <v>1.8813345002515733</v>
      </c>
    </row>
    <row r="82" spans="1:22" x14ac:dyDescent="0.15">
      <c r="A82" s="6">
        <v>40.5</v>
      </c>
      <c r="B82" s="6">
        <v>80</v>
      </c>
      <c r="D82">
        <v>901.61737060546898</v>
      </c>
      <c r="E82">
        <v>655.27685546875</v>
      </c>
      <c r="F82">
        <v>470.095458984375</v>
      </c>
      <c r="G82">
        <v>468.75286865234398</v>
      </c>
      <c r="I82" s="7">
        <f t="shared" si="7"/>
        <v>431.52191162109398</v>
      </c>
      <c r="J82" s="7">
        <f t="shared" si="7"/>
        <v>186.52398681640602</v>
      </c>
      <c r="K82" s="7">
        <f t="shared" si="8"/>
        <v>300.95512084960978</v>
      </c>
      <c r="L82" s="8">
        <f t="shared" si="9"/>
        <v>1.6134928594778395</v>
      </c>
      <c r="M82" s="8">
        <f t="shared" si="5"/>
        <v>2.0124454230069837</v>
      </c>
      <c r="P82" s="6">
        <f t="shared" si="10"/>
        <v>-3.8109682924502071</v>
      </c>
      <c r="U82" s="18">
        <v>21.5</v>
      </c>
      <c r="V82" s="20">
        <f t="shared" si="6"/>
        <v>1.8720133559067444</v>
      </c>
    </row>
    <row r="83" spans="1:22" x14ac:dyDescent="0.15">
      <c r="A83" s="6">
        <v>41</v>
      </c>
      <c r="B83" s="6">
        <v>81</v>
      </c>
      <c r="D83">
        <v>906.62591552734398</v>
      </c>
      <c r="E83">
        <v>659.61761474609398</v>
      </c>
      <c r="F83">
        <v>470.21939086914102</v>
      </c>
      <c r="G83">
        <v>468.7724609375</v>
      </c>
      <c r="I83" s="7">
        <f t="shared" si="7"/>
        <v>436.40652465820295</v>
      </c>
      <c r="J83" s="7">
        <f t="shared" si="7"/>
        <v>190.84515380859398</v>
      </c>
      <c r="K83" s="7">
        <f t="shared" si="8"/>
        <v>302.81491699218714</v>
      </c>
      <c r="L83" s="8">
        <f t="shared" si="9"/>
        <v>1.58670477583042</v>
      </c>
      <c r="M83" s="8">
        <f t="shared" si="5"/>
        <v>1.9905826796500472</v>
      </c>
      <c r="P83" s="6">
        <f t="shared" si="10"/>
        <v>-4.8559437685215849</v>
      </c>
      <c r="U83" s="18">
        <v>22</v>
      </c>
      <c r="V83" s="20">
        <f t="shared" si="6"/>
        <v>1.8540554056293383</v>
      </c>
    </row>
    <row r="84" spans="1:22" x14ac:dyDescent="0.15">
      <c r="A84" s="6">
        <v>41.5</v>
      </c>
      <c r="B84" s="6">
        <v>82</v>
      </c>
      <c r="D84">
        <v>910.871337890625</v>
      </c>
      <c r="E84">
        <v>659.79229736328102</v>
      </c>
      <c r="F84">
        <v>468.96005249023398</v>
      </c>
      <c r="G84">
        <v>468.03033447265602</v>
      </c>
      <c r="I84" s="7">
        <f t="shared" si="7"/>
        <v>441.91128540039102</v>
      </c>
      <c r="J84" s="7">
        <f t="shared" si="7"/>
        <v>191.761962890625</v>
      </c>
      <c r="K84" s="7">
        <f t="shared" si="8"/>
        <v>307.67791137695349</v>
      </c>
      <c r="L84" s="8">
        <f t="shared" si="9"/>
        <v>1.6044783164450778</v>
      </c>
      <c r="M84" s="8">
        <f t="shared" si="5"/>
        <v>2.0132815605551881</v>
      </c>
      <c r="P84" s="6">
        <f t="shared" si="10"/>
        <v>-3.7710033521757342</v>
      </c>
      <c r="U84" s="18">
        <v>65</v>
      </c>
      <c r="V84" s="20">
        <f t="shared" ref="V84:V104" si="11">L131</f>
        <v>1.4271541220446646</v>
      </c>
    </row>
    <row r="85" spans="1:22" x14ac:dyDescent="0.15">
      <c r="A85" s="6">
        <v>42</v>
      </c>
      <c r="B85" s="6">
        <v>83</v>
      </c>
      <c r="D85">
        <v>907.20458984375</v>
      </c>
      <c r="E85">
        <v>659.98962402343795</v>
      </c>
      <c r="F85">
        <v>469.48205566406301</v>
      </c>
      <c r="G85">
        <v>468.51980590820301</v>
      </c>
      <c r="I85" s="7">
        <f t="shared" si="7"/>
        <v>437.72253417968699</v>
      </c>
      <c r="J85" s="7">
        <f t="shared" si="7"/>
        <v>191.46981811523494</v>
      </c>
      <c r="K85" s="7">
        <f t="shared" si="8"/>
        <v>303.69366149902254</v>
      </c>
      <c r="L85" s="8">
        <f t="shared" si="9"/>
        <v>1.5861176685102734</v>
      </c>
      <c r="M85" s="8">
        <f t="shared" si="5"/>
        <v>1.9998462529108672</v>
      </c>
      <c r="P85" s="6">
        <f t="shared" si="10"/>
        <v>-4.4131719388245525</v>
      </c>
      <c r="U85" s="18">
        <v>65.5</v>
      </c>
      <c r="V85" s="20">
        <f t="shared" si="11"/>
        <v>1.4228732739117025</v>
      </c>
    </row>
    <row r="86" spans="1:22" x14ac:dyDescent="0.15">
      <c r="A86" s="6">
        <v>42.5</v>
      </c>
      <c r="B86" s="6">
        <v>84</v>
      </c>
      <c r="D86">
        <v>907.75744628906295</v>
      </c>
      <c r="E86">
        <v>661.168701171875</v>
      </c>
      <c r="F86">
        <v>470.35589599609398</v>
      </c>
      <c r="G86">
        <v>469.44357299804699</v>
      </c>
      <c r="I86" s="7">
        <f t="shared" si="7"/>
        <v>437.40155029296898</v>
      </c>
      <c r="J86" s="7">
        <f t="shared" si="7"/>
        <v>191.72512817382801</v>
      </c>
      <c r="K86" s="7">
        <f t="shared" si="8"/>
        <v>303.19396057128938</v>
      </c>
      <c r="L86" s="8">
        <f t="shared" si="9"/>
        <v>1.5813991804788254</v>
      </c>
      <c r="M86" s="8">
        <f t="shared" si="5"/>
        <v>2.0000531051699024</v>
      </c>
      <c r="P86" s="6">
        <f t="shared" si="10"/>
        <v>-4.4032850031215247</v>
      </c>
      <c r="U86" s="18">
        <v>66</v>
      </c>
      <c r="V86" s="20">
        <f t="shared" si="11"/>
        <v>1.4377005540431436</v>
      </c>
    </row>
    <row r="87" spans="1:22" ht="15" x14ac:dyDescent="0.2">
      <c r="A87" s="6">
        <v>43</v>
      </c>
      <c r="B87" s="6">
        <v>85</v>
      </c>
      <c r="C87" s="26" t="s">
        <v>31</v>
      </c>
      <c r="D87">
        <v>905.012451171875</v>
      </c>
      <c r="E87">
        <v>659.13751220703102</v>
      </c>
      <c r="F87">
        <v>468.92193603515602</v>
      </c>
      <c r="G87">
        <v>468.09655761718801</v>
      </c>
      <c r="I87" s="7">
        <f t="shared" si="7"/>
        <v>436.09051513671898</v>
      </c>
      <c r="J87" s="7">
        <f t="shared" si="7"/>
        <v>191.04095458984301</v>
      </c>
      <c r="K87" s="7">
        <f t="shared" si="8"/>
        <v>302.36184692382886</v>
      </c>
      <c r="L87" s="8">
        <f t="shared" si="9"/>
        <v>1.5827069518836272</v>
      </c>
      <c r="M87" s="8">
        <f t="shared" si="5"/>
        <v>2.0062862168651874</v>
      </c>
      <c r="P87" s="6">
        <f t="shared" si="10"/>
        <v>-4.1053604126505894</v>
      </c>
      <c r="U87" s="18">
        <v>66.5</v>
      </c>
      <c r="V87" s="20">
        <f t="shared" si="11"/>
        <v>1.4263247413264761</v>
      </c>
    </row>
    <row r="88" spans="1:22" x14ac:dyDescent="0.15">
      <c r="A88" s="6">
        <v>43.5</v>
      </c>
      <c r="B88" s="6">
        <v>86</v>
      </c>
      <c r="D88">
        <v>902.14892578125</v>
      </c>
      <c r="E88">
        <v>659.79254150390602</v>
      </c>
      <c r="F88">
        <v>469.28152465820301</v>
      </c>
      <c r="G88">
        <v>468.02700805664102</v>
      </c>
      <c r="I88" s="7">
        <f t="shared" si="7"/>
        <v>432.86740112304699</v>
      </c>
      <c r="J88" s="7">
        <f t="shared" si="7"/>
        <v>191.765533447265</v>
      </c>
      <c r="K88" s="7">
        <f t="shared" si="8"/>
        <v>298.63152770996146</v>
      </c>
      <c r="L88" s="8">
        <f t="shared" si="9"/>
        <v>1.5572742522685095</v>
      </c>
      <c r="M88" s="8">
        <f t="shared" ref="M88:M148" si="12">L88+ABS($N$2)*A88</f>
        <v>1.9857788575405531</v>
      </c>
      <c r="P88" s="6">
        <f t="shared" si="10"/>
        <v>-5.0855524783653188</v>
      </c>
      <c r="U88" s="18">
        <v>67</v>
      </c>
      <c r="V88" s="20">
        <f t="shared" si="11"/>
        <v>1.419758100024374</v>
      </c>
    </row>
    <row r="89" spans="1:22" x14ac:dyDescent="0.15">
      <c r="A89" s="6">
        <v>44</v>
      </c>
      <c r="B89" s="6">
        <v>87</v>
      </c>
      <c r="D89">
        <v>906.11773681640602</v>
      </c>
      <c r="E89">
        <v>661.70135498046898</v>
      </c>
      <c r="F89">
        <v>470.25860595703102</v>
      </c>
      <c r="G89">
        <v>469.43801879882801</v>
      </c>
      <c r="I89" s="7">
        <f t="shared" si="7"/>
        <v>435.859130859375</v>
      </c>
      <c r="J89" s="7">
        <f t="shared" si="7"/>
        <v>192.26333618164097</v>
      </c>
      <c r="K89" s="7">
        <f t="shared" si="8"/>
        <v>301.27479553222634</v>
      </c>
      <c r="L89" s="8">
        <f t="shared" si="9"/>
        <v>1.5669903660029945</v>
      </c>
      <c r="M89" s="8">
        <f t="shared" si="12"/>
        <v>2.000420311565521</v>
      </c>
      <c r="P89" s="6">
        <f t="shared" si="10"/>
        <v>-4.3857336065829822</v>
      </c>
      <c r="U89" s="18">
        <v>67.5</v>
      </c>
      <c r="V89" s="20">
        <f t="shared" si="11"/>
        <v>1.4249257907281156</v>
      </c>
    </row>
    <row r="90" spans="1:22" x14ac:dyDescent="0.15">
      <c r="A90" s="6">
        <v>44.5</v>
      </c>
      <c r="B90" s="6">
        <v>88</v>
      </c>
      <c r="D90">
        <v>899.45257568359398</v>
      </c>
      <c r="E90">
        <v>658.80554199218795</v>
      </c>
      <c r="F90">
        <v>469.01962280273398</v>
      </c>
      <c r="G90">
        <v>467.83944702148398</v>
      </c>
      <c r="I90" s="7">
        <f t="shared" si="7"/>
        <v>430.43295288086</v>
      </c>
      <c r="J90" s="7">
        <f t="shared" si="7"/>
        <v>190.96609497070398</v>
      </c>
      <c r="K90" s="7">
        <f t="shared" si="8"/>
        <v>296.75668640136723</v>
      </c>
      <c r="L90" s="8">
        <f t="shared" si="9"/>
        <v>1.553975780082284</v>
      </c>
      <c r="M90" s="8">
        <f t="shared" si="12"/>
        <v>1.9923310659352942</v>
      </c>
      <c r="P90" s="6">
        <f t="shared" si="10"/>
        <v>-4.7723759947543938</v>
      </c>
      <c r="U90" s="18">
        <v>68</v>
      </c>
      <c r="V90" s="20">
        <f t="shared" si="11"/>
        <v>1.4217288162812221</v>
      </c>
    </row>
    <row r="91" spans="1:22" x14ac:dyDescent="0.15">
      <c r="A91" s="6">
        <v>45</v>
      </c>
      <c r="B91" s="6">
        <v>89</v>
      </c>
      <c r="D91">
        <v>898.06134033203102</v>
      </c>
      <c r="E91">
        <v>659.45281982421898</v>
      </c>
      <c r="F91">
        <v>469.64187622070301</v>
      </c>
      <c r="G91">
        <v>468.73104858398398</v>
      </c>
      <c r="I91" s="7">
        <f t="shared" si="7"/>
        <v>428.41946411132801</v>
      </c>
      <c r="J91" s="7">
        <f t="shared" si="7"/>
        <v>190.721771240235</v>
      </c>
      <c r="K91" s="7">
        <f t="shared" si="8"/>
        <v>294.91422424316352</v>
      </c>
      <c r="L91" s="8">
        <f t="shared" si="9"/>
        <v>1.5463060264456474</v>
      </c>
      <c r="M91" s="8">
        <f t="shared" si="12"/>
        <v>1.9895866525891408</v>
      </c>
      <c r="P91" s="6">
        <f t="shared" si="10"/>
        <v>-4.9035509619628614</v>
      </c>
      <c r="U91" s="18">
        <v>68.5</v>
      </c>
      <c r="V91" s="20">
        <f t="shared" si="11"/>
        <v>1.4139102331445625</v>
      </c>
    </row>
    <row r="92" spans="1:22" x14ac:dyDescent="0.15">
      <c r="A92" s="6">
        <v>45.5</v>
      </c>
      <c r="B92" s="6">
        <v>90</v>
      </c>
      <c r="D92">
        <v>896.02185058593795</v>
      </c>
      <c r="E92">
        <v>659.28283691406295</v>
      </c>
      <c r="F92">
        <v>469.06326293945301</v>
      </c>
      <c r="G92">
        <v>468.12689208984398</v>
      </c>
      <c r="I92" s="7">
        <f t="shared" si="7"/>
        <v>426.95858764648494</v>
      </c>
      <c r="J92" s="7">
        <f t="shared" si="7"/>
        <v>191.15594482421898</v>
      </c>
      <c r="K92" s="7">
        <f t="shared" si="8"/>
        <v>293.14942626953166</v>
      </c>
      <c r="L92" s="8">
        <f t="shared" si="9"/>
        <v>1.5335616506151701</v>
      </c>
      <c r="M92" s="8">
        <f t="shared" si="12"/>
        <v>1.9817676170491467</v>
      </c>
      <c r="P92" s="6">
        <f t="shared" si="10"/>
        <v>-5.2772780945750624</v>
      </c>
      <c r="U92" s="18">
        <v>69</v>
      </c>
      <c r="V92" s="20">
        <f t="shared" si="11"/>
        <v>1.4164773539737976</v>
      </c>
    </row>
    <row r="93" spans="1:22" x14ac:dyDescent="0.15">
      <c r="A93" s="6">
        <v>46</v>
      </c>
      <c r="B93" s="6">
        <v>91</v>
      </c>
      <c r="D93">
        <v>893.610595703125</v>
      </c>
      <c r="E93">
        <v>658.56280517578102</v>
      </c>
      <c r="F93">
        <v>469.037353515625</v>
      </c>
      <c r="G93">
        <v>467.90936279296898</v>
      </c>
      <c r="I93" s="7">
        <f t="shared" si="7"/>
        <v>424.5732421875</v>
      </c>
      <c r="J93" s="7">
        <f t="shared" si="7"/>
        <v>190.65344238281205</v>
      </c>
      <c r="K93" s="7">
        <f t="shared" si="8"/>
        <v>291.11583251953158</v>
      </c>
      <c r="L93" s="8">
        <f t="shared" si="9"/>
        <v>1.5269371949497856</v>
      </c>
      <c r="M93" s="8">
        <f t="shared" si="12"/>
        <v>1.9800685016742454</v>
      </c>
      <c r="P93" s="6">
        <f t="shared" si="10"/>
        <v>-5.358490862286776</v>
      </c>
      <c r="U93" s="18">
        <v>69.5</v>
      </c>
      <c r="V93" s="20">
        <f t="shared" si="11"/>
        <v>1.4166173013489431</v>
      </c>
    </row>
    <row r="94" spans="1:22" x14ac:dyDescent="0.15">
      <c r="A94" s="6">
        <v>46.5</v>
      </c>
      <c r="B94" s="6">
        <v>92</v>
      </c>
      <c r="D94">
        <v>896.201171875</v>
      </c>
      <c r="E94">
        <v>660.16247558593795</v>
      </c>
      <c r="F94">
        <v>469.36181640625</v>
      </c>
      <c r="G94">
        <v>468.36773681640602</v>
      </c>
      <c r="I94" s="7">
        <f t="shared" si="7"/>
        <v>426.83935546875</v>
      </c>
      <c r="J94" s="7">
        <f t="shared" si="7"/>
        <v>191.79473876953193</v>
      </c>
      <c r="K94" s="7">
        <f t="shared" si="8"/>
        <v>292.58303833007767</v>
      </c>
      <c r="L94" s="8">
        <f t="shared" si="9"/>
        <v>1.5255008568387107</v>
      </c>
      <c r="M94" s="8">
        <f t="shared" si="12"/>
        <v>1.9835575038536537</v>
      </c>
      <c r="P94" s="6">
        <f t="shared" si="10"/>
        <v>-5.1917267168217238</v>
      </c>
      <c r="U94" s="18">
        <v>70</v>
      </c>
      <c r="V94" s="20">
        <f t="shared" si="11"/>
        <v>1.4103372837266535</v>
      </c>
    </row>
    <row r="95" spans="1:22" x14ac:dyDescent="0.15">
      <c r="A95" s="6">
        <v>47</v>
      </c>
      <c r="B95" s="6">
        <v>93</v>
      </c>
      <c r="D95">
        <v>892.05096435546898</v>
      </c>
      <c r="E95">
        <v>658.485595703125</v>
      </c>
      <c r="F95">
        <v>469.71511840820301</v>
      </c>
      <c r="G95">
        <v>468.76840209960898</v>
      </c>
      <c r="I95" s="7">
        <f t="shared" si="7"/>
        <v>422.33584594726597</v>
      </c>
      <c r="J95" s="7">
        <f t="shared" si="7"/>
        <v>189.71719360351602</v>
      </c>
      <c r="K95" s="7">
        <f t="shared" si="8"/>
        <v>289.53381042480476</v>
      </c>
      <c r="L95" s="8">
        <f t="shared" si="9"/>
        <v>1.526133741098302</v>
      </c>
      <c r="M95" s="8">
        <f t="shared" si="12"/>
        <v>1.9891157284037284</v>
      </c>
      <c r="P95" s="6">
        <f t="shared" si="10"/>
        <v>-4.9260597668649089</v>
      </c>
      <c r="U95" s="18">
        <v>70.5</v>
      </c>
      <c r="V95" s="20">
        <f t="shared" si="11"/>
        <v>1.4189819599308571</v>
      </c>
    </row>
    <row r="96" spans="1:22" x14ac:dyDescent="0.15">
      <c r="A96" s="6">
        <v>47.5</v>
      </c>
      <c r="B96" s="6">
        <v>94</v>
      </c>
      <c r="D96">
        <v>908.66180419921898</v>
      </c>
      <c r="E96">
        <v>666.84582519531295</v>
      </c>
      <c r="F96">
        <v>469.29116821289102</v>
      </c>
      <c r="G96">
        <v>468.01220703125</v>
      </c>
      <c r="I96" s="7">
        <f t="shared" si="7"/>
        <v>439.37063598632795</v>
      </c>
      <c r="J96" s="7">
        <f t="shared" si="7"/>
        <v>198.83361816406295</v>
      </c>
      <c r="K96" s="7">
        <f t="shared" si="8"/>
        <v>300.18710327148392</v>
      </c>
      <c r="L96" s="8">
        <f t="shared" si="9"/>
        <v>1.5097401839954021</v>
      </c>
      <c r="M96" s="8">
        <f t="shared" si="12"/>
        <v>1.9776475115913117</v>
      </c>
      <c r="P96" s="6">
        <f t="shared" si="10"/>
        <v>-5.4742071392047453</v>
      </c>
      <c r="U96" s="18">
        <v>71</v>
      </c>
      <c r="V96" s="20">
        <f t="shared" si="11"/>
        <v>1.4059530116930186</v>
      </c>
    </row>
    <row r="97" spans="1:22" x14ac:dyDescent="0.15">
      <c r="A97" s="6">
        <v>48</v>
      </c>
      <c r="B97" s="6">
        <v>95</v>
      </c>
      <c r="D97">
        <v>911.09802246093795</v>
      </c>
      <c r="E97">
        <v>667.43072509765602</v>
      </c>
      <c r="F97">
        <v>468.46096801757801</v>
      </c>
      <c r="G97">
        <v>467.54421997070301</v>
      </c>
      <c r="I97" s="7">
        <f t="shared" si="7"/>
        <v>442.63705444335994</v>
      </c>
      <c r="J97" s="7">
        <f t="shared" si="7"/>
        <v>199.88650512695301</v>
      </c>
      <c r="K97" s="7">
        <f t="shared" si="8"/>
        <v>302.71650085449284</v>
      </c>
      <c r="L97" s="8">
        <f t="shared" si="9"/>
        <v>1.5144419112347274</v>
      </c>
      <c r="M97" s="8">
        <f t="shared" si="12"/>
        <v>1.9872745791211202</v>
      </c>
      <c r="P97" s="6">
        <f t="shared" si="10"/>
        <v>-5.0140613418137185</v>
      </c>
      <c r="U97" s="18">
        <v>71.5</v>
      </c>
      <c r="V97" s="20">
        <f t="shared" si="11"/>
        <v>1.4199095919050693</v>
      </c>
    </row>
    <row r="98" spans="1:22" x14ac:dyDescent="0.15">
      <c r="A98" s="6">
        <v>48.5</v>
      </c>
      <c r="B98" s="6">
        <v>96</v>
      </c>
      <c r="D98">
        <v>910.81805419921898</v>
      </c>
      <c r="E98">
        <v>667.53234863281295</v>
      </c>
      <c r="F98">
        <v>469.64483642578102</v>
      </c>
      <c r="G98">
        <v>468.8916015625</v>
      </c>
      <c r="I98" s="7">
        <f t="shared" si="7"/>
        <v>441.17321777343795</v>
      </c>
      <c r="J98" s="7">
        <f t="shared" si="7"/>
        <v>198.64074707031295</v>
      </c>
      <c r="K98" s="7">
        <f t="shared" si="8"/>
        <v>302.12469482421886</v>
      </c>
      <c r="L98" s="8">
        <f t="shared" si="9"/>
        <v>1.5209603229959443</v>
      </c>
      <c r="M98" s="8">
        <f t="shared" si="12"/>
        <v>1.9987183311728205</v>
      </c>
      <c r="P98" s="6">
        <f t="shared" si="10"/>
        <v>-4.4670833138036032</v>
      </c>
      <c r="U98" s="18">
        <v>72</v>
      </c>
      <c r="V98" s="20">
        <f t="shared" si="11"/>
        <v>1.4174422832139304</v>
      </c>
    </row>
    <row r="99" spans="1:22" x14ac:dyDescent="0.15">
      <c r="A99" s="6">
        <v>49</v>
      </c>
      <c r="B99" s="6">
        <v>97</v>
      </c>
      <c r="D99">
        <v>914.86560058593795</v>
      </c>
      <c r="E99">
        <v>670.53625488281295</v>
      </c>
      <c r="F99">
        <v>469.53237915039102</v>
      </c>
      <c r="G99">
        <v>468.65185546875</v>
      </c>
      <c r="I99" s="7">
        <f t="shared" si="7"/>
        <v>445.33322143554693</v>
      </c>
      <c r="J99" s="7">
        <f t="shared" si="7"/>
        <v>201.88439941406295</v>
      </c>
      <c r="K99" s="7">
        <f t="shared" si="8"/>
        <v>304.01414184570285</v>
      </c>
      <c r="L99" s="8">
        <f t="shared" si="9"/>
        <v>1.5058822906973253</v>
      </c>
      <c r="M99" s="8">
        <f t="shared" si="12"/>
        <v>1.9885656391646847</v>
      </c>
      <c r="P99" s="6">
        <f t="shared" si="10"/>
        <v>-4.9523524308305733</v>
      </c>
      <c r="U99" s="18">
        <v>72.5</v>
      </c>
      <c r="V99" s="20">
        <f t="shared" si="11"/>
        <v>1.4060806792499894</v>
      </c>
    </row>
    <row r="100" spans="1:22" x14ac:dyDescent="0.15">
      <c r="A100" s="6">
        <v>49.5</v>
      </c>
      <c r="B100" s="6">
        <v>98</v>
      </c>
      <c r="D100">
        <v>919.81671142578102</v>
      </c>
      <c r="E100">
        <v>671.88824462890602</v>
      </c>
      <c r="F100">
        <v>469.072509765625</v>
      </c>
      <c r="G100">
        <v>467.91378784179699</v>
      </c>
      <c r="I100" s="7">
        <f t="shared" si="7"/>
        <v>450.74420166015602</v>
      </c>
      <c r="J100" s="7">
        <f t="shared" si="7"/>
        <v>203.97445678710903</v>
      </c>
      <c r="K100" s="7">
        <f t="shared" si="8"/>
        <v>307.96208190917969</v>
      </c>
      <c r="L100" s="8">
        <f t="shared" si="9"/>
        <v>1.5098070942804567</v>
      </c>
      <c r="M100" s="8">
        <f t="shared" si="12"/>
        <v>1.9974157830382993</v>
      </c>
      <c r="P100" s="6">
        <f t="shared" si="10"/>
        <v>-4.5293413220853216</v>
      </c>
      <c r="U100" s="18">
        <v>73</v>
      </c>
      <c r="V100" s="20">
        <f t="shared" si="11"/>
        <v>1.4134041275372156</v>
      </c>
    </row>
    <row r="101" spans="1:22" x14ac:dyDescent="0.15">
      <c r="A101" s="6">
        <v>50</v>
      </c>
      <c r="B101" s="6">
        <v>99</v>
      </c>
      <c r="D101">
        <v>920.91680908203102</v>
      </c>
      <c r="E101">
        <v>672.82867431640602</v>
      </c>
      <c r="F101">
        <v>469.93746948242199</v>
      </c>
      <c r="G101">
        <v>468.87347412109398</v>
      </c>
      <c r="I101" s="7">
        <f t="shared" si="7"/>
        <v>450.97933959960903</v>
      </c>
      <c r="J101" s="7">
        <f t="shared" si="7"/>
        <v>203.95520019531205</v>
      </c>
      <c r="K101" s="7">
        <f t="shared" si="8"/>
        <v>308.2106994628906</v>
      </c>
      <c r="L101" s="8">
        <f t="shared" si="9"/>
        <v>1.511168625108559</v>
      </c>
      <c r="M101" s="8">
        <f t="shared" si="12"/>
        <v>2.0037026541568848</v>
      </c>
      <c r="P101" s="6">
        <f t="shared" si="10"/>
        <v>-4.2288471877085891</v>
      </c>
      <c r="U101" s="18">
        <v>73.5</v>
      </c>
      <c r="V101" s="20">
        <f t="shared" si="11"/>
        <v>1.4010828118756282</v>
      </c>
    </row>
    <row r="102" spans="1:22" x14ac:dyDescent="0.15">
      <c r="A102" s="6">
        <v>50.5</v>
      </c>
      <c r="B102" s="6">
        <v>100</v>
      </c>
      <c r="D102">
        <v>924.84063720703102</v>
      </c>
      <c r="E102">
        <v>674.442138671875</v>
      </c>
      <c r="F102">
        <v>468.493896484375</v>
      </c>
      <c r="G102">
        <v>467.74398803710898</v>
      </c>
      <c r="I102" s="7">
        <f t="shared" si="7"/>
        <v>456.34674072265602</v>
      </c>
      <c r="J102" s="7">
        <f t="shared" si="7"/>
        <v>206.69815063476602</v>
      </c>
      <c r="K102" s="7">
        <f t="shared" si="8"/>
        <v>311.65803527831986</v>
      </c>
      <c r="L102" s="8">
        <f t="shared" si="9"/>
        <v>1.5077930514676792</v>
      </c>
      <c r="M102" s="8">
        <f t="shared" si="12"/>
        <v>2.0052524208064884</v>
      </c>
      <c r="P102" s="6">
        <f t="shared" si="10"/>
        <v>-4.1547728542167111</v>
      </c>
      <c r="U102" s="18">
        <v>74</v>
      </c>
      <c r="V102" s="20">
        <f t="shared" si="11"/>
        <v>1.3917959055640472</v>
      </c>
    </row>
    <row r="103" spans="1:22" x14ac:dyDescent="0.15">
      <c r="A103" s="6">
        <v>51</v>
      </c>
      <c r="B103" s="6">
        <v>101</v>
      </c>
      <c r="D103">
        <v>926.77203369140602</v>
      </c>
      <c r="E103">
        <v>674.76916503906295</v>
      </c>
      <c r="F103">
        <v>469.69958496093801</v>
      </c>
      <c r="G103">
        <v>468.90158081054699</v>
      </c>
      <c r="I103" s="7">
        <f t="shared" si="7"/>
        <v>457.07244873046801</v>
      </c>
      <c r="J103" s="7">
        <f t="shared" si="7"/>
        <v>205.86758422851597</v>
      </c>
      <c r="K103" s="7">
        <f t="shared" si="8"/>
        <v>312.96513977050688</v>
      </c>
      <c r="L103" s="8">
        <f t="shared" si="9"/>
        <v>1.5202254446387786</v>
      </c>
      <c r="M103" s="8">
        <f t="shared" si="12"/>
        <v>2.022610154268071</v>
      </c>
      <c r="P103" s="6">
        <f t="shared" si="10"/>
        <v>-3.3251237341861013</v>
      </c>
      <c r="U103" s="18">
        <v>74.5</v>
      </c>
      <c r="V103" s="20">
        <f t="shared" si="11"/>
        <v>1.3941774079618974</v>
      </c>
    </row>
    <row r="104" spans="1:22" x14ac:dyDescent="0.15">
      <c r="A104" s="6">
        <v>51.5</v>
      </c>
      <c r="B104" s="6">
        <v>102</v>
      </c>
      <c r="D104">
        <v>928.76422119140602</v>
      </c>
      <c r="E104">
        <v>677.50244140625</v>
      </c>
      <c r="F104">
        <v>469.30484008789102</v>
      </c>
      <c r="G104">
        <v>468.34222412109398</v>
      </c>
      <c r="I104" s="7">
        <f t="shared" si="7"/>
        <v>459.459381103515</v>
      </c>
      <c r="J104" s="7">
        <f t="shared" si="7"/>
        <v>209.16021728515602</v>
      </c>
      <c r="K104" s="7">
        <f t="shared" si="8"/>
        <v>313.04722900390578</v>
      </c>
      <c r="L104" s="8">
        <f t="shared" si="9"/>
        <v>1.4966862870347695</v>
      </c>
      <c r="M104" s="8">
        <f t="shared" si="12"/>
        <v>2.003996336954545</v>
      </c>
      <c r="P104" s="6">
        <f t="shared" si="10"/>
        <v>-4.2148100050783652</v>
      </c>
      <c r="U104" s="18">
        <v>75</v>
      </c>
      <c r="V104" s="20">
        <f t="shared" si="11"/>
        <v>1.3803027398108725</v>
      </c>
    </row>
    <row r="105" spans="1:22" x14ac:dyDescent="0.15">
      <c r="A105" s="6">
        <v>52</v>
      </c>
      <c r="B105" s="6">
        <v>103</v>
      </c>
      <c r="D105">
        <v>931.32647705078102</v>
      </c>
      <c r="E105">
        <v>677.95037841796898</v>
      </c>
      <c r="F105">
        <v>468.90011596679699</v>
      </c>
      <c r="G105">
        <v>467.78616333007801</v>
      </c>
      <c r="I105" s="7">
        <f t="shared" si="7"/>
        <v>462.42636108398403</v>
      </c>
      <c r="J105" s="7">
        <f t="shared" si="7"/>
        <v>210.16421508789097</v>
      </c>
      <c r="K105" s="7">
        <f t="shared" si="8"/>
        <v>315.31141052246039</v>
      </c>
      <c r="L105" s="8">
        <f t="shared" si="9"/>
        <v>1.500309700158025</v>
      </c>
      <c r="M105" s="8">
        <f t="shared" si="12"/>
        <v>2.0125450903682838</v>
      </c>
      <c r="P105" s="6">
        <f t="shared" si="10"/>
        <v>-3.8062044827753208</v>
      </c>
    </row>
    <row r="106" spans="1:22" x14ac:dyDescent="0.15">
      <c r="A106" s="6">
        <v>52.5</v>
      </c>
      <c r="B106" s="6">
        <v>104</v>
      </c>
      <c r="D106">
        <v>934.68572998046898</v>
      </c>
      <c r="E106">
        <v>681.01715087890602</v>
      </c>
      <c r="F106">
        <v>469.99703979492199</v>
      </c>
      <c r="G106">
        <v>469.04031372070301</v>
      </c>
      <c r="I106" s="7">
        <f t="shared" si="7"/>
        <v>464.68869018554699</v>
      </c>
      <c r="J106" s="7">
        <f t="shared" si="7"/>
        <v>211.97683715820301</v>
      </c>
      <c r="K106" s="7">
        <f t="shared" si="8"/>
        <v>316.3049041748049</v>
      </c>
      <c r="L106" s="8">
        <f t="shared" si="9"/>
        <v>1.4921672972162499</v>
      </c>
      <c r="M106" s="8">
        <f t="shared" si="12"/>
        <v>2.0093280277169923</v>
      </c>
      <c r="P106" s="6">
        <f t="shared" si="10"/>
        <v>-3.9599707105858029</v>
      </c>
    </row>
    <row r="107" spans="1:22" x14ac:dyDescent="0.15">
      <c r="A107" s="6">
        <v>53</v>
      </c>
      <c r="B107" s="6">
        <v>105</v>
      </c>
      <c r="D107">
        <v>938.84094238281295</v>
      </c>
      <c r="E107">
        <v>681.59112548828102</v>
      </c>
      <c r="F107">
        <v>469.34997558593801</v>
      </c>
      <c r="G107">
        <v>468.23010253906301</v>
      </c>
      <c r="I107" s="7">
        <f t="shared" si="7"/>
        <v>469.49096679687494</v>
      </c>
      <c r="J107" s="7">
        <f t="shared" si="7"/>
        <v>213.36102294921801</v>
      </c>
      <c r="K107" s="7">
        <f t="shared" si="8"/>
        <v>320.13825073242231</v>
      </c>
      <c r="L107" s="8">
        <f t="shared" si="9"/>
        <v>1.500453298860581</v>
      </c>
      <c r="M107" s="8">
        <f t="shared" si="12"/>
        <v>2.0225393696518066</v>
      </c>
      <c r="P107" s="6">
        <f t="shared" si="10"/>
        <v>-3.3285070327443753</v>
      </c>
    </row>
    <row r="108" spans="1:22" x14ac:dyDescent="0.15">
      <c r="A108" s="6">
        <v>53.5</v>
      </c>
      <c r="B108" s="6">
        <v>106</v>
      </c>
      <c r="D108">
        <v>937.85675048828102</v>
      </c>
      <c r="E108">
        <v>682.43127441406295</v>
      </c>
      <c r="F108">
        <v>469.86978149414102</v>
      </c>
      <c r="G108">
        <v>468.62265014648398</v>
      </c>
      <c r="I108" s="7">
        <f t="shared" si="7"/>
        <v>467.98696899414</v>
      </c>
      <c r="J108" s="7">
        <f t="shared" si="7"/>
        <v>213.80862426757898</v>
      </c>
      <c r="K108" s="7">
        <f t="shared" si="8"/>
        <v>318.32093200683471</v>
      </c>
      <c r="L108" s="8">
        <f t="shared" si="9"/>
        <v>1.4888124045382745</v>
      </c>
      <c r="M108" s="8">
        <f t="shared" si="12"/>
        <v>2.0158238156199833</v>
      </c>
      <c r="P108" s="6">
        <f t="shared" si="10"/>
        <v>-3.6494909622044971</v>
      </c>
    </row>
    <row r="109" spans="1:22" x14ac:dyDescent="0.15">
      <c r="A109" s="6">
        <v>54</v>
      </c>
      <c r="B109" s="6">
        <v>107</v>
      </c>
      <c r="D109">
        <v>936.787109375</v>
      </c>
      <c r="E109">
        <v>681.405517578125</v>
      </c>
      <c r="F109">
        <v>469.29672241210898</v>
      </c>
      <c r="G109">
        <v>468.06991577148398</v>
      </c>
      <c r="I109" s="7">
        <f t="shared" si="7"/>
        <v>467.49038696289102</v>
      </c>
      <c r="J109" s="7">
        <f t="shared" si="7"/>
        <v>213.33560180664102</v>
      </c>
      <c r="K109" s="7">
        <f t="shared" si="8"/>
        <v>318.15546569824232</v>
      </c>
      <c r="L109" s="8">
        <f t="shared" si="9"/>
        <v>1.4913378873658691</v>
      </c>
      <c r="M109" s="8">
        <f t="shared" si="12"/>
        <v>2.0232746387380613</v>
      </c>
      <c r="P109" s="6">
        <f t="shared" si="10"/>
        <v>-3.2933633112586702</v>
      </c>
    </row>
    <row r="110" spans="1:22" x14ac:dyDescent="0.15">
      <c r="A110" s="6">
        <v>54.5</v>
      </c>
      <c r="B110" s="6">
        <v>108</v>
      </c>
      <c r="D110">
        <v>948.26281738281295</v>
      </c>
      <c r="E110">
        <v>686.33508300781295</v>
      </c>
      <c r="F110">
        <v>469.13613891601602</v>
      </c>
      <c r="G110">
        <v>467.82833862304699</v>
      </c>
      <c r="I110" s="7">
        <f t="shared" si="7"/>
        <v>479.12667846679693</v>
      </c>
      <c r="J110" s="7">
        <f t="shared" si="7"/>
        <v>218.50674438476597</v>
      </c>
      <c r="K110" s="7">
        <f t="shared" si="8"/>
        <v>326.1719573974608</v>
      </c>
      <c r="L110" s="8">
        <f t="shared" si="9"/>
        <v>1.4927317612819695</v>
      </c>
      <c r="M110" s="8">
        <f t="shared" si="12"/>
        <v>2.0295938529446449</v>
      </c>
      <c r="P110" s="6">
        <f t="shared" si="10"/>
        <v>-2.9913232714469893</v>
      </c>
    </row>
    <row r="111" spans="1:22" x14ac:dyDescent="0.15">
      <c r="A111" s="6">
        <v>55</v>
      </c>
      <c r="B111" s="6">
        <v>109</v>
      </c>
      <c r="D111">
        <v>946.25164794921898</v>
      </c>
      <c r="E111">
        <v>686.5302734375</v>
      </c>
      <c r="F111">
        <v>470.012939453125</v>
      </c>
      <c r="G111">
        <v>469.09765625</v>
      </c>
      <c r="I111" s="7">
        <f t="shared" si="7"/>
        <v>476.23870849609398</v>
      </c>
      <c r="J111" s="7">
        <f t="shared" si="7"/>
        <v>217.4326171875</v>
      </c>
      <c r="K111" s="7">
        <f t="shared" si="8"/>
        <v>324.03587646484402</v>
      </c>
      <c r="L111" s="8">
        <f t="shared" si="9"/>
        <v>1.490281819978353</v>
      </c>
      <c r="M111" s="8">
        <f t="shared" si="12"/>
        <v>2.0320692519315116</v>
      </c>
      <c r="P111" s="6">
        <f t="shared" si="10"/>
        <v>-2.8730064073400476</v>
      </c>
    </row>
    <row r="112" spans="1:22" x14ac:dyDescent="0.15">
      <c r="A112" s="6">
        <v>55.5</v>
      </c>
      <c r="B112" s="6">
        <v>110</v>
      </c>
      <c r="D112">
        <v>947.140869140625</v>
      </c>
      <c r="E112">
        <v>687.82946777343795</v>
      </c>
      <c r="F112">
        <v>469.38290405273398</v>
      </c>
      <c r="G112">
        <v>468.25674438476602</v>
      </c>
      <c r="I112" s="7">
        <f t="shared" si="7"/>
        <v>477.75796508789102</v>
      </c>
      <c r="J112" s="7">
        <f t="shared" si="7"/>
        <v>219.57272338867193</v>
      </c>
      <c r="K112" s="7">
        <f t="shared" si="8"/>
        <v>324.05705871582069</v>
      </c>
      <c r="L112" s="8">
        <f t="shared" si="9"/>
        <v>1.4758529826229738</v>
      </c>
      <c r="M112" s="8">
        <f t="shared" si="12"/>
        <v>2.0225657548666156</v>
      </c>
      <c r="P112" s="6">
        <f t="shared" si="10"/>
        <v>-3.3272458963006937</v>
      </c>
    </row>
    <row r="113" spans="1:22" x14ac:dyDescent="0.15">
      <c r="A113" s="6">
        <v>56</v>
      </c>
      <c r="B113" s="6">
        <v>111</v>
      </c>
      <c r="D113">
        <v>952.024169921875</v>
      </c>
      <c r="E113">
        <v>689.67639160156295</v>
      </c>
      <c r="F113">
        <v>469.62338256835898</v>
      </c>
      <c r="G113">
        <v>468.39920043945301</v>
      </c>
      <c r="I113" s="7">
        <f t="shared" si="7"/>
        <v>482.40078735351602</v>
      </c>
      <c r="J113" s="7">
        <f t="shared" si="7"/>
        <v>221.27719116210994</v>
      </c>
      <c r="K113" s="7">
        <f t="shared" si="8"/>
        <v>327.50675354003909</v>
      </c>
      <c r="L113" s="8">
        <f t="shared" si="9"/>
        <v>1.4800746151016726</v>
      </c>
      <c r="M113" s="8">
        <f t="shared" si="12"/>
        <v>2.0317127276357976</v>
      </c>
      <c r="P113" s="6">
        <f t="shared" si="10"/>
        <v>-2.8900472306055565</v>
      </c>
      <c r="U113" s="18"/>
      <c r="V113" s="20"/>
    </row>
    <row r="114" spans="1:22" x14ac:dyDescent="0.15">
      <c r="A114" s="6">
        <v>56.5</v>
      </c>
      <c r="B114" s="6">
        <v>112</v>
      </c>
      <c r="D114">
        <v>952.78057861328102</v>
      </c>
      <c r="E114">
        <v>691.08294677734398</v>
      </c>
      <c r="F114">
        <v>470.33740234375</v>
      </c>
      <c r="G114">
        <v>469.16278076171898</v>
      </c>
      <c r="I114" s="7">
        <f t="shared" si="7"/>
        <v>482.44317626953102</v>
      </c>
      <c r="J114" s="7">
        <f t="shared" si="7"/>
        <v>221.920166015625</v>
      </c>
      <c r="K114" s="7">
        <f t="shared" si="8"/>
        <v>327.09906005859352</v>
      </c>
      <c r="L114" s="8">
        <f t="shared" si="9"/>
        <v>1.4739492400864691</v>
      </c>
      <c r="M114" s="8">
        <f t="shared" si="12"/>
        <v>2.0305126929110773</v>
      </c>
      <c r="P114" s="6">
        <f t="shared" si="10"/>
        <v>-2.947405396380709</v>
      </c>
      <c r="U114" s="18"/>
      <c r="V114" s="20"/>
    </row>
    <row r="115" spans="1:22" x14ac:dyDescent="0.15">
      <c r="A115" s="6">
        <v>57</v>
      </c>
      <c r="B115" s="6">
        <v>113</v>
      </c>
      <c r="D115">
        <v>951.00439453125</v>
      </c>
      <c r="E115">
        <v>690.36053466796898</v>
      </c>
      <c r="F115">
        <v>468.457275390625</v>
      </c>
      <c r="G115">
        <v>467.70404052734398</v>
      </c>
      <c r="I115" s="7">
        <f t="shared" si="7"/>
        <v>482.547119140625</v>
      </c>
      <c r="J115" s="7">
        <f t="shared" si="7"/>
        <v>222.656494140625</v>
      </c>
      <c r="K115" s="7">
        <f t="shared" si="8"/>
        <v>326.68757324218751</v>
      </c>
      <c r="L115" s="8">
        <f t="shared" si="9"/>
        <v>1.4672267903215019</v>
      </c>
      <c r="M115" s="8">
        <f t="shared" si="12"/>
        <v>2.0287155834365933</v>
      </c>
      <c r="P115" s="6">
        <f t="shared" si="10"/>
        <v>-3.0333019967291484</v>
      </c>
      <c r="U115" s="18"/>
      <c r="V115" s="20"/>
    </row>
    <row r="116" spans="1:22" x14ac:dyDescent="0.15">
      <c r="A116" s="6">
        <v>57.5</v>
      </c>
      <c r="B116" s="6">
        <v>114</v>
      </c>
      <c r="D116">
        <v>945.93371582031295</v>
      </c>
      <c r="E116">
        <v>689.04992675781295</v>
      </c>
      <c r="F116">
        <v>469.93563842773398</v>
      </c>
      <c r="G116">
        <v>469.083251953125</v>
      </c>
      <c r="I116" s="7">
        <f t="shared" si="7"/>
        <v>475.99807739257898</v>
      </c>
      <c r="J116" s="7">
        <f t="shared" si="7"/>
        <v>219.96667480468795</v>
      </c>
      <c r="K116" s="7">
        <f t="shared" si="8"/>
        <v>322.0214050292974</v>
      </c>
      <c r="L116" s="8">
        <f t="shared" si="9"/>
        <v>1.4639554164976378</v>
      </c>
      <c r="M116" s="8">
        <f t="shared" si="12"/>
        <v>2.0303695499032126</v>
      </c>
      <c r="P116" s="6">
        <f t="shared" si="10"/>
        <v>-2.954247215376046</v>
      </c>
    </row>
    <row r="117" spans="1:22" x14ac:dyDescent="0.15">
      <c r="A117" s="6">
        <v>58</v>
      </c>
      <c r="B117" s="6">
        <v>115</v>
      </c>
      <c r="D117">
        <v>944.49932861328102</v>
      </c>
      <c r="E117">
        <v>688.64385986328102</v>
      </c>
      <c r="F117">
        <v>469.79873657226602</v>
      </c>
      <c r="G117">
        <v>468.85052490234398</v>
      </c>
      <c r="I117" s="7">
        <f t="shared" si="7"/>
        <v>474.700592041015</v>
      </c>
      <c r="J117" s="7">
        <f t="shared" si="7"/>
        <v>219.79333496093705</v>
      </c>
      <c r="K117" s="7">
        <f t="shared" si="8"/>
        <v>320.8452575683591</v>
      </c>
      <c r="L117" s="8">
        <f t="shared" si="9"/>
        <v>1.4597588121831884</v>
      </c>
      <c r="M117" s="8">
        <f t="shared" si="12"/>
        <v>2.0310982858792466</v>
      </c>
      <c r="P117" s="6">
        <f t="shared" si="10"/>
        <v>-2.9194157575368442</v>
      </c>
    </row>
    <row r="118" spans="1:22" x14ac:dyDescent="0.15">
      <c r="A118" s="6">
        <v>58.5</v>
      </c>
      <c r="B118" s="6">
        <v>116</v>
      </c>
      <c r="D118">
        <v>945.61657714843795</v>
      </c>
      <c r="E118">
        <v>687.80999755859398</v>
      </c>
      <c r="F118">
        <v>468.663330078125</v>
      </c>
      <c r="G118">
        <v>467.64889526367199</v>
      </c>
      <c r="I118" s="7">
        <f t="shared" si="7"/>
        <v>476.95324707031295</v>
      </c>
      <c r="J118" s="7">
        <f t="shared" si="7"/>
        <v>220.16110229492199</v>
      </c>
      <c r="K118" s="7">
        <f t="shared" si="8"/>
        <v>322.84047546386756</v>
      </c>
      <c r="L118" s="8">
        <f t="shared" si="9"/>
        <v>1.4663828991526351</v>
      </c>
      <c r="M118" s="8">
        <f t="shared" si="12"/>
        <v>2.0426477131391763</v>
      </c>
      <c r="P118" s="6">
        <f t="shared" si="10"/>
        <v>-2.3673867622612979</v>
      </c>
    </row>
    <row r="119" spans="1:22" x14ac:dyDescent="0.15">
      <c r="A119" s="6">
        <v>59</v>
      </c>
      <c r="B119" s="6">
        <v>117</v>
      </c>
      <c r="D119">
        <v>945.62023925781295</v>
      </c>
      <c r="E119">
        <v>690.21624755859398</v>
      </c>
      <c r="F119">
        <v>470.31112670898398</v>
      </c>
      <c r="G119">
        <v>469.19348144531301</v>
      </c>
      <c r="I119" s="7">
        <f t="shared" si="7"/>
        <v>475.30911254882898</v>
      </c>
      <c r="J119" s="7">
        <f t="shared" si="7"/>
        <v>221.02276611328097</v>
      </c>
      <c r="K119" s="7">
        <f t="shared" si="8"/>
        <v>320.59317626953231</v>
      </c>
      <c r="L119" s="8">
        <f t="shared" si="9"/>
        <v>1.4504984346509284</v>
      </c>
      <c r="M119" s="8">
        <f t="shared" si="12"/>
        <v>2.031688588927953</v>
      </c>
      <c r="P119" s="6">
        <f t="shared" si="10"/>
        <v>-2.8912009905573521</v>
      </c>
    </row>
    <row r="120" spans="1:22" x14ac:dyDescent="0.15">
      <c r="A120" s="6">
        <v>59.5</v>
      </c>
      <c r="B120" s="6">
        <v>118</v>
      </c>
      <c r="D120">
        <v>944.17364501953102</v>
      </c>
      <c r="E120">
        <v>688.437744140625</v>
      </c>
      <c r="F120">
        <v>469.0244140625</v>
      </c>
      <c r="G120">
        <v>468.01776123046898</v>
      </c>
      <c r="I120" s="7">
        <f t="shared" si="7"/>
        <v>475.14923095703102</v>
      </c>
      <c r="J120" s="7">
        <f t="shared" si="7"/>
        <v>220.41998291015602</v>
      </c>
      <c r="K120" s="7">
        <f t="shared" si="8"/>
        <v>320.85524291992181</v>
      </c>
      <c r="L120" s="8">
        <f t="shared" si="9"/>
        <v>1.4556540595083141</v>
      </c>
      <c r="M120" s="8">
        <f t="shared" si="12"/>
        <v>2.0417695540758221</v>
      </c>
      <c r="P120" s="6">
        <f t="shared" si="10"/>
        <v>-2.4093602086084966</v>
      </c>
    </row>
    <row r="121" spans="1:22" x14ac:dyDescent="0.15">
      <c r="A121" s="6">
        <v>60</v>
      </c>
      <c r="B121" s="6">
        <v>119</v>
      </c>
      <c r="D121">
        <v>947.01843261718795</v>
      </c>
      <c r="E121">
        <v>690.598388671875</v>
      </c>
      <c r="F121">
        <v>469.76470947265602</v>
      </c>
      <c r="G121">
        <v>468.44802856445301</v>
      </c>
      <c r="I121" s="7">
        <f t="shared" si="7"/>
        <v>477.25372314453193</v>
      </c>
      <c r="J121" s="7">
        <f t="shared" si="7"/>
        <v>222.15036010742199</v>
      </c>
      <c r="K121" s="7">
        <f t="shared" si="8"/>
        <v>321.74847106933657</v>
      </c>
      <c r="L121" s="8">
        <f t="shared" si="9"/>
        <v>1.4483364821634923</v>
      </c>
      <c r="M121" s="8">
        <f t="shared" si="12"/>
        <v>2.0393773170214833</v>
      </c>
      <c r="P121" s="6">
        <f t="shared" si="10"/>
        <v>-2.5237021744780321</v>
      </c>
    </row>
    <row r="122" spans="1:22" x14ac:dyDescent="0.15">
      <c r="A122" s="6">
        <v>60.5</v>
      </c>
      <c r="B122" s="6">
        <v>120</v>
      </c>
      <c r="D122">
        <v>947.762939453125</v>
      </c>
      <c r="E122">
        <v>691.30621337890602</v>
      </c>
      <c r="F122">
        <v>470.05734252929699</v>
      </c>
      <c r="G122">
        <v>469.15203857421898</v>
      </c>
      <c r="I122" s="7">
        <f t="shared" si="7"/>
        <v>477.70559692382801</v>
      </c>
      <c r="J122" s="7">
        <f t="shared" si="7"/>
        <v>222.15417480468705</v>
      </c>
      <c r="K122" s="7">
        <f t="shared" si="8"/>
        <v>322.19767456054706</v>
      </c>
      <c r="L122" s="8">
        <f t="shared" si="9"/>
        <v>1.4503336470890813</v>
      </c>
      <c r="M122" s="8">
        <f t="shared" si="12"/>
        <v>2.0462998222375557</v>
      </c>
      <c r="P122" s="6">
        <f t="shared" si="10"/>
        <v>-2.1928265809776981</v>
      </c>
    </row>
    <row r="123" spans="1:22" x14ac:dyDescent="0.15">
      <c r="A123" s="6">
        <v>61</v>
      </c>
      <c r="B123" s="6">
        <v>121</v>
      </c>
      <c r="D123">
        <v>948.86273193359398</v>
      </c>
      <c r="E123">
        <v>691.00518798828102</v>
      </c>
      <c r="F123">
        <v>468.60931396484398</v>
      </c>
      <c r="G123">
        <v>467.854248046875</v>
      </c>
      <c r="I123" s="7">
        <f t="shared" si="7"/>
        <v>480.25341796875</v>
      </c>
      <c r="J123" s="7">
        <f t="shared" si="7"/>
        <v>223.15093994140602</v>
      </c>
      <c r="K123" s="7">
        <f t="shared" si="8"/>
        <v>324.0477600097658</v>
      </c>
      <c r="L123" s="8">
        <f t="shared" si="9"/>
        <v>1.4521460680150073</v>
      </c>
      <c r="M123" s="8">
        <f t="shared" si="12"/>
        <v>2.0530375834539649</v>
      </c>
      <c r="P123" s="6">
        <f t="shared" si="10"/>
        <v>-1.8707812127536485</v>
      </c>
    </row>
    <row r="124" spans="1:22" x14ac:dyDescent="0.15">
      <c r="A124" s="6">
        <v>61.5</v>
      </c>
      <c r="B124" s="6">
        <v>122</v>
      </c>
      <c r="D124">
        <v>948.11383056640602</v>
      </c>
      <c r="E124">
        <v>690.99273681640602</v>
      </c>
      <c r="F124">
        <v>469.79837036132801</v>
      </c>
      <c r="G124">
        <v>468.90011596679699</v>
      </c>
      <c r="I124" s="7">
        <f t="shared" si="7"/>
        <v>478.31546020507801</v>
      </c>
      <c r="J124" s="7">
        <f t="shared" si="7"/>
        <v>222.09262084960903</v>
      </c>
      <c r="K124" s="7">
        <f t="shared" si="8"/>
        <v>322.8506256103517</v>
      </c>
      <c r="L124" s="8">
        <f t="shared" si="9"/>
        <v>1.4536756078400794</v>
      </c>
      <c r="M124" s="8">
        <f t="shared" si="12"/>
        <v>2.0594924635695202</v>
      </c>
      <c r="P124" s="6">
        <f t="shared" si="10"/>
        <v>-1.5622567375031089</v>
      </c>
    </row>
    <row r="125" spans="1:22" x14ac:dyDescent="0.15">
      <c r="A125" s="6">
        <v>62</v>
      </c>
      <c r="B125" s="6">
        <v>123</v>
      </c>
      <c r="D125">
        <v>945.369384765625</v>
      </c>
      <c r="E125">
        <v>690.90435791015602</v>
      </c>
      <c r="F125">
        <v>469.53421020507801</v>
      </c>
      <c r="G125">
        <v>468.27932739257801</v>
      </c>
      <c r="I125" s="7">
        <f t="shared" si="7"/>
        <v>475.83517456054699</v>
      </c>
      <c r="J125" s="7">
        <f t="shared" si="7"/>
        <v>222.62503051757801</v>
      </c>
      <c r="K125" s="7">
        <f t="shared" si="8"/>
        <v>319.9976531982424</v>
      </c>
      <c r="L125" s="8">
        <f t="shared" si="9"/>
        <v>1.4373839835272972</v>
      </c>
      <c r="M125" s="8">
        <f t="shared" si="12"/>
        <v>2.0481261795472214</v>
      </c>
      <c r="P125" s="6">
        <f t="shared" si="10"/>
        <v>-2.1055320192666729</v>
      </c>
    </row>
    <row r="126" spans="1:22" x14ac:dyDescent="0.15">
      <c r="A126" s="6">
        <v>62.5</v>
      </c>
      <c r="B126" s="6">
        <v>124</v>
      </c>
      <c r="D126">
        <v>943.96514892578102</v>
      </c>
      <c r="E126">
        <v>689.71978759765602</v>
      </c>
      <c r="F126">
        <v>469.04476928710898</v>
      </c>
      <c r="G126">
        <v>468.03811645507801</v>
      </c>
      <c r="I126" s="7">
        <f t="shared" si="7"/>
        <v>474.92037963867205</v>
      </c>
      <c r="J126" s="7">
        <f t="shared" si="7"/>
        <v>221.68167114257801</v>
      </c>
      <c r="K126" s="7">
        <f t="shared" si="8"/>
        <v>319.74320983886741</v>
      </c>
      <c r="L126" s="8">
        <f t="shared" si="9"/>
        <v>1.4423529387471083</v>
      </c>
      <c r="M126" s="8">
        <f t="shared" si="12"/>
        <v>2.058020475057516</v>
      </c>
      <c r="P126" s="6">
        <f t="shared" si="10"/>
        <v>-1.632613502479505</v>
      </c>
    </row>
    <row r="127" spans="1:22" x14ac:dyDescent="0.15">
      <c r="A127" s="6">
        <v>63</v>
      </c>
      <c r="B127" s="6">
        <v>125</v>
      </c>
      <c r="D127">
        <v>939.867431640625</v>
      </c>
      <c r="E127">
        <v>689.22430419921898</v>
      </c>
      <c r="F127">
        <v>470.18832397460898</v>
      </c>
      <c r="G127">
        <v>469.09286499023398</v>
      </c>
      <c r="I127" s="7">
        <f t="shared" si="7"/>
        <v>469.67910766601602</v>
      </c>
      <c r="J127" s="7">
        <f t="shared" si="7"/>
        <v>220.131439208985</v>
      </c>
      <c r="K127" s="7">
        <f t="shared" si="8"/>
        <v>315.58710021972649</v>
      </c>
      <c r="L127" s="8">
        <f t="shared" si="9"/>
        <v>1.4336302953987379</v>
      </c>
      <c r="M127" s="8">
        <f t="shared" si="12"/>
        <v>2.0542231719996287</v>
      </c>
      <c r="P127" s="6">
        <f t="shared" si="10"/>
        <v>-1.8141135322753577</v>
      </c>
    </row>
    <row r="128" spans="1:22" x14ac:dyDescent="0.15">
      <c r="A128" s="6">
        <v>63.5</v>
      </c>
      <c r="B128" s="6">
        <v>126</v>
      </c>
      <c r="D128">
        <v>944.84533691406295</v>
      </c>
      <c r="E128">
        <v>690.65686035156295</v>
      </c>
      <c r="F128">
        <v>469.23123168945301</v>
      </c>
      <c r="G128">
        <v>468.27227783203102</v>
      </c>
      <c r="I128" s="7">
        <f t="shared" si="7"/>
        <v>475.61410522460994</v>
      </c>
      <c r="J128" s="7">
        <f t="shared" si="7"/>
        <v>222.38458251953193</v>
      </c>
      <c r="K128" s="7">
        <f t="shared" si="8"/>
        <v>319.94489746093757</v>
      </c>
      <c r="L128" s="8">
        <f t="shared" si="9"/>
        <v>1.4387008930029443</v>
      </c>
      <c r="M128" s="8">
        <f t="shared" si="12"/>
        <v>2.0642191098943181</v>
      </c>
      <c r="P128" s="6">
        <f t="shared" si="10"/>
        <v>-1.3363368054599221</v>
      </c>
    </row>
    <row r="129" spans="1:16" x14ac:dyDescent="0.15">
      <c r="A129" s="6">
        <v>64</v>
      </c>
      <c r="B129" s="6">
        <v>127</v>
      </c>
      <c r="D129">
        <v>950.93316650390602</v>
      </c>
      <c r="E129">
        <v>693.97088623046898</v>
      </c>
      <c r="F129">
        <v>469.42803955078102</v>
      </c>
      <c r="G129">
        <v>468.12393188476602</v>
      </c>
      <c r="I129" s="7">
        <f t="shared" si="7"/>
        <v>481.505126953125</v>
      </c>
      <c r="J129" s="7">
        <f t="shared" si="7"/>
        <v>225.84695434570295</v>
      </c>
      <c r="K129" s="7">
        <f t="shared" si="8"/>
        <v>323.41225891113294</v>
      </c>
      <c r="L129" s="8">
        <f t="shared" si="9"/>
        <v>1.4319974331647936</v>
      </c>
      <c r="M129" s="8">
        <f t="shared" si="12"/>
        <v>2.0624409903466505</v>
      </c>
      <c r="P129" s="6">
        <f t="shared" si="10"/>
        <v>-1.4213257425983279</v>
      </c>
    </row>
    <row r="130" spans="1:16" x14ac:dyDescent="0.15">
      <c r="A130" s="6">
        <v>64.5</v>
      </c>
      <c r="B130" s="6">
        <v>128</v>
      </c>
      <c r="D130">
        <v>949.09851074218795</v>
      </c>
      <c r="E130">
        <v>692.486328125</v>
      </c>
      <c r="F130">
        <v>468.97595214843801</v>
      </c>
      <c r="G130">
        <v>467.79986572265602</v>
      </c>
      <c r="I130" s="7">
        <f t="shared" ref="I130:J148" si="13">D130-F130</f>
        <v>480.12255859374994</v>
      </c>
      <c r="J130" s="7">
        <f t="shared" si="13"/>
        <v>224.68646240234398</v>
      </c>
      <c r="K130" s="7">
        <f t="shared" ref="K130:K148" si="14">I130-0.7*J130</f>
        <v>322.84203491210917</v>
      </c>
      <c r="L130" s="8">
        <f t="shared" ref="L130:L148" si="15">K130/J130</f>
        <v>1.4368557476061861</v>
      </c>
      <c r="M130" s="8">
        <f t="shared" si="12"/>
        <v>2.0722246450785264</v>
      </c>
      <c r="P130" s="6">
        <f t="shared" si="10"/>
        <v>-0.95369553287369524</v>
      </c>
    </row>
    <row r="131" spans="1:16" x14ac:dyDescent="0.15">
      <c r="A131" s="6">
        <v>65</v>
      </c>
      <c r="B131" s="6">
        <v>129</v>
      </c>
      <c r="D131">
        <v>948.68597412109398</v>
      </c>
      <c r="E131">
        <v>693.791259765625</v>
      </c>
      <c r="F131">
        <v>470.11505126953102</v>
      </c>
      <c r="G131">
        <v>468.80947875976602</v>
      </c>
      <c r="I131" s="7">
        <f t="shared" si="13"/>
        <v>478.57092285156295</v>
      </c>
      <c r="J131" s="7">
        <f t="shared" si="13"/>
        <v>224.98178100585898</v>
      </c>
      <c r="K131" s="7">
        <f t="shared" si="14"/>
        <v>321.08367614746169</v>
      </c>
      <c r="L131" s="8">
        <f t="shared" si="15"/>
        <v>1.4271541220446646</v>
      </c>
      <c r="M131" s="8">
        <f t="shared" si="12"/>
        <v>2.0674483598074884</v>
      </c>
      <c r="P131" s="6">
        <f t="shared" si="10"/>
        <v>-1.1819880620165262</v>
      </c>
    </row>
    <row r="132" spans="1:16" x14ac:dyDescent="0.15">
      <c r="A132" s="6">
        <v>65.5</v>
      </c>
      <c r="B132" s="6">
        <v>130</v>
      </c>
      <c r="D132">
        <v>943.99560546875</v>
      </c>
      <c r="E132">
        <v>691.81805419921898</v>
      </c>
      <c r="F132">
        <v>469.59490966796898</v>
      </c>
      <c r="G132">
        <v>468.34701538085898</v>
      </c>
      <c r="I132" s="7">
        <f t="shared" si="13"/>
        <v>474.40069580078102</v>
      </c>
      <c r="J132" s="7">
        <f t="shared" si="13"/>
        <v>223.47103881836</v>
      </c>
      <c r="K132" s="7">
        <f t="shared" si="14"/>
        <v>317.97096862792904</v>
      </c>
      <c r="L132" s="8">
        <f t="shared" si="15"/>
        <v>1.4228732739117025</v>
      </c>
      <c r="M132" s="8">
        <f t="shared" si="12"/>
        <v>2.0680928519650097</v>
      </c>
      <c r="P132" s="6">
        <f t="shared" si="10"/>
        <v>-1.1511832134147435</v>
      </c>
    </row>
    <row r="133" spans="1:16" x14ac:dyDescent="0.15">
      <c r="A133" s="6">
        <v>66</v>
      </c>
      <c r="B133" s="6">
        <v>131</v>
      </c>
      <c r="D133">
        <v>943.80194091796898</v>
      </c>
      <c r="E133">
        <v>689.91760253906295</v>
      </c>
      <c r="F133">
        <v>468.91268920898398</v>
      </c>
      <c r="G133">
        <v>467.76803588867199</v>
      </c>
      <c r="I133" s="7">
        <f t="shared" si="13"/>
        <v>474.889251708985</v>
      </c>
      <c r="J133" s="7">
        <f t="shared" si="13"/>
        <v>222.14956665039097</v>
      </c>
      <c r="K133" s="7">
        <f t="shared" si="14"/>
        <v>319.38455505371132</v>
      </c>
      <c r="L133" s="8">
        <f t="shared" si="15"/>
        <v>1.4377005540431436</v>
      </c>
      <c r="M133" s="8">
        <f t="shared" si="12"/>
        <v>2.0878454723869337</v>
      </c>
      <c r="P133" s="6">
        <f t="shared" si="10"/>
        <v>-0.20706546972323955</v>
      </c>
    </row>
    <row r="134" spans="1:16" x14ac:dyDescent="0.15">
      <c r="A134" s="6">
        <v>66.5</v>
      </c>
      <c r="B134" s="6">
        <v>132</v>
      </c>
      <c r="D134">
        <v>946.140869140625</v>
      </c>
      <c r="E134">
        <v>692.22644042968795</v>
      </c>
      <c r="F134">
        <v>469.39807128906301</v>
      </c>
      <c r="G134">
        <v>468.01666259765602</v>
      </c>
      <c r="I134" s="7">
        <f t="shared" si="13"/>
        <v>476.74279785156199</v>
      </c>
      <c r="J134" s="7">
        <f t="shared" si="13"/>
        <v>224.20977783203193</v>
      </c>
      <c r="K134" s="7">
        <f t="shared" si="14"/>
        <v>319.79595336913962</v>
      </c>
      <c r="L134" s="8">
        <f t="shared" si="15"/>
        <v>1.4263247413264761</v>
      </c>
      <c r="M134" s="8">
        <f t="shared" si="12"/>
        <v>2.0813949999607497</v>
      </c>
      <c r="P134" s="6">
        <f t="shared" ref="P134:P148" si="16">(M134-$O$2)/$O$2*100</f>
        <v>-0.51537927025542773</v>
      </c>
    </row>
    <row r="135" spans="1:16" x14ac:dyDescent="0.15">
      <c r="A135" s="6">
        <v>67</v>
      </c>
      <c r="B135" s="6">
        <v>133</v>
      </c>
      <c r="D135">
        <v>942.98333740234398</v>
      </c>
      <c r="E135">
        <v>691.819091796875</v>
      </c>
      <c r="F135">
        <v>469.16131591796898</v>
      </c>
      <c r="G135">
        <v>468.29263305664102</v>
      </c>
      <c r="I135" s="7">
        <f t="shared" si="13"/>
        <v>473.822021484375</v>
      </c>
      <c r="J135" s="7">
        <f t="shared" si="13"/>
        <v>223.52645874023398</v>
      </c>
      <c r="K135" s="7">
        <f t="shared" si="14"/>
        <v>317.35350036621122</v>
      </c>
      <c r="L135" s="8">
        <f t="shared" si="15"/>
        <v>1.419758100024374</v>
      </c>
      <c r="M135" s="8">
        <f t="shared" si="12"/>
        <v>2.0797536989491308</v>
      </c>
      <c r="P135" s="6">
        <f t="shared" si="16"/>
        <v>-0.59382867973673137</v>
      </c>
    </row>
    <row r="136" spans="1:16" x14ac:dyDescent="0.15">
      <c r="A136" s="6">
        <v>67.5</v>
      </c>
      <c r="B136" s="6">
        <v>134</v>
      </c>
      <c r="D136">
        <v>937.144287109375</v>
      </c>
      <c r="E136">
        <v>688.33270263671898</v>
      </c>
      <c r="F136">
        <v>469.30816650390602</v>
      </c>
      <c r="G136">
        <v>468.16683959960898</v>
      </c>
      <c r="I136" s="7">
        <f t="shared" si="13"/>
        <v>467.83612060546898</v>
      </c>
      <c r="J136" s="7">
        <f t="shared" si="13"/>
        <v>220.16586303711</v>
      </c>
      <c r="K136" s="7">
        <f t="shared" si="14"/>
        <v>313.72001647949196</v>
      </c>
      <c r="L136" s="8">
        <f t="shared" si="15"/>
        <v>1.4249257907281156</v>
      </c>
      <c r="M136" s="8">
        <f t="shared" si="12"/>
        <v>2.0898467299433556</v>
      </c>
      <c r="P136" s="6">
        <f t="shared" si="16"/>
        <v>-0.11141118546344202</v>
      </c>
    </row>
    <row r="137" spans="1:16" x14ac:dyDescent="0.15">
      <c r="A137" s="6">
        <v>68</v>
      </c>
      <c r="B137" s="6">
        <v>135</v>
      </c>
      <c r="D137">
        <v>928.557861328125</v>
      </c>
      <c r="E137">
        <v>684.37042236328102</v>
      </c>
      <c r="F137">
        <v>468.91491699218801</v>
      </c>
      <c r="G137">
        <v>467.734375</v>
      </c>
      <c r="I137" s="7">
        <f t="shared" si="13"/>
        <v>459.64294433593699</v>
      </c>
      <c r="J137" s="7">
        <f t="shared" si="13"/>
        <v>216.63604736328102</v>
      </c>
      <c r="K137" s="7">
        <f t="shared" si="14"/>
        <v>307.99771118164028</v>
      </c>
      <c r="L137" s="8">
        <f t="shared" si="15"/>
        <v>1.4217288162812221</v>
      </c>
      <c r="M137" s="8">
        <f t="shared" si="12"/>
        <v>2.0915750957869452</v>
      </c>
      <c r="P137" s="6">
        <f t="shared" si="16"/>
        <v>-2.8800330515198865E-2</v>
      </c>
    </row>
    <row r="138" spans="1:16" x14ac:dyDescent="0.15">
      <c r="A138" s="6">
        <v>68.5</v>
      </c>
      <c r="B138" s="6">
        <v>136</v>
      </c>
      <c r="D138">
        <v>938.76373291015602</v>
      </c>
      <c r="E138">
        <v>689.98596191406295</v>
      </c>
      <c r="F138">
        <v>469.16278076171898</v>
      </c>
      <c r="G138">
        <v>467.83795166015602</v>
      </c>
      <c r="I138" s="7">
        <f t="shared" si="13"/>
        <v>469.60095214843705</v>
      </c>
      <c r="J138" s="7">
        <f t="shared" si="13"/>
        <v>222.14801025390693</v>
      </c>
      <c r="K138" s="7">
        <f t="shared" si="14"/>
        <v>314.09734497070224</v>
      </c>
      <c r="L138" s="8">
        <f t="shared" si="15"/>
        <v>1.4139102331445625</v>
      </c>
      <c r="M138" s="8">
        <f t="shared" si="12"/>
        <v>2.0886818529407689</v>
      </c>
      <c r="P138" s="6">
        <f t="shared" si="16"/>
        <v>-0.16708891448716245</v>
      </c>
    </row>
    <row r="139" spans="1:16" x14ac:dyDescent="0.15">
      <c r="A139" s="6">
        <v>69</v>
      </c>
      <c r="B139" s="6">
        <v>137</v>
      </c>
      <c r="D139">
        <v>930.7509765625</v>
      </c>
      <c r="E139">
        <v>686.50140380859398</v>
      </c>
      <c r="F139">
        <v>470.02108764648398</v>
      </c>
      <c r="G139">
        <v>468.81427001953102</v>
      </c>
      <c r="I139" s="7">
        <f t="shared" si="13"/>
        <v>460.72988891601602</v>
      </c>
      <c r="J139" s="7">
        <f t="shared" si="13"/>
        <v>217.68713378906295</v>
      </c>
      <c r="K139" s="7">
        <f t="shared" si="14"/>
        <v>308.34889526367198</v>
      </c>
      <c r="L139" s="8">
        <f t="shared" si="15"/>
        <v>1.4164773539737976</v>
      </c>
      <c r="M139" s="8">
        <f t="shared" si="12"/>
        <v>2.0961743140604874</v>
      </c>
      <c r="P139" s="6">
        <f t="shared" si="16"/>
        <v>0.19102891170229455</v>
      </c>
    </row>
    <row r="140" spans="1:16" x14ac:dyDescent="0.15">
      <c r="A140" s="6">
        <v>69.5</v>
      </c>
      <c r="B140" s="6">
        <v>138</v>
      </c>
      <c r="D140">
        <v>930.32672119140602</v>
      </c>
      <c r="E140">
        <v>686.08551025390602</v>
      </c>
      <c r="F140">
        <v>469.04031372070301</v>
      </c>
      <c r="G140">
        <v>468.14984130859398</v>
      </c>
      <c r="I140" s="7">
        <f t="shared" si="13"/>
        <v>461.28640747070301</v>
      </c>
      <c r="J140" s="7">
        <f t="shared" si="13"/>
        <v>217.93566894531205</v>
      </c>
      <c r="K140" s="7">
        <f t="shared" si="14"/>
        <v>308.73143920898463</v>
      </c>
      <c r="L140" s="8">
        <f t="shared" si="15"/>
        <v>1.4166173013489431</v>
      </c>
      <c r="M140" s="8">
        <f t="shared" si="12"/>
        <v>2.1012396017261161</v>
      </c>
      <c r="P140" s="6">
        <f t="shared" si="16"/>
        <v>0.4331349138362634</v>
      </c>
    </row>
    <row r="141" spans="1:16" x14ac:dyDescent="0.15">
      <c r="A141" s="6">
        <v>70</v>
      </c>
      <c r="B141" s="6">
        <v>139</v>
      </c>
      <c r="D141">
        <v>935.879150390625</v>
      </c>
      <c r="E141">
        <v>689.048095703125</v>
      </c>
      <c r="F141">
        <v>468.69589233398398</v>
      </c>
      <c r="G141">
        <v>467.66961669921898</v>
      </c>
      <c r="I141" s="7">
        <f t="shared" si="13"/>
        <v>467.18325805664102</v>
      </c>
      <c r="J141" s="7">
        <f t="shared" si="13"/>
        <v>221.37847900390602</v>
      </c>
      <c r="K141" s="7">
        <f t="shared" si="14"/>
        <v>312.21832275390682</v>
      </c>
      <c r="L141" s="8">
        <f t="shared" si="15"/>
        <v>1.4103372837266535</v>
      </c>
      <c r="M141" s="8">
        <f t="shared" si="12"/>
        <v>2.0998849243943098</v>
      </c>
      <c r="P141" s="6">
        <f t="shared" si="16"/>
        <v>0.36838528170566293</v>
      </c>
    </row>
    <row r="142" spans="1:16" x14ac:dyDescent="0.15">
      <c r="A142" s="6">
        <v>70.5</v>
      </c>
      <c r="B142" s="6">
        <v>140</v>
      </c>
      <c r="D142">
        <v>945.19964599609398</v>
      </c>
      <c r="E142">
        <v>693.42346191406295</v>
      </c>
      <c r="F142">
        <v>470.01962280273398</v>
      </c>
      <c r="G142">
        <v>469.17425537109398</v>
      </c>
      <c r="I142" s="7">
        <f t="shared" si="13"/>
        <v>475.18002319336</v>
      </c>
      <c r="J142" s="7">
        <f t="shared" si="13"/>
        <v>224.24920654296898</v>
      </c>
      <c r="K142" s="7">
        <f t="shared" si="14"/>
        <v>318.20557861328172</v>
      </c>
      <c r="L142" s="8">
        <f t="shared" si="15"/>
        <v>1.4189819599308571</v>
      </c>
      <c r="M142" s="8">
        <f t="shared" si="12"/>
        <v>2.1134549408889969</v>
      </c>
      <c r="P142" s="6">
        <f t="shared" si="16"/>
        <v>1.0169925591785958</v>
      </c>
    </row>
    <row r="143" spans="1:16" x14ac:dyDescent="0.15">
      <c r="A143" s="6">
        <v>71</v>
      </c>
      <c r="B143" s="6">
        <v>141</v>
      </c>
      <c r="D143">
        <v>948.00439453125</v>
      </c>
      <c r="E143">
        <v>695.486328125</v>
      </c>
      <c r="F143">
        <v>469.46725463867199</v>
      </c>
      <c r="G143">
        <v>468.25564575195301</v>
      </c>
      <c r="I143" s="7">
        <f t="shared" si="13"/>
        <v>478.53713989257801</v>
      </c>
      <c r="J143" s="7">
        <f t="shared" si="13"/>
        <v>227.23068237304699</v>
      </c>
      <c r="K143" s="7">
        <f t="shared" si="14"/>
        <v>319.47566223144514</v>
      </c>
      <c r="L143" s="8">
        <f t="shared" si="15"/>
        <v>1.4059530116930186</v>
      </c>
      <c r="M143" s="8">
        <f t="shared" si="12"/>
        <v>2.1053513329416411</v>
      </c>
      <c r="P143" s="6">
        <f t="shared" si="16"/>
        <v>0.62966369406628675</v>
      </c>
    </row>
    <row r="144" spans="1:16" x14ac:dyDescent="0.15">
      <c r="A144" s="6">
        <v>71.5</v>
      </c>
      <c r="B144" s="6">
        <v>142</v>
      </c>
      <c r="D144">
        <v>950.76763916015602</v>
      </c>
      <c r="E144">
        <v>695.313232421875</v>
      </c>
      <c r="F144">
        <v>469.09432983398398</v>
      </c>
      <c r="G144">
        <v>468.09915161132801</v>
      </c>
      <c r="I144" s="7">
        <f t="shared" si="13"/>
        <v>481.67330932617205</v>
      </c>
      <c r="J144" s="7">
        <f t="shared" si="13"/>
        <v>227.21408081054699</v>
      </c>
      <c r="K144" s="7">
        <f t="shared" si="14"/>
        <v>322.6234527587892</v>
      </c>
      <c r="L144" s="8">
        <f t="shared" si="15"/>
        <v>1.4199095919050693</v>
      </c>
      <c r="M144" s="8">
        <f t="shared" si="12"/>
        <v>2.1242332534441752</v>
      </c>
      <c r="P144" s="6">
        <f t="shared" si="16"/>
        <v>1.5321645167737585</v>
      </c>
    </row>
    <row r="145" spans="1:16" x14ac:dyDescent="0.15">
      <c r="A145" s="6">
        <v>72</v>
      </c>
      <c r="B145" s="6">
        <v>143</v>
      </c>
      <c r="D145">
        <v>952.36004638671898</v>
      </c>
      <c r="E145">
        <v>696.771484375</v>
      </c>
      <c r="F145">
        <v>469.97854614257801</v>
      </c>
      <c r="G145">
        <v>468.95819091796898</v>
      </c>
      <c r="I145" s="7">
        <f t="shared" si="13"/>
        <v>482.38150024414097</v>
      </c>
      <c r="J145" s="7">
        <f t="shared" si="13"/>
        <v>227.81329345703102</v>
      </c>
      <c r="K145" s="7">
        <f t="shared" si="14"/>
        <v>322.91219482421923</v>
      </c>
      <c r="L145" s="8">
        <f t="shared" si="15"/>
        <v>1.4174422832139304</v>
      </c>
      <c r="M145" s="8">
        <f t="shared" si="12"/>
        <v>2.1266912850435196</v>
      </c>
      <c r="P145" s="6">
        <f t="shared" si="16"/>
        <v>1.6496512703246746</v>
      </c>
    </row>
    <row r="146" spans="1:16" x14ac:dyDescent="0.15">
      <c r="A146" s="6">
        <v>72.5</v>
      </c>
      <c r="B146" s="6">
        <v>144</v>
      </c>
      <c r="D146">
        <v>949.69091796875</v>
      </c>
      <c r="E146">
        <v>696.16009521484398</v>
      </c>
      <c r="F146">
        <v>468.87124633789102</v>
      </c>
      <c r="G146">
        <v>467.85940551757801</v>
      </c>
      <c r="I146" s="7">
        <f t="shared" si="13"/>
        <v>480.81967163085898</v>
      </c>
      <c r="J146" s="7">
        <f t="shared" si="13"/>
        <v>228.30068969726597</v>
      </c>
      <c r="K146" s="7">
        <f t="shared" si="14"/>
        <v>321.0091888427728</v>
      </c>
      <c r="L146" s="8">
        <f t="shared" si="15"/>
        <v>1.4060806792499894</v>
      </c>
      <c r="M146" s="8">
        <f t="shared" si="12"/>
        <v>2.1202550213700619</v>
      </c>
      <c r="P146" s="6">
        <f t="shared" si="16"/>
        <v>1.3420166068020667</v>
      </c>
    </row>
    <row r="147" spans="1:16" x14ac:dyDescent="0.15">
      <c r="A147" s="6">
        <v>73</v>
      </c>
      <c r="B147" s="6">
        <v>145</v>
      </c>
      <c r="D147">
        <v>947.86145019531295</v>
      </c>
      <c r="E147">
        <v>694.21911621093795</v>
      </c>
      <c r="F147">
        <v>468.57824707031301</v>
      </c>
      <c r="G147">
        <v>467.43655395507801</v>
      </c>
      <c r="I147" s="7">
        <f t="shared" si="13"/>
        <v>479.28320312499994</v>
      </c>
      <c r="J147" s="7">
        <f t="shared" si="13"/>
        <v>226.78256225585994</v>
      </c>
      <c r="K147" s="7">
        <f t="shared" si="14"/>
        <v>320.53540954589801</v>
      </c>
      <c r="L147" s="8">
        <f t="shared" si="15"/>
        <v>1.4134041275372156</v>
      </c>
      <c r="M147" s="8">
        <f t="shared" si="12"/>
        <v>2.1325038099477713</v>
      </c>
      <c r="P147" s="6">
        <f t="shared" si="16"/>
        <v>1.9274730367806268</v>
      </c>
    </row>
    <row r="148" spans="1:16" x14ac:dyDescent="0.15">
      <c r="A148" s="6">
        <v>73.5</v>
      </c>
      <c r="B148" s="6">
        <v>146</v>
      </c>
      <c r="D148">
        <v>939.88513183593795</v>
      </c>
      <c r="E148">
        <v>691.59814453125</v>
      </c>
      <c r="F148">
        <v>468.77322387695301</v>
      </c>
      <c r="G148">
        <v>467.374755859375</v>
      </c>
      <c r="I148" s="7">
        <f t="shared" si="13"/>
        <v>471.11190795898494</v>
      </c>
      <c r="J148" s="7">
        <f t="shared" si="13"/>
        <v>224.223388671875</v>
      </c>
      <c r="K148" s="7">
        <f t="shared" si="14"/>
        <v>314.15553588867249</v>
      </c>
      <c r="L148" s="8">
        <f t="shared" si="15"/>
        <v>1.4010828118756282</v>
      </c>
      <c r="M148" s="8">
        <f t="shared" si="12"/>
        <v>2.1251078345766672</v>
      </c>
      <c r="P148" s="6">
        <f t="shared" si="16"/>
        <v>1.5739669484433807</v>
      </c>
    </row>
    <row r="149" spans="1:16" x14ac:dyDescent="0.15">
      <c r="A149" s="18">
        <v>74</v>
      </c>
      <c r="B149" s="18">
        <v>147</v>
      </c>
      <c r="D149">
        <v>933.06365966796898</v>
      </c>
      <c r="E149">
        <v>690.04754638671898</v>
      </c>
      <c r="F149">
        <v>469.67590332031301</v>
      </c>
      <c r="G149">
        <v>468.52127075195301</v>
      </c>
      <c r="I149" s="19">
        <f t="shared" ref="I149:I189" si="17">D149-F149</f>
        <v>463.38775634765597</v>
      </c>
      <c r="J149" s="19">
        <f t="shared" ref="J149:J189" si="18">E149-G149</f>
        <v>221.52627563476597</v>
      </c>
      <c r="K149" s="19">
        <f t="shared" ref="K149:K189" si="19">I149-0.7*J149</f>
        <v>308.31936340331981</v>
      </c>
      <c r="L149" s="20">
        <f t="shared" ref="L149:L189" si="20">K149/J149</f>
        <v>1.3917959055640472</v>
      </c>
      <c r="M149" s="20">
        <f t="shared" ref="M149:M189" si="21">L149+ABS($N$2)*A149</f>
        <v>2.1207462685555694</v>
      </c>
      <c r="N149" s="18"/>
      <c r="O149" s="18"/>
      <c r="P149" s="18">
        <f t="shared" ref="P149:P189" si="22">(M149-$O$2)/$O$2*100</f>
        <v>1.3654967919354417</v>
      </c>
    </row>
    <row r="150" spans="1:16" x14ac:dyDescent="0.15">
      <c r="A150" s="18">
        <v>74.5</v>
      </c>
      <c r="B150" s="18">
        <v>148</v>
      </c>
      <c r="D150">
        <v>940.33270263671898</v>
      </c>
      <c r="E150">
        <v>693.19598388671898</v>
      </c>
      <c r="F150">
        <v>469.31188964843801</v>
      </c>
      <c r="G150">
        <v>468.27673339843801</v>
      </c>
      <c r="I150" s="19">
        <f t="shared" si="17"/>
        <v>471.02081298828097</v>
      </c>
      <c r="J150" s="19">
        <f t="shared" si="18"/>
        <v>224.91925048828097</v>
      </c>
      <c r="K150" s="19">
        <f t="shared" si="19"/>
        <v>313.5773376464843</v>
      </c>
      <c r="L150" s="20">
        <f t="shared" si="20"/>
        <v>1.3941774079618974</v>
      </c>
      <c r="M150" s="20">
        <f t="shared" si="21"/>
        <v>2.128053111243903</v>
      </c>
      <c r="N150" s="18"/>
      <c r="O150" s="18"/>
      <c r="P150" s="18">
        <f t="shared" si="22"/>
        <v>1.7147425975583452</v>
      </c>
    </row>
    <row r="151" spans="1:16" x14ac:dyDescent="0.15">
      <c r="A151" s="18">
        <v>75</v>
      </c>
      <c r="B151" s="18">
        <v>149</v>
      </c>
      <c r="D151">
        <v>941.09381103515602</v>
      </c>
      <c r="E151">
        <v>694.782958984375</v>
      </c>
      <c r="F151">
        <v>468.57159423828102</v>
      </c>
      <c r="G151">
        <v>467.64187622070301</v>
      </c>
      <c r="I151" s="19">
        <f t="shared" si="17"/>
        <v>472.522216796875</v>
      </c>
      <c r="J151" s="19">
        <f t="shared" si="18"/>
        <v>227.14108276367199</v>
      </c>
      <c r="K151" s="19">
        <f t="shared" si="19"/>
        <v>313.52345886230461</v>
      </c>
      <c r="L151" s="20">
        <f t="shared" si="20"/>
        <v>1.3803027398108725</v>
      </c>
      <c r="M151" s="20">
        <f t="shared" si="21"/>
        <v>2.1191037833833613</v>
      </c>
      <c r="N151" s="18"/>
      <c r="O151" s="18"/>
      <c r="P151" s="18">
        <f t="shared" si="22"/>
        <v>1.2869907830258238</v>
      </c>
    </row>
    <row r="152" spans="1:16" x14ac:dyDescent="0.15">
      <c r="A152" s="18">
        <v>75.5</v>
      </c>
      <c r="B152" s="18">
        <v>150</v>
      </c>
      <c r="D152">
        <v>934.88482666015602</v>
      </c>
      <c r="E152">
        <v>690.36810302734398</v>
      </c>
      <c r="F152">
        <v>468.98150634765602</v>
      </c>
      <c r="G152">
        <v>468.07806396484398</v>
      </c>
      <c r="I152" s="19">
        <f t="shared" si="17"/>
        <v>465.9033203125</v>
      </c>
      <c r="J152" s="19">
        <f t="shared" si="18"/>
        <v>222.2900390625</v>
      </c>
      <c r="K152" s="19">
        <f t="shared" si="19"/>
        <v>310.30029296875</v>
      </c>
      <c r="L152" s="20">
        <f t="shared" si="20"/>
        <v>1.3959253157605711</v>
      </c>
      <c r="M152" s="20">
        <f t="shared" si="21"/>
        <v>2.1396516996235433</v>
      </c>
      <c r="N152" s="18"/>
      <c r="O152" s="18"/>
      <c r="P152" s="18">
        <f t="shared" si="22"/>
        <v>2.2691213512166857</v>
      </c>
    </row>
    <row r="153" spans="1:16" x14ac:dyDescent="0.15">
      <c r="A153" s="18">
        <v>76</v>
      </c>
      <c r="B153" s="18">
        <v>151</v>
      </c>
      <c r="D153">
        <v>928.20196533203102</v>
      </c>
      <c r="E153">
        <v>689.37408447265602</v>
      </c>
      <c r="F153">
        <v>469.19348144531301</v>
      </c>
      <c r="G153">
        <v>467.95928955078102</v>
      </c>
      <c r="I153" s="19">
        <f t="shared" si="17"/>
        <v>459.00848388671801</v>
      </c>
      <c r="J153" s="19">
        <f t="shared" si="18"/>
        <v>221.414794921875</v>
      </c>
      <c r="K153" s="19">
        <f t="shared" si="19"/>
        <v>304.01812744140551</v>
      </c>
      <c r="L153" s="20">
        <f t="shared" si="20"/>
        <v>1.3730705192879122</v>
      </c>
      <c r="M153" s="20">
        <f t="shared" si="21"/>
        <v>2.1217222434413676</v>
      </c>
      <c r="N153" s="18"/>
      <c r="O153" s="18"/>
      <c r="P153" s="18">
        <f t="shared" si="22"/>
        <v>1.4121455497912196</v>
      </c>
    </row>
    <row r="154" spans="1:16" x14ac:dyDescent="0.15">
      <c r="A154" s="18">
        <v>76.5</v>
      </c>
      <c r="B154" s="18">
        <v>152</v>
      </c>
      <c r="D154">
        <v>918.34051513671898</v>
      </c>
      <c r="E154">
        <v>684.84454345703102</v>
      </c>
      <c r="F154">
        <v>468.33111572265602</v>
      </c>
      <c r="G154">
        <v>467.32296752929699</v>
      </c>
      <c r="I154" s="19">
        <f t="shared" si="17"/>
        <v>450.00939941406295</v>
      </c>
      <c r="J154" s="19">
        <f t="shared" si="18"/>
        <v>217.52157592773403</v>
      </c>
      <c r="K154" s="19">
        <f t="shared" si="19"/>
        <v>297.74429626464917</v>
      </c>
      <c r="L154" s="20">
        <f t="shared" si="20"/>
        <v>1.3688035083175707</v>
      </c>
      <c r="M154" s="20">
        <f t="shared" si="21"/>
        <v>2.1223805727615095</v>
      </c>
      <c r="N154" s="18"/>
      <c r="O154" s="18"/>
      <c r="P154" s="18">
        <f t="shared" si="22"/>
        <v>1.443611774477461</v>
      </c>
    </row>
    <row r="155" spans="1:16" x14ac:dyDescent="0.15">
      <c r="A155" s="18">
        <v>77</v>
      </c>
      <c r="B155" s="18">
        <v>153</v>
      </c>
      <c r="D155">
        <v>916.783447265625</v>
      </c>
      <c r="E155">
        <v>684.36004638671898</v>
      </c>
      <c r="F155">
        <v>469.23492431640602</v>
      </c>
      <c r="G155">
        <v>468.38955688476602</v>
      </c>
      <c r="I155" s="19">
        <f t="shared" si="17"/>
        <v>447.54852294921898</v>
      </c>
      <c r="J155" s="19">
        <f t="shared" si="18"/>
        <v>215.97048950195295</v>
      </c>
      <c r="K155" s="19">
        <f t="shared" si="19"/>
        <v>296.36918029785193</v>
      </c>
      <c r="L155" s="20">
        <f t="shared" si="20"/>
        <v>1.3722670212088024</v>
      </c>
      <c r="M155" s="20">
        <f t="shared" si="21"/>
        <v>2.1307694259432242</v>
      </c>
      <c r="N155" s="18"/>
      <c r="O155" s="18"/>
      <c r="P155" s="18">
        <f t="shared" si="22"/>
        <v>1.8445745312613167</v>
      </c>
    </row>
    <row r="156" spans="1:16" x14ac:dyDescent="0.15">
      <c r="A156" s="18">
        <v>77.5</v>
      </c>
      <c r="B156" s="18">
        <v>154</v>
      </c>
      <c r="D156">
        <v>913.63140869140602</v>
      </c>
      <c r="E156">
        <v>682.79333496093795</v>
      </c>
      <c r="F156">
        <v>468.61746215820301</v>
      </c>
      <c r="G156">
        <v>467.6640625</v>
      </c>
      <c r="I156" s="19">
        <f t="shared" si="17"/>
        <v>445.01394653320301</v>
      </c>
      <c r="J156" s="19">
        <f t="shared" si="18"/>
        <v>215.12927246093795</v>
      </c>
      <c r="K156" s="19">
        <f t="shared" si="19"/>
        <v>294.42345581054644</v>
      </c>
      <c r="L156" s="20">
        <f t="shared" si="20"/>
        <v>1.3685885348959488</v>
      </c>
      <c r="M156" s="20">
        <f t="shared" si="21"/>
        <v>2.1320162799208537</v>
      </c>
      <c r="N156" s="18"/>
      <c r="O156" s="18"/>
      <c r="P156" s="18">
        <f t="shared" si="22"/>
        <v>1.9041705210048259</v>
      </c>
    </row>
    <row r="157" spans="1:16" x14ac:dyDescent="0.15">
      <c r="A157" s="18">
        <v>78</v>
      </c>
      <c r="B157" s="18">
        <v>155</v>
      </c>
      <c r="D157">
        <v>917.38317871093795</v>
      </c>
      <c r="E157">
        <v>684.95867919921898</v>
      </c>
      <c r="F157">
        <v>467.99740600585898</v>
      </c>
      <c r="G157">
        <v>467.18054199218801</v>
      </c>
      <c r="I157" s="19">
        <f t="shared" si="17"/>
        <v>449.38577270507898</v>
      </c>
      <c r="J157" s="19">
        <f t="shared" si="18"/>
        <v>217.77813720703097</v>
      </c>
      <c r="K157" s="19">
        <f t="shared" si="19"/>
        <v>296.94107666015731</v>
      </c>
      <c r="L157" s="20">
        <f t="shared" si="20"/>
        <v>1.3635026934676644</v>
      </c>
      <c r="M157" s="20">
        <f t="shared" si="21"/>
        <v>2.131855778783053</v>
      </c>
      <c r="N157" s="18"/>
      <c r="O157" s="18"/>
      <c r="P157" s="18">
        <f t="shared" si="22"/>
        <v>1.8964990339391314</v>
      </c>
    </row>
    <row r="158" spans="1:16" x14ac:dyDescent="0.15">
      <c r="A158" s="18">
        <v>78.5</v>
      </c>
      <c r="B158" s="18">
        <v>156</v>
      </c>
      <c r="D158">
        <v>923.345458984375</v>
      </c>
      <c r="E158">
        <v>687.85052490234398</v>
      </c>
      <c r="F158">
        <v>468.831298828125</v>
      </c>
      <c r="G158">
        <v>467.86236572265602</v>
      </c>
      <c r="I158" s="19">
        <f t="shared" si="17"/>
        <v>454.51416015625</v>
      </c>
      <c r="J158" s="19">
        <f t="shared" si="18"/>
        <v>219.98815917968795</v>
      </c>
      <c r="K158" s="19">
        <f t="shared" si="19"/>
        <v>300.52244873046845</v>
      </c>
      <c r="L158" s="20">
        <f t="shared" si="20"/>
        <v>1.3660846558791353</v>
      </c>
      <c r="M158" s="20">
        <f t="shared" si="21"/>
        <v>2.1393630814850071</v>
      </c>
      <c r="N158" s="18"/>
      <c r="O158" s="18"/>
      <c r="P158" s="18">
        <f t="shared" si="22"/>
        <v>2.2553262445461399</v>
      </c>
    </row>
    <row r="159" spans="1:16" x14ac:dyDescent="0.15">
      <c r="A159" s="18">
        <v>79</v>
      </c>
      <c r="B159" s="18">
        <v>157</v>
      </c>
      <c r="D159">
        <v>923.385986328125</v>
      </c>
      <c r="E159">
        <v>687.638916015625</v>
      </c>
      <c r="F159">
        <v>469.21237182617199</v>
      </c>
      <c r="G159">
        <v>468.26821899414102</v>
      </c>
      <c r="I159" s="19">
        <f t="shared" si="17"/>
        <v>454.17361450195301</v>
      </c>
      <c r="J159" s="19">
        <f t="shared" si="18"/>
        <v>219.37069702148398</v>
      </c>
      <c r="K159" s="19">
        <f t="shared" si="19"/>
        <v>300.61412658691427</v>
      </c>
      <c r="L159" s="20">
        <f t="shared" si="20"/>
        <v>1.3703476839364455</v>
      </c>
      <c r="M159" s="20">
        <f t="shared" si="21"/>
        <v>2.1485514498328007</v>
      </c>
      <c r="N159" s="18"/>
      <c r="O159" s="18"/>
      <c r="P159" s="18">
        <f t="shared" si="22"/>
        <v>2.69450349836998</v>
      </c>
    </row>
    <row r="160" spans="1:16" x14ac:dyDescent="0.15">
      <c r="A160" s="18">
        <v>79.5</v>
      </c>
      <c r="B160" s="18">
        <v>158</v>
      </c>
      <c r="D160">
        <v>926.37615966796898</v>
      </c>
      <c r="E160">
        <v>687.86090087890602</v>
      </c>
      <c r="F160">
        <v>467.87237548828102</v>
      </c>
      <c r="G160">
        <v>466.87902832031301</v>
      </c>
      <c r="I160" s="19">
        <f t="shared" si="17"/>
        <v>458.50378417968795</v>
      </c>
      <c r="J160" s="19">
        <f t="shared" si="18"/>
        <v>220.98187255859301</v>
      </c>
      <c r="K160" s="19">
        <f t="shared" si="19"/>
        <v>303.81647338867288</v>
      </c>
      <c r="L160" s="20">
        <f t="shared" si="20"/>
        <v>1.3748479450870632</v>
      </c>
      <c r="M160" s="20">
        <f t="shared" si="21"/>
        <v>2.1579770512739014</v>
      </c>
      <c r="N160" s="18"/>
      <c r="O160" s="18"/>
      <c r="P160" s="18">
        <f t="shared" si="22"/>
        <v>3.1450198033170569</v>
      </c>
    </row>
    <row r="161" spans="1:16" x14ac:dyDescent="0.15">
      <c r="A161" s="18">
        <v>80</v>
      </c>
      <c r="B161" s="18">
        <v>159</v>
      </c>
      <c r="D161">
        <v>919.74914550781295</v>
      </c>
      <c r="E161">
        <v>685.13934326171898</v>
      </c>
      <c r="F161">
        <v>468.27340698242199</v>
      </c>
      <c r="G161">
        <v>467.17904663085898</v>
      </c>
      <c r="I161" s="19">
        <f t="shared" si="17"/>
        <v>451.47573852539097</v>
      </c>
      <c r="J161" s="19">
        <f t="shared" si="18"/>
        <v>217.96029663086</v>
      </c>
      <c r="K161" s="19">
        <f t="shared" si="19"/>
        <v>298.90353088378902</v>
      </c>
      <c r="L161" s="20">
        <f t="shared" si="20"/>
        <v>1.3713668750874173</v>
      </c>
      <c r="M161" s="20">
        <f t="shared" si="21"/>
        <v>2.1594213215647389</v>
      </c>
      <c r="N161" s="18"/>
      <c r="O161" s="18"/>
      <c r="P161" s="18">
        <f t="shared" si="22"/>
        <v>3.2140517180271022</v>
      </c>
    </row>
    <row r="162" spans="1:16" x14ac:dyDescent="0.15">
      <c r="A162" s="18">
        <v>80.5</v>
      </c>
      <c r="B162" s="18">
        <v>160</v>
      </c>
      <c r="D162">
        <v>921.56488037109398</v>
      </c>
      <c r="E162">
        <v>687.429443359375</v>
      </c>
      <c r="F162">
        <v>468.75473022460898</v>
      </c>
      <c r="G162">
        <v>468.11727905273398</v>
      </c>
      <c r="I162" s="19">
        <f t="shared" si="17"/>
        <v>452.810150146485</v>
      </c>
      <c r="J162" s="19">
        <f t="shared" si="18"/>
        <v>219.31216430664102</v>
      </c>
      <c r="K162" s="19">
        <f t="shared" si="19"/>
        <v>299.2916351318363</v>
      </c>
      <c r="L162" s="20">
        <f t="shared" si="20"/>
        <v>1.3646832407953826</v>
      </c>
      <c r="M162" s="20">
        <f t="shared" si="21"/>
        <v>2.1576630275631876</v>
      </c>
      <c r="N162" s="18"/>
      <c r="O162" s="18"/>
      <c r="P162" s="18">
        <f t="shared" si="22"/>
        <v>3.1300103842682483</v>
      </c>
    </row>
    <row r="163" spans="1:16" x14ac:dyDescent="0.15">
      <c r="A163" s="18">
        <v>81</v>
      </c>
      <c r="B163" s="18">
        <v>161</v>
      </c>
      <c r="D163">
        <v>914.78973388671898</v>
      </c>
      <c r="E163">
        <v>684.45123291015602</v>
      </c>
      <c r="F163">
        <v>468.25564575195301</v>
      </c>
      <c r="G163">
        <v>467.38290405273398</v>
      </c>
      <c r="I163" s="19">
        <f t="shared" si="17"/>
        <v>446.53408813476597</v>
      </c>
      <c r="J163" s="19">
        <f t="shared" si="18"/>
        <v>217.06832885742205</v>
      </c>
      <c r="K163" s="19">
        <f t="shared" si="19"/>
        <v>294.58625793457054</v>
      </c>
      <c r="L163" s="20">
        <f t="shared" si="20"/>
        <v>1.3571130320354792</v>
      </c>
      <c r="M163" s="20">
        <f t="shared" si="21"/>
        <v>2.1550181590937671</v>
      </c>
      <c r="N163" s="18"/>
      <c r="O163" s="18"/>
      <c r="P163" s="18">
        <f t="shared" si="22"/>
        <v>3.0035933723289876</v>
      </c>
    </row>
    <row r="164" spans="1:16" x14ac:dyDescent="0.15">
      <c r="A164" s="18">
        <v>81.5</v>
      </c>
      <c r="B164" s="18">
        <v>162</v>
      </c>
      <c r="D164">
        <v>912.991943359375</v>
      </c>
      <c r="E164">
        <v>683.25396728515602</v>
      </c>
      <c r="F164">
        <v>469.66888427734398</v>
      </c>
      <c r="G164">
        <v>468.482421875</v>
      </c>
      <c r="I164" s="19">
        <f t="shared" si="17"/>
        <v>443.32305908203102</v>
      </c>
      <c r="J164" s="19">
        <f t="shared" si="18"/>
        <v>214.77154541015602</v>
      </c>
      <c r="K164" s="19">
        <f t="shared" si="19"/>
        <v>292.98297729492185</v>
      </c>
      <c r="L164" s="20">
        <f t="shared" si="20"/>
        <v>1.3641610518535079</v>
      </c>
      <c r="M164" s="20">
        <f t="shared" si="21"/>
        <v>2.1669915192022793</v>
      </c>
      <c r="N164" s="18"/>
      <c r="O164" s="18"/>
      <c r="P164" s="18">
        <f t="shared" si="22"/>
        <v>3.5758851234278639</v>
      </c>
    </row>
    <row r="165" spans="1:16" x14ac:dyDescent="0.15">
      <c r="A165" s="18">
        <v>82</v>
      </c>
      <c r="B165" s="18">
        <v>163</v>
      </c>
      <c r="D165">
        <v>914.49230957031295</v>
      </c>
      <c r="E165">
        <v>685.67193603515602</v>
      </c>
      <c r="F165">
        <v>469.651123046875</v>
      </c>
      <c r="G165">
        <v>468.69885253906301</v>
      </c>
      <c r="I165" s="19">
        <f t="shared" si="17"/>
        <v>444.84118652343795</v>
      </c>
      <c r="J165" s="19">
        <f t="shared" si="18"/>
        <v>216.97308349609301</v>
      </c>
      <c r="K165" s="19">
        <f t="shared" si="19"/>
        <v>292.96002807617288</v>
      </c>
      <c r="L165" s="20">
        <f t="shared" si="20"/>
        <v>1.3502136917432348</v>
      </c>
      <c r="M165" s="20">
        <f t="shared" si="21"/>
        <v>2.1579694993824892</v>
      </c>
      <c r="N165" s="18"/>
      <c r="O165" s="18"/>
      <c r="P165" s="18">
        <f t="shared" si="22"/>
        <v>3.1446588448959254</v>
      </c>
    </row>
    <row r="166" spans="1:16" x14ac:dyDescent="0.15">
      <c r="A166" s="18">
        <v>82.5</v>
      </c>
      <c r="B166" s="18">
        <v>164</v>
      </c>
      <c r="D166">
        <v>905.79644775390602</v>
      </c>
      <c r="E166">
        <v>680.40496826171898</v>
      </c>
      <c r="F166">
        <v>468.99334716796898</v>
      </c>
      <c r="G166">
        <v>467.78506469726602</v>
      </c>
      <c r="I166" s="19">
        <f t="shared" si="17"/>
        <v>436.80310058593705</v>
      </c>
      <c r="J166" s="19">
        <f t="shared" si="18"/>
        <v>212.61990356445295</v>
      </c>
      <c r="K166" s="19">
        <f t="shared" si="19"/>
        <v>287.96916809081995</v>
      </c>
      <c r="L166" s="20">
        <f t="shared" si="20"/>
        <v>1.3543848118787518</v>
      </c>
      <c r="M166" s="20">
        <f t="shared" si="21"/>
        <v>2.1670659598084896</v>
      </c>
      <c r="N166" s="18"/>
      <c r="O166" s="18"/>
      <c r="P166" s="18">
        <f t="shared" si="22"/>
        <v>3.5794431676606333</v>
      </c>
    </row>
    <row r="167" spans="1:16" x14ac:dyDescent="0.15">
      <c r="A167" s="18">
        <v>83</v>
      </c>
      <c r="B167" s="18">
        <v>165</v>
      </c>
      <c r="D167">
        <v>905.80841064453102</v>
      </c>
      <c r="E167">
        <v>681.97607421875</v>
      </c>
      <c r="F167">
        <v>468.74545288085898</v>
      </c>
      <c r="G167">
        <v>467.61340332031301</v>
      </c>
      <c r="I167" s="19">
        <f t="shared" si="17"/>
        <v>437.06295776367205</v>
      </c>
      <c r="J167" s="19">
        <f t="shared" si="18"/>
        <v>214.36267089843699</v>
      </c>
      <c r="K167" s="19">
        <f t="shared" si="19"/>
        <v>287.00908813476616</v>
      </c>
      <c r="L167" s="20">
        <f t="shared" si="20"/>
        <v>1.3388949061506532</v>
      </c>
      <c r="M167" s="20">
        <f t="shared" si="21"/>
        <v>2.1565013943708742</v>
      </c>
      <c r="N167" s="18"/>
      <c r="O167" s="18"/>
      <c r="P167" s="18">
        <f t="shared" si="22"/>
        <v>3.0744876999307902</v>
      </c>
    </row>
    <row r="168" spans="1:16" x14ac:dyDescent="0.15">
      <c r="A168" s="18">
        <v>83.5</v>
      </c>
      <c r="B168" s="18">
        <v>166</v>
      </c>
      <c r="D168">
        <v>925.91473388671898</v>
      </c>
      <c r="E168">
        <v>691.00543212890602</v>
      </c>
      <c r="F168">
        <v>468.46875</v>
      </c>
      <c r="G168">
        <v>467.71142578125</v>
      </c>
      <c r="I168" s="19">
        <f t="shared" si="17"/>
        <v>457.44598388671898</v>
      </c>
      <c r="J168" s="19">
        <f t="shared" si="18"/>
        <v>223.29400634765602</v>
      </c>
      <c r="K168" s="19">
        <f t="shared" si="19"/>
        <v>301.14017944335978</v>
      </c>
      <c r="L168" s="20">
        <f t="shared" si="20"/>
        <v>1.3486263441146813</v>
      </c>
      <c r="M168" s="20">
        <f t="shared" si="21"/>
        <v>2.1711581726253857</v>
      </c>
      <c r="N168" s="18"/>
      <c r="O168" s="18"/>
      <c r="P168" s="18">
        <f t="shared" si="22"/>
        <v>3.775039025266703</v>
      </c>
    </row>
    <row r="169" spans="1:16" x14ac:dyDescent="0.15">
      <c r="A169" s="18">
        <v>84</v>
      </c>
      <c r="B169" s="18">
        <v>167</v>
      </c>
      <c r="D169">
        <v>924.64050292968795</v>
      </c>
      <c r="E169">
        <v>689.50738525390602</v>
      </c>
      <c r="F169">
        <v>469.712158203125</v>
      </c>
      <c r="G169">
        <v>468.59118652343801</v>
      </c>
      <c r="I169" s="19">
        <f t="shared" si="17"/>
        <v>454.92834472656295</v>
      </c>
      <c r="J169" s="19">
        <f t="shared" si="18"/>
        <v>220.91619873046801</v>
      </c>
      <c r="K169" s="19">
        <f t="shared" si="19"/>
        <v>300.28700561523533</v>
      </c>
      <c r="L169" s="20">
        <f t="shared" si="20"/>
        <v>1.3592801584532279</v>
      </c>
      <c r="M169" s="20">
        <f t="shared" si="21"/>
        <v>2.1867373272544155</v>
      </c>
      <c r="N169" s="18"/>
      <c r="O169" s="18"/>
      <c r="P169" s="18">
        <f t="shared" si="22"/>
        <v>4.5196772556786629</v>
      </c>
    </row>
    <row r="170" spans="1:16" x14ac:dyDescent="0.15">
      <c r="A170" s="18">
        <v>84.5</v>
      </c>
      <c r="B170" s="18">
        <v>168</v>
      </c>
      <c r="D170">
        <v>928.01141357421898</v>
      </c>
      <c r="E170">
        <v>691.84326171875</v>
      </c>
      <c r="F170">
        <v>469.071044921875</v>
      </c>
      <c r="G170">
        <v>468.34109497070301</v>
      </c>
      <c r="I170" s="19">
        <f t="shared" si="17"/>
        <v>458.94036865234398</v>
      </c>
      <c r="J170" s="19">
        <f t="shared" si="18"/>
        <v>223.50216674804699</v>
      </c>
      <c r="K170" s="19">
        <f t="shared" si="19"/>
        <v>302.48885192871109</v>
      </c>
      <c r="L170" s="20">
        <f t="shared" si="20"/>
        <v>1.3534045612618397</v>
      </c>
      <c r="M170" s="20">
        <f t="shared" si="21"/>
        <v>2.1857870703535105</v>
      </c>
      <c r="N170" s="18"/>
      <c r="O170" s="18"/>
      <c r="P170" s="18">
        <f t="shared" si="22"/>
        <v>4.4742577426193257</v>
      </c>
    </row>
    <row r="171" spans="1:16" x14ac:dyDescent="0.15">
      <c r="A171" s="18">
        <v>85</v>
      </c>
      <c r="B171" s="18">
        <v>169</v>
      </c>
      <c r="D171">
        <v>924.24615478515602</v>
      </c>
      <c r="E171">
        <v>690.73327636718795</v>
      </c>
      <c r="F171">
        <v>468.88162231445301</v>
      </c>
      <c r="G171">
        <v>467.82464599609398</v>
      </c>
      <c r="I171" s="19">
        <f t="shared" si="17"/>
        <v>455.36453247070301</v>
      </c>
      <c r="J171" s="19">
        <f t="shared" si="18"/>
        <v>222.90863037109398</v>
      </c>
      <c r="K171" s="19">
        <f t="shared" si="19"/>
        <v>299.32849121093727</v>
      </c>
      <c r="L171" s="20">
        <f t="shared" si="20"/>
        <v>1.3428304265860904</v>
      </c>
      <c r="M171" s="20">
        <f t="shared" si="21"/>
        <v>2.1801382759682446</v>
      </c>
      <c r="N171" s="18"/>
      <c r="O171" s="18"/>
      <c r="P171" s="18">
        <f t="shared" si="22"/>
        <v>4.2042618182469296</v>
      </c>
    </row>
    <row r="172" spans="1:16" x14ac:dyDescent="0.15">
      <c r="A172" s="18">
        <v>85.5</v>
      </c>
      <c r="B172" s="18">
        <v>170</v>
      </c>
      <c r="D172">
        <v>919.07849121093795</v>
      </c>
      <c r="E172">
        <v>688.62518310546898</v>
      </c>
      <c r="F172">
        <v>469.28375244140602</v>
      </c>
      <c r="G172">
        <v>468.33740234375</v>
      </c>
      <c r="I172" s="19">
        <f t="shared" si="17"/>
        <v>449.79473876953193</v>
      </c>
      <c r="J172" s="19">
        <f t="shared" si="18"/>
        <v>220.28778076171898</v>
      </c>
      <c r="K172" s="19">
        <f t="shared" si="19"/>
        <v>295.59329223632869</v>
      </c>
      <c r="L172" s="20">
        <f t="shared" si="20"/>
        <v>1.3418506065757057</v>
      </c>
      <c r="M172" s="20">
        <f t="shared" si="21"/>
        <v>2.184083796248343</v>
      </c>
      <c r="N172" s="18"/>
      <c r="O172" s="18"/>
      <c r="P172" s="18">
        <f t="shared" si="22"/>
        <v>4.3928461997096058</v>
      </c>
    </row>
    <row r="173" spans="1:16" x14ac:dyDescent="0.15">
      <c r="A173" s="18">
        <v>86</v>
      </c>
      <c r="B173" s="18">
        <v>171</v>
      </c>
      <c r="D173">
        <v>902.29998779296898</v>
      </c>
      <c r="E173">
        <v>679.94958496093795</v>
      </c>
      <c r="F173">
        <v>468.72845458984398</v>
      </c>
      <c r="G173">
        <v>467.80871582031301</v>
      </c>
      <c r="I173" s="19">
        <f t="shared" si="17"/>
        <v>433.571533203125</v>
      </c>
      <c r="J173" s="19">
        <f t="shared" si="18"/>
        <v>212.14086914062494</v>
      </c>
      <c r="K173" s="19">
        <f t="shared" si="19"/>
        <v>285.07292480468755</v>
      </c>
      <c r="L173" s="20">
        <f t="shared" si="20"/>
        <v>1.3437906894579426</v>
      </c>
      <c r="M173" s="20">
        <f t="shared" si="21"/>
        <v>2.1909492194210634</v>
      </c>
      <c r="N173" s="18"/>
      <c r="O173" s="18"/>
      <c r="P173" s="18">
        <f t="shared" si="22"/>
        <v>4.7209934377399465</v>
      </c>
    </row>
    <row r="174" spans="1:16" x14ac:dyDescent="0.15">
      <c r="A174" s="18">
        <v>86.5</v>
      </c>
      <c r="B174" s="18">
        <v>172</v>
      </c>
      <c r="D174">
        <v>901.04052734375</v>
      </c>
      <c r="E174">
        <v>680.47412109375</v>
      </c>
      <c r="F174">
        <v>469.07287597656301</v>
      </c>
      <c r="G174">
        <v>467.98593139648398</v>
      </c>
      <c r="I174" s="19">
        <f t="shared" si="17"/>
        <v>431.96765136718699</v>
      </c>
      <c r="J174" s="19">
        <f t="shared" si="18"/>
        <v>212.48818969726602</v>
      </c>
      <c r="K174" s="19">
        <f t="shared" si="19"/>
        <v>283.22591857910078</v>
      </c>
      <c r="L174" s="20">
        <f t="shared" si="20"/>
        <v>1.3329019320208595</v>
      </c>
      <c r="M174" s="20">
        <f t="shared" si="21"/>
        <v>2.1849858022744635</v>
      </c>
      <c r="N174" s="18"/>
      <c r="O174" s="18"/>
      <c r="P174" s="18">
        <f t="shared" si="22"/>
        <v>4.4359594614433133</v>
      </c>
    </row>
    <row r="175" spans="1:16" x14ac:dyDescent="0.15">
      <c r="A175" s="18">
        <v>87</v>
      </c>
      <c r="B175" s="18">
        <v>173</v>
      </c>
      <c r="D175">
        <v>905.83416748046898</v>
      </c>
      <c r="E175">
        <v>683.00988769531295</v>
      </c>
      <c r="F175">
        <v>468.92935180664102</v>
      </c>
      <c r="G175">
        <v>468.09173583984398</v>
      </c>
      <c r="I175" s="19">
        <f t="shared" si="17"/>
        <v>436.90481567382795</v>
      </c>
      <c r="J175" s="19">
        <f t="shared" si="18"/>
        <v>214.91815185546898</v>
      </c>
      <c r="K175" s="19">
        <f t="shared" si="19"/>
        <v>286.46210937499967</v>
      </c>
      <c r="L175" s="20">
        <f t="shared" si="20"/>
        <v>1.332889320431359</v>
      </c>
      <c r="M175" s="20">
        <f t="shared" si="21"/>
        <v>2.1898985309754462</v>
      </c>
      <c r="N175" s="18"/>
      <c r="O175" s="18"/>
      <c r="P175" s="18">
        <f t="shared" si="22"/>
        <v>4.6707735892636508</v>
      </c>
    </row>
    <row r="176" spans="1:16" x14ac:dyDescent="0.15">
      <c r="A176" s="18">
        <v>87.5</v>
      </c>
      <c r="B176" s="18">
        <v>174</v>
      </c>
      <c r="D176">
        <v>906.21496582031295</v>
      </c>
      <c r="E176">
        <v>681.66204833984398</v>
      </c>
      <c r="F176">
        <v>469.53903198242199</v>
      </c>
      <c r="G176">
        <v>468.19015502929699</v>
      </c>
      <c r="I176" s="19">
        <f t="shared" si="17"/>
        <v>436.67593383789097</v>
      </c>
      <c r="J176" s="19">
        <f t="shared" si="18"/>
        <v>213.47189331054699</v>
      </c>
      <c r="K176" s="19">
        <f t="shared" si="19"/>
        <v>287.24560852050809</v>
      </c>
      <c r="L176" s="20">
        <f t="shared" si="20"/>
        <v>1.345589829489352</v>
      </c>
      <c r="M176" s="20">
        <f t="shared" si="21"/>
        <v>2.2075243803239224</v>
      </c>
      <c r="N176" s="18"/>
      <c r="O176" s="18"/>
      <c r="P176" s="18">
        <f t="shared" si="22"/>
        <v>5.5132378680314194</v>
      </c>
    </row>
    <row r="177" spans="1:16" x14ac:dyDescent="0.15">
      <c r="A177" s="18">
        <v>88</v>
      </c>
      <c r="B177" s="18">
        <v>175</v>
      </c>
      <c r="D177">
        <v>911.4091796875</v>
      </c>
      <c r="E177">
        <v>684.453857421875</v>
      </c>
      <c r="F177">
        <v>468.82351684570301</v>
      </c>
      <c r="G177">
        <v>467.99703979492199</v>
      </c>
      <c r="I177" s="19">
        <f t="shared" si="17"/>
        <v>442.58566284179699</v>
      </c>
      <c r="J177" s="19">
        <f t="shared" si="18"/>
        <v>216.45681762695301</v>
      </c>
      <c r="K177" s="19">
        <f t="shared" si="19"/>
        <v>291.0658905029299</v>
      </c>
      <c r="L177" s="20">
        <f t="shared" si="20"/>
        <v>1.3446834047267571</v>
      </c>
      <c r="M177" s="20">
        <f t="shared" si="21"/>
        <v>2.2115432958518104</v>
      </c>
      <c r="N177" s="18"/>
      <c r="O177" s="18"/>
      <c r="P177" s="18">
        <f t="shared" si="22"/>
        <v>5.7053303286380608</v>
      </c>
    </row>
    <row r="178" spans="1:16" x14ac:dyDescent="0.15">
      <c r="A178" s="18">
        <v>88.5</v>
      </c>
      <c r="B178" s="18">
        <v>176</v>
      </c>
      <c r="D178">
        <v>916.770751953125</v>
      </c>
      <c r="E178">
        <v>687.779296875</v>
      </c>
      <c r="F178">
        <v>468.99298095703102</v>
      </c>
      <c r="G178">
        <v>467.699951171875</v>
      </c>
      <c r="I178" s="19">
        <f t="shared" si="17"/>
        <v>447.77777099609398</v>
      </c>
      <c r="J178" s="19">
        <f t="shared" si="18"/>
        <v>220.079345703125</v>
      </c>
      <c r="K178" s="19">
        <f t="shared" si="19"/>
        <v>293.72222900390648</v>
      </c>
      <c r="L178" s="20">
        <f t="shared" si="20"/>
        <v>1.3346196939358486</v>
      </c>
      <c r="M178" s="20">
        <f t="shared" si="21"/>
        <v>2.2064049253513853</v>
      </c>
      <c r="N178" s="18"/>
      <c r="O178" s="18"/>
      <c r="P178" s="18">
        <f t="shared" si="22"/>
        <v>5.4597311797915715</v>
      </c>
    </row>
    <row r="179" spans="1:16" x14ac:dyDescent="0.15">
      <c r="A179" s="18">
        <v>89</v>
      </c>
      <c r="B179" s="18">
        <v>177</v>
      </c>
      <c r="D179">
        <v>920.425537109375</v>
      </c>
      <c r="E179">
        <v>689.60723876953102</v>
      </c>
      <c r="F179">
        <v>469.35626220703102</v>
      </c>
      <c r="G179">
        <v>468.15835571289102</v>
      </c>
      <c r="I179" s="19">
        <f t="shared" si="17"/>
        <v>451.06927490234398</v>
      </c>
      <c r="J179" s="19">
        <f t="shared" si="18"/>
        <v>221.44888305664</v>
      </c>
      <c r="K179" s="19">
        <f t="shared" si="19"/>
        <v>296.05505676269598</v>
      </c>
      <c r="L179" s="20">
        <f t="shared" si="20"/>
        <v>1.3369002032264663</v>
      </c>
      <c r="M179" s="20">
        <f t="shared" si="21"/>
        <v>2.2136107749324863</v>
      </c>
      <c r="N179" s="18"/>
      <c r="O179" s="18"/>
      <c r="P179" s="18">
        <f t="shared" si="22"/>
        <v>5.8041498089441026</v>
      </c>
    </row>
    <row r="180" spans="1:16" x14ac:dyDescent="0.15">
      <c r="A180" s="18">
        <v>89.5</v>
      </c>
      <c r="B180" s="18">
        <v>178</v>
      </c>
      <c r="D180">
        <v>924.13464355468795</v>
      </c>
      <c r="E180">
        <v>690.95452880859398</v>
      </c>
      <c r="F180">
        <v>469.69070434570301</v>
      </c>
      <c r="G180">
        <v>468.61746215820301</v>
      </c>
      <c r="I180" s="19">
        <f t="shared" si="17"/>
        <v>454.44393920898494</v>
      </c>
      <c r="J180" s="19">
        <f t="shared" si="18"/>
        <v>222.33706665039097</v>
      </c>
      <c r="K180" s="19">
        <f t="shared" si="19"/>
        <v>298.8079925537113</v>
      </c>
      <c r="L180" s="20">
        <f t="shared" si="20"/>
        <v>1.3439414176654825</v>
      </c>
      <c r="M180" s="20">
        <f t="shared" si="21"/>
        <v>2.2255773296619861</v>
      </c>
      <c r="N180" s="18"/>
      <c r="O180" s="18"/>
      <c r="P180" s="18">
        <f t="shared" si="22"/>
        <v>6.3761162827409885</v>
      </c>
    </row>
    <row r="181" spans="1:16" x14ac:dyDescent="0.15">
      <c r="A181" s="18">
        <v>90</v>
      </c>
      <c r="B181" s="18">
        <v>179</v>
      </c>
      <c r="D181">
        <v>920.52484130859398</v>
      </c>
      <c r="E181">
        <v>689.54876708984398</v>
      </c>
      <c r="F181">
        <v>469.78652954101602</v>
      </c>
      <c r="G181">
        <v>468.36331176757801</v>
      </c>
      <c r="I181" s="19">
        <f t="shared" si="17"/>
        <v>450.73831176757795</v>
      </c>
      <c r="J181" s="19">
        <f t="shared" si="18"/>
        <v>221.18545532226597</v>
      </c>
      <c r="K181" s="19">
        <f t="shared" si="19"/>
        <v>295.90849304199179</v>
      </c>
      <c r="L181" s="20">
        <f t="shared" si="20"/>
        <v>1.3378297981250837</v>
      </c>
      <c r="M181" s="20">
        <f t="shared" si="21"/>
        <v>2.2243910504120703</v>
      </c>
      <c r="N181" s="18"/>
      <c r="O181" s="18"/>
      <c r="P181" s="18">
        <f t="shared" si="22"/>
        <v>6.319415588610533</v>
      </c>
    </row>
    <row r="182" spans="1:16" x14ac:dyDescent="0.15">
      <c r="A182" s="18">
        <v>90.5</v>
      </c>
      <c r="B182" s="18">
        <v>180</v>
      </c>
      <c r="D182">
        <v>920.41748046875</v>
      </c>
      <c r="E182">
        <v>689.963623046875</v>
      </c>
      <c r="F182">
        <v>469.42877197265602</v>
      </c>
      <c r="G182">
        <v>468.24676513671898</v>
      </c>
      <c r="I182" s="19">
        <f t="shared" si="17"/>
        <v>450.98870849609398</v>
      </c>
      <c r="J182" s="19">
        <f t="shared" si="18"/>
        <v>221.71685791015602</v>
      </c>
      <c r="K182" s="19">
        <f t="shared" si="19"/>
        <v>295.78690795898478</v>
      </c>
      <c r="L182" s="20">
        <f t="shared" si="20"/>
        <v>1.3340749582462665</v>
      </c>
      <c r="M182" s="20">
        <f t="shared" si="21"/>
        <v>2.2255615508237363</v>
      </c>
      <c r="N182" s="18"/>
      <c r="O182" s="18"/>
      <c r="P182" s="18">
        <f t="shared" si="22"/>
        <v>6.3753621002149128</v>
      </c>
    </row>
    <row r="183" spans="1:16" x14ac:dyDescent="0.15">
      <c r="A183" s="18">
        <v>91</v>
      </c>
      <c r="B183" s="18">
        <v>181</v>
      </c>
      <c r="D183">
        <v>920.12396240234398</v>
      </c>
      <c r="E183">
        <v>689.51599121093795</v>
      </c>
      <c r="F183">
        <v>468.50906372070301</v>
      </c>
      <c r="G183">
        <v>467.93118286132801</v>
      </c>
      <c r="I183" s="19">
        <f t="shared" si="17"/>
        <v>451.61489868164097</v>
      </c>
      <c r="J183" s="19">
        <f t="shared" si="18"/>
        <v>221.58480834960994</v>
      </c>
      <c r="K183" s="19">
        <f t="shared" si="19"/>
        <v>296.50553283691403</v>
      </c>
      <c r="L183" s="20">
        <f t="shared" si="20"/>
        <v>1.3381130910793144</v>
      </c>
      <c r="M183" s="20">
        <f t="shared" si="21"/>
        <v>2.2345250239472678</v>
      </c>
      <c r="N183" s="18"/>
      <c r="O183" s="18"/>
      <c r="P183" s="18">
        <f t="shared" si="22"/>
        <v>6.8037900171324646</v>
      </c>
    </row>
    <row r="184" spans="1:16" x14ac:dyDescent="0.15">
      <c r="A184" s="18">
        <v>91.5</v>
      </c>
      <c r="B184" s="18">
        <v>182</v>
      </c>
      <c r="D184">
        <v>918.33013916015602</v>
      </c>
      <c r="E184">
        <v>689.88586425781295</v>
      </c>
      <c r="F184">
        <v>470.20755004882801</v>
      </c>
      <c r="G184">
        <v>468.89642333984398</v>
      </c>
      <c r="I184" s="19">
        <f t="shared" si="17"/>
        <v>448.12258911132801</v>
      </c>
      <c r="J184" s="19">
        <f t="shared" si="18"/>
        <v>220.98944091796898</v>
      </c>
      <c r="K184" s="19">
        <f t="shared" si="19"/>
        <v>293.4299804687497</v>
      </c>
      <c r="L184" s="20">
        <f t="shared" si="20"/>
        <v>1.3278009087215645</v>
      </c>
      <c r="M184" s="20">
        <f t="shared" si="21"/>
        <v>2.2291381818800011</v>
      </c>
      <c r="N184" s="18"/>
      <c r="O184" s="18"/>
      <c r="P184" s="18">
        <f t="shared" si="22"/>
        <v>6.5463146508501548</v>
      </c>
    </row>
    <row r="185" spans="1:16" x14ac:dyDescent="0.15">
      <c r="A185" s="18">
        <v>92</v>
      </c>
      <c r="B185" s="18">
        <v>183</v>
      </c>
      <c r="D185">
        <v>918.14270019531295</v>
      </c>
      <c r="E185">
        <v>689.509765625</v>
      </c>
      <c r="F185">
        <v>469.27523803710898</v>
      </c>
      <c r="G185">
        <v>468.265625</v>
      </c>
      <c r="I185" s="19">
        <f t="shared" si="17"/>
        <v>448.86746215820398</v>
      </c>
      <c r="J185" s="19">
        <f t="shared" si="18"/>
        <v>221.244140625</v>
      </c>
      <c r="K185" s="19">
        <f t="shared" si="19"/>
        <v>293.99656372070399</v>
      </c>
      <c r="L185" s="20">
        <f t="shared" si="20"/>
        <v>1.3288332196739006</v>
      </c>
      <c r="M185" s="20">
        <f t="shared" si="21"/>
        <v>2.2350958331228203</v>
      </c>
      <c r="N185" s="18"/>
      <c r="O185" s="18"/>
      <c r="P185" s="18">
        <f t="shared" si="22"/>
        <v>6.8310730337342971</v>
      </c>
    </row>
    <row r="186" spans="1:16" x14ac:dyDescent="0.15">
      <c r="A186" s="18">
        <v>92.5</v>
      </c>
      <c r="B186" s="18">
        <v>184</v>
      </c>
      <c r="D186">
        <v>914.74578857421898</v>
      </c>
      <c r="E186">
        <v>688.72027587890602</v>
      </c>
      <c r="F186">
        <v>469.71661376953102</v>
      </c>
      <c r="G186">
        <v>468.68811035156301</v>
      </c>
      <c r="I186" s="19">
        <f t="shared" si="17"/>
        <v>445.02917480468795</v>
      </c>
      <c r="J186" s="19">
        <f t="shared" si="18"/>
        <v>220.03216552734301</v>
      </c>
      <c r="K186" s="19">
        <f t="shared" si="19"/>
        <v>291.00665893554788</v>
      </c>
      <c r="L186" s="20">
        <f t="shared" si="20"/>
        <v>1.3225641725522399</v>
      </c>
      <c r="M186" s="20">
        <f t="shared" si="21"/>
        <v>2.2337521262916429</v>
      </c>
      <c r="N186" s="18"/>
      <c r="O186" s="18"/>
      <c r="P186" s="18">
        <f t="shared" si="22"/>
        <v>6.766847759591629</v>
      </c>
    </row>
    <row r="187" spans="1:16" x14ac:dyDescent="0.15">
      <c r="A187" s="18">
        <v>93</v>
      </c>
      <c r="B187" s="18">
        <v>185</v>
      </c>
      <c r="D187">
        <v>908.95867919921898</v>
      </c>
      <c r="E187">
        <v>685.823486328125</v>
      </c>
      <c r="F187">
        <v>469.37438964843801</v>
      </c>
      <c r="G187">
        <v>467.82391357421898</v>
      </c>
      <c r="I187" s="19">
        <f t="shared" si="17"/>
        <v>439.58428955078097</v>
      </c>
      <c r="J187" s="19">
        <f t="shared" si="18"/>
        <v>217.99957275390602</v>
      </c>
      <c r="K187" s="19">
        <f t="shared" si="19"/>
        <v>286.98458862304676</v>
      </c>
      <c r="L187" s="20">
        <f t="shared" si="20"/>
        <v>1.3164456471069148</v>
      </c>
      <c r="M187" s="20">
        <f t="shared" si="21"/>
        <v>2.232558941136801</v>
      </c>
      <c r="N187" s="18"/>
      <c r="O187" s="18"/>
      <c r="P187" s="18">
        <f t="shared" si="22"/>
        <v>6.709816983313198</v>
      </c>
    </row>
    <row r="188" spans="1:16" x14ac:dyDescent="0.15">
      <c r="A188" s="18">
        <v>93.5</v>
      </c>
      <c r="B188" s="18">
        <v>186</v>
      </c>
      <c r="D188">
        <v>909.14013671875</v>
      </c>
      <c r="E188">
        <v>684.67224121093795</v>
      </c>
      <c r="F188">
        <v>468.916748046875</v>
      </c>
      <c r="G188">
        <v>467.63632202148398</v>
      </c>
      <c r="I188" s="19">
        <f t="shared" si="17"/>
        <v>440.223388671875</v>
      </c>
      <c r="J188" s="19">
        <f t="shared" si="18"/>
        <v>217.03591918945398</v>
      </c>
      <c r="K188" s="19">
        <f t="shared" si="19"/>
        <v>288.2982452392572</v>
      </c>
      <c r="L188" s="20">
        <f t="shared" si="20"/>
        <v>1.3283434664452811</v>
      </c>
      <c r="M188" s="20">
        <f t="shared" si="21"/>
        <v>2.2493821007656507</v>
      </c>
      <c r="N188" s="18"/>
      <c r="O188" s="18"/>
      <c r="P188" s="18">
        <f t="shared" si="22"/>
        <v>7.513915030624557</v>
      </c>
    </row>
    <row r="189" spans="1:16" x14ac:dyDescent="0.15">
      <c r="A189" s="18">
        <v>94</v>
      </c>
      <c r="B189" s="18">
        <v>187</v>
      </c>
      <c r="D189">
        <v>910.93005371093795</v>
      </c>
      <c r="E189">
        <v>685.87731933593795</v>
      </c>
      <c r="F189">
        <v>469.516845703125</v>
      </c>
      <c r="G189">
        <v>468.30078125</v>
      </c>
      <c r="I189" s="19">
        <f t="shared" si="17"/>
        <v>441.41320800781295</v>
      </c>
      <c r="J189" s="19">
        <f t="shared" si="18"/>
        <v>217.57653808593795</v>
      </c>
      <c r="K189" s="19">
        <f t="shared" si="19"/>
        <v>289.10963134765643</v>
      </c>
      <c r="L189" s="20">
        <f t="shared" si="20"/>
        <v>1.3287720904607117</v>
      </c>
      <c r="M189" s="20">
        <f t="shared" si="21"/>
        <v>2.2547360650715644</v>
      </c>
      <c r="N189" s="18"/>
      <c r="O189" s="18"/>
      <c r="P189" s="18">
        <f t="shared" si="22"/>
        <v>7.7698189356423271</v>
      </c>
    </row>
    <row r="190" spans="1:16" x14ac:dyDescent="0.15">
      <c r="A190" s="18"/>
      <c r="B190" s="18"/>
      <c r="D190">
        <v>906.82220458984398</v>
      </c>
      <c r="E190">
        <v>683.28308105468795</v>
      </c>
      <c r="F190">
        <v>468.60562133789102</v>
      </c>
      <c r="G190">
        <v>467.36331176757801</v>
      </c>
      <c r="I190" s="19"/>
      <c r="J190" s="19"/>
      <c r="K190" s="19"/>
      <c r="L190" s="20"/>
      <c r="M190" s="20"/>
      <c r="P190" s="18"/>
    </row>
    <row r="191" spans="1:16" x14ac:dyDescent="0.15">
      <c r="A191" s="18"/>
      <c r="B191" s="18"/>
      <c r="D191">
        <v>908.30255126953102</v>
      </c>
      <c r="E191">
        <v>682.72888183593795</v>
      </c>
      <c r="F191">
        <v>469.56011962890602</v>
      </c>
      <c r="G191">
        <v>468.44912719726602</v>
      </c>
      <c r="I191" s="19"/>
      <c r="J191" s="19"/>
      <c r="K191" s="19"/>
      <c r="L191" s="20"/>
      <c r="M191" s="20"/>
      <c r="P191" s="18"/>
    </row>
    <row r="192" spans="1:16" x14ac:dyDescent="0.15">
      <c r="A192" s="18"/>
      <c r="B192" s="18"/>
      <c r="D192">
        <v>902.31896972656295</v>
      </c>
      <c r="E192">
        <v>681.01770019531295</v>
      </c>
      <c r="F192">
        <v>468.97891235351602</v>
      </c>
      <c r="G192">
        <v>467.68923950195301</v>
      </c>
      <c r="I192" s="19"/>
      <c r="J192" s="19"/>
      <c r="K192" s="19"/>
      <c r="L192" s="20"/>
      <c r="M192" s="20"/>
      <c r="P192" s="18"/>
    </row>
    <row r="193" spans="4:12" x14ac:dyDescent="0.15">
      <c r="D193">
        <v>900.373291015625</v>
      </c>
      <c r="E193">
        <v>680.64831542968795</v>
      </c>
      <c r="F193">
        <v>468.26416015625</v>
      </c>
      <c r="G193">
        <v>467.49945068359398</v>
      </c>
      <c r="I193" s="7"/>
      <c r="J193" s="7"/>
      <c r="K193" s="7"/>
      <c r="L193" s="7"/>
    </row>
    <row r="194" spans="4:12" x14ac:dyDescent="0.15">
      <c r="I194" s="7"/>
      <c r="J194" s="7"/>
      <c r="K194" s="7"/>
      <c r="L194" s="7"/>
    </row>
    <row r="195" spans="4:12" x14ac:dyDescent="0.15">
      <c r="I195" s="7"/>
      <c r="J195" s="7"/>
      <c r="K195" s="7"/>
      <c r="L195" s="7"/>
    </row>
    <row r="196" spans="4:12" x14ac:dyDescent="0.15">
      <c r="I196" s="7"/>
      <c r="J196" s="7"/>
      <c r="K196" s="7"/>
      <c r="L196" s="7"/>
    </row>
    <row r="197" spans="4:12" x14ac:dyDescent="0.15">
      <c r="I197" s="7"/>
      <c r="J197" s="7"/>
      <c r="K197" s="7"/>
      <c r="L197" s="7"/>
    </row>
    <row r="198" spans="4:12" x14ac:dyDescent="0.15">
      <c r="I198" s="7"/>
      <c r="J198" s="7"/>
      <c r="K198" s="7"/>
      <c r="L198" s="7"/>
    </row>
    <row r="199" spans="4:12" x14ac:dyDescent="0.15">
      <c r="I199" s="7"/>
      <c r="J199" s="7"/>
      <c r="K199" s="7"/>
      <c r="L199" s="7"/>
    </row>
    <row r="200" spans="4:12" x14ac:dyDescent="0.15">
      <c r="I200" s="7"/>
      <c r="J200" s="7"/>
      <c r="K200" s="7"/>
      <c r="L200" s="7"/>
    </row>
    <row r="201" spans="4:12" x14ac:dyDescent="0.15">
      <c r="I201" s="7"/>
      <c r="J201" s="7"/>
      <c r="K201" s="7"/>
      <c r="L201" s="7"/>
    </row>
    <row r="202" spans="4:12" x14ac:dyDescent="0.15">
      <c r="I202" s="7"/>
      <c r="J202" s="7"/>
      <c r="K202" s="7"/>
      <c r="L202" s="7"/>
    </row>
    <row r="203" spans="4:12" x14ac:dyDescent="0.15">
      <c r="I203" s="7"/>
      <c r="J203" s="7"/>
      <c r="K203" s="7"/>
      <c r="L203" s="7"/>
    </row>
    <row r="204" spans="4:12" x14ac:dyDescent="0.15">
      <c r="I204" s="7"/>
      <c r="J204" s="7"/>
      <c r="K204" s="7"/>
      <c r="L204" s="7"/>
    </row>
    <row r="205" spans="4:12" x14ac:dyDescent="0.15">
      <c r="I205" s="7"/>
      <c r="J205" s="7"/>
      <c r="K205" s="7"/>
      <c r="L205" s="7"/>
    </row>
    <row r="206" spans="4:12" x14ac:dyDescent="0.15">
      <c r="I206" s="7"/>
      <c r="J206" s="7"/>
      <c r="K206" s="7"/>
      <c r="L206" s="7"/>
    </row>
    <row r="207" spans="4:12" x14ac:dyDescent="0.15">
      <c r="I207" s="7"/>
      <c r="J207" s="7"/>
      <c r="K207" s="7"/>
      <c r="L207" s="7"/>
    </row>
    <row r="208" spans="4:12" x14ac:dyDescent="0.15">
      <c r="I208" s="7"/>
      <c r="J208" s="7"/>
      <c r="K208" s="7"/>
      <c r="L208" s="7"/>
    </row>
    <row r="209" spans="9:12" x14ac:dyDescent="0.15">
      <c r="I209" s="7"/>
      <c r="J209" s="7"/>
      <c r="K209" s="7"/>
      <c r="L209" s="7"/>
    </row>
    <row r="210" spans="9:12" x14ac:dyDescent="0.15">
      <c r="I210" s="7"/>
      <c r="J210" s="7"/>
      <c r="K210" s="7"/>
      <c r="L210" s="7"/>
    </row>
    <row r="211" spans="9:12" x14ac:dyDescent="0.15">
      <c r="I211" s="7"/>
      <c r="J211" s="7"/>
      <c r="K211" s="7"/>
      <c r="L211" s="7"/>
    </row>
    <row r="212" spans="9:12" x14ac:dyDescent="0.15">
      <c r="I212" s="7"/>
      <c r="J212" s="7"/>
      <c r="K212" s="7"/>
      <c r="L212" s="7"/>
    </row>
    <row r="213" spans="9:12" x14ac:dyDescent="0.15">
      <c r="I213" s="7"/>
      <c r="J213" s="7"/>
      <c r="K213" s="7"/>
      <c r="L213" s="7"/>
    </row>
    <row r="214" spans="9:12" x14ac:dyDescent="0.15">
      <c r="I214" s="7"/>
      <c r="J214" s="7"/>
      <c r="K214" s="7"/>
      <c r="L214" s="7"/>
    </row>
    <row r="215" spans="9:12" x14ac:dyDescent="0.15">
      <c r="I215" s="7"/>
      <c r="J215" s="7"/>
      <c r="K215" s="7"/>
      <c r="L215" s="7"/>
    </row>
    <row r="216" spans="9:12" x14ac:dyDescent="0.15">
      <c r="I216" s="7"/>
      <c r="J216" s="7"/>
      <c r="K216" s="7"/>
      <c r="L216" s="7"/>
    </row>
    <row r="217" spans="9:12" x14ac:dyDescent="0.15">
      <c r="I217" s="7"/>
      <c r="J217" s="7"/>
      <c r="K217" s="7"/>
      <c r="L217" s="7"/>
    </row>
    <row r="218" spans="9:12" x14ac:dyDescent="0.15">
      <c r="I218" s="7"/>
      <c r="J218" s="7"/>
      <c r="K218" s="7"/>
      <c r="L218" s="7"/>
    </row>
    <row r="219" spans="9:12" x14ac:dyDescent="0.15">
      <c r="I219" s="7"/>
      <c r="J219" s="7"/>
      <c r="K219" s="7"/>
      <c r="L219" s="7"/>
    </row>
    <row r="220" spans="9:12" x14ac:dyDescent="0.15">
      <c r="I220" s="7"/>
      <c r="J220" s="7"/>
      <c r="K220" s="7"/>
      <c r="L220" s="7"/>
    </row>
    <row r="221" spans="9:12" x14ac:dyDescent="0.15">
      <c r="I221" s="7"/>
      <c r="J221" s="7"/>
      <c r="K221" s="7"/>
      <c r="L221" s="7"/>
    </row>
    <row r="222" spans="9:12" x14ac:dyDescent="0.15">
      <c r="I222" s="7"/>
      <c r="J222" s="7"/>
      <c r="K222" s="7"/>
      <c r="L222" s="7"/>
    </row>
    <row r="223" spans="9:12" x14ac:dyDescent="0.15">
      <c r="I223" s="7"/>
      <c r="J223" s="7"/>
      <c r="K223" s="7"/>
      <c r="L223" s="7"/>
    </row>
    <row r="224" spans="9:12" x14ac:dyDescent="0.15">
      <c r="I224" s="7"/>
      <c r="J224" s="7"/>
      <c r="K224" s="7"/>
      <c r="L224" s="7"/>
    </row>
    <row r="225" spans="9:12" x14ac:dyDescent="0.15">
      <c r="I225" s="7"/>
      <c r="J225" s="7"/>
      <c r="K225" s="7"/>
      <c r="L225" s="7"/>
    </row>
    <row r="226" spans="9:12" x14ac:dyDescent="0.15">
      <c r="I226" s="7"/>
      <c r="J226" s="7"/>
      <c r="K226" s="7"/>
      <c r="L226" s="7"/>
    </row>
    <row r="227" spans="9:12" x14ac:dyDescent="0.15">
      <c r="I227" s="7"/>
      <c r="J227" s="7"/>
      <c r="K227" s="7"/>
      <c r="L227" s="7"/>
    </row>
    <row r="228" spans="9:12" x14ac:dyDescent="0.15">
      <c r="I228" s="7"/>
      <c r="J228" s="7"/>
      <c r="K228" s="7"/>
      <c r="L228" s="7"/>
    </row>
    <row r="229" spans="9:12" x14ac:dyDescent="0.15">
      <c r="I229" s="7"/>
      <c r="J229" s="7"/>
      <c r="K229" s="7"/>
      <c r="L229" s="7"/>
    </row>
    <row r="230" spans="9:12" x14ac:dyDescent="0.15">
      <c r="I230" s="7"/>
      <c r="J230" s="7"/>
      <c r="K230" s="7"/>
      <c r="L230" s="7"/>
    </row>
    <row r="231" spans="9:12" x14ac:dyDescent="0.15">
      <c r="I231" s="7"/>
      <c r="J231" s="7"/>
      <c r="K231" s="7"/>
      <c r="L231" s="7"/>
    </row>
    <row r="232" spans="9:12" x14ac:dyDescent="0.15">
      <c r="I232" s="7"/>
      <c r="J232" s="7"/>
      <c r="K232" s="7"/>
      <c r="L232" s="7"/>
    </row>
    <row r="233" spans="9:12" x14ac:dyDescent="0.15">
      <c r="I233" s="7"/>
      <c r="J233" s="7"/>
      <c r="K233" s="7"/>
      <c r="L233" s="7"/>
    </row>
    <row r="234" spans="9:12" x14ac:dyDescent="0.15">
      <c r="I234" s="7"/>
      <c r="J234" s="7"/>
      <c r="K234" s="7"/>
      <c r="L234" s="7"/>
    </row>
    <row r="235" spans="9:12" x14ac:dyDescent="0.15">
      <c r="I235" s="7"/>
      <c r="J235" s="7"/>
      <c r="K235" s="7"/>
      <c r="L235" s="7"/>
    </row>
    <row r="236" spans="9:12" x14ac:dyDescent="0.15">
      <c r="I236" s="7"/>
      <c r="J236" s="7"/>
      <c r="K236" s="7"/>
      <c r="L236" s="7"/>
    </row>
    <row r="237" spans="9:12" x14ac:dyDescent="0.15">
      <c r="I237" s="7"/>
      <c r="J237" s="7"/>
      <c r="K237" s="7"/>
      <c r="L237" s="7"/>
    </row>
    <row r="238" spans="9:12" x14ac:dyDescent="0.15">
      <c r="I238" s="7"/>
      <c r="J238" s="7"/>
      <c r="K238" s="7"/>
      <c r="L238" s="7"/>
    </row>
    <row r="239" spans="9:12" x14ac:dyDescent="0.15">
      <c r="I239" s="7"/>
      <c r="J239" s="7"/>
      <c r="K239" s="7"/>
      <c r="L239" s="7"/>
    </row>
    <row r="240" spans="9:12" x14ac:dyDescent="0.15">
      <c r="I240" s="7"/>
      <c r="J240" s="7"/>
      <c r="K240" s="7"/>
      <c r="L240" s="7"/>
    </row>
    <row r="241" spans="9:12" x14ac:dyDescent="0.15">
      <c r="I241" s="7"/>
      <c r="J241" s="7"/>
      <c r="K241" s="7"/>
      <c r="L241" s="7"/>
    </row>
    <row r="242" spans="9:12" x14ac:dyDescent="0.15">
      <c r="I242" s="7"/>
      <c r="J242" s="7"/>
      <c r="K242" s="7"/>
      <c r="L242" s="7"/>
    </row>
    <row r="243" spans="9:12" x14ac:dyDescent="0.15">
      <c r="I243" s="7"/>
      <c r="J243" s="7"/>
      <c r="K243" s="7"/>
      <c r="L243" s="7"/>
    </row>
    <row r="244" spans="9:12" x14ac:dyDescent="0.15">
      <c r="I244" s="7"/>
      <c r="J244" s="7"/>
      <c r="K244" s="7"/>
      <c r="L244" s="7"/>
    </row>
    <row r="245" spans="9:12" x14ac:dyDescent="0.15">
      <c r="I245" s="7"/>
      <c r="J245" s="7"/>
      <c r="K245" s="7"/>
      <c r="L245" s="7"/>
    </row>
    <row r="246" spans="9:12" x14ac:dyDescent="0.15">
      <c r="I246" s="7"/>
      <c r="J246" s="7"/>
      <c r="K246" s="7"/>
      <c r="L246" s="7"/>
    </row>
    <row r="247" spans="9:12" x14ac:dyDescent="0.15">
      <c r="I247" s="7"/>
      <c r="J247" s="7"/>
      <c r="K247" s="7"/>
      <c r="L247" s="7"/>
    </row>
    <row r="248" spans="9:12" x14ac:dyDescent="0.15">
      <c r="I248" s="7"/>
      <c r="J248" s="7"/>
      <c r="K248" s="7"/>
      <c r="L248" s="7"/>
    </row>
    <row r="249" spans="9:12" x14ac:dyDescent="0.15">
      <c r="I249" s="7"/>
      <c r="J249" s="7"/>
      <c r="K249" s="7"/>
      <c r="L249" s="7"/>
    </row>
    <row r="250" spans="9:12" x14ac:dyDescent="0.15">
      <c r="I250" s="7"/>
      <c r="J250" s="7"/>
      <c r="K250" s="7"/>
      <c r="L250" s="7"/>
    </row>
    <row r="251" spans="9:12" x14ac:dyDescent="0.15">
      <c r="I251" s="7"/>
      <c r="J251" s="7"/>
      <c r="K251" s="7"/>
      <c r="L251" s="7"/>
    </row>
    <row r="252" spans="9:12" x14ac:dyDescent="0.15">
      <c r="I252" s="7"/>
      <c r="J252" s="7"/>
      <c r="K252" s="7"/>
      <c r="L252" s="7"/>
    </row>
    <row r="253" spans="9:12" x14ac:dyDescent="0.15">
      <c r="I253" s="7"/>
      <c r="J253" s="7"/>
      <c r="K253" s="7"/>
      <c r="L253" s="7"/>
    </row>
    <row r="254" spans="9:12" x14ac:dyDescent="0.15">
      <c r="I254" s="7"/>
      <c r="J254" s="7"/>
      <c r="K254" s="7"/>
      <c r="L254" s="7"/>
    </row>
    <row r="255" spans="9:12" x14ac:dyDescent="0.15">
      <c r="I255" s="7"/>
      <c r="J255" s="7"/>
      <c r="K255" s="7"/>
      <c r="L255" s="7"/>
    </row>
    <row r="256" spans="9:12" x14ac:dyDescent="0.15">
      <c r="I256" s="7"/>
      <c r="J256" s="7"/>
      <c r="K256" s="7"/>
      <c r="L256" s="7"/>
    </row>
    <row r="257" spans="9:12" x14ac:dyDescent="0.15">
      <c r="I257" s="7"/>
      <c r="J257" s="7"/>
      <c r="K257" s="7"/>
      <c r="L257" s="7"/>
    </row>
    <row r="258" spans="9:12" x14ac:dyDescent="0.15">
      <c r="I258" s="7"/>
      <c r="J258" s="7"/>
      <c r="K258" s="7"/>
      <c r="L258" s="7"/>
    </row>
    <row r="259" spans="9:12" x14ac:dyDescent="0.15">
      <c r="I259" s="7"/>
      <c r="J259" s="7"/>
      <c r="K259" s="7"/>
      <c r="L259" s="7"/>
    </row>
    <row r="260" spans="9:12" x14ac:dyDescent="0.15">
      <c r="I260" s="7"/>
      <c r="J260" s="7"/>
      <c r="K260" s="7"/>
      <c r="L260" s="7"/>
    </row>
    <row r="261" spans="9:12" x14ac:dyDescent="0.15">
      <c r="I261" s="7"/>
      <c r="J261" s="7"/>
      <c r="K261" s="7"/>
      <c r="L261" s="7"/>
    </row>
    <row r="262" spans="9:12" x14ac:dyDescent="0.15">
      <c r="I262" s="7"/>
      <c r="J262" s="7"/>
      <c r="K262" s="7"/>
      <c r="L262" s="7"/>
    </row>
    <row r="263" spans="9:12" x14ac:dyDescent="0.15">
      <c r="I263" s="7"/>
      <c r="J263" s="7"/>
      <c r="K263" s="7"/>
      <c r="L263" s="7"/>
    </row>
    <row r="264" spans="9:12" x14ac:dyDescent="0.15">
      <c r="I264" s="7"/>
      <c r="J264" s="7"/>
      <c r="K264" s="7"/>
      <c r="L264" s="7"/>
    </row>
    <row r="265" spans="9:12" x14ac:dyDescent="0.15">
      <c r="I265" s="7"/>
      <c r="J265" s="7"/>
      <c r="K265" s="7"/>
      <c r="L265" s="7"/>
    </row>
    <row r="266" spans="9:12" x14ac:dyDescent="0.15">
      <c r="I266" s="7"/>
      <c r="J266" s="7"/>
      <c r="K266" s="7"/>
      <c r="L266" s="7"/>
    </row>
    <row r="267" spans="9:12" x14ac:dyDescent="0.15">
      <c r="I267" s="7"/>
      <c r="J267" s="7"/>
      <c r="K267" s="7"/>
      <c r="L267" s="7"/>
    </row>
    <row r="268" spans="9:12" x14ac:dyDescent="0.15">
      <c r="I268" s="7"/>
      <c r="J268" s="7"/>
      <c r="K268" s="7"/>
      <c r="L268" s="7"/>
    </row>
    <row r="269" spans="9:12" x14ac:dyDescent="0.15">
      <c r="I269" s="7"/>
      <c r="J269" s="7"/>
      <c r="K269" s="7"/>
      <c r="L269" s="7"/>
    </row>
    <row r="270" spans="9:12" x14ac:dyDescent="0.15">
      <c r="I270" s="7"/>
      <c r="J270" s="7"/>
      <c r="K270" s="7"/>
      <c r="L270" s="7"/>
    </row>
    <row r="271" spans="9:12" x14ac:dyDescent="0.15">
      <c r="I271" s="7"/>
      <c r="J271" s="7"/>
      <c r="K271" s="7"/>
      <c r="L271" s="7"/>
    </row>
    <row r="272" spans="9:12" x14ac:dyDescent="0.15">
      <c r="I272" s="7"/>
      <c r="J272" s="7"/>
      <c r="K272" s="7"/>
      <c r="L272" s="7"/>
    </row>
    <row r="273" spans="9:12" x14ac:dyDescent="0.15">
      <c r="I273" s="7"/>
      <c r="J273" s="7"/>
      <c r="K273" s="7"/>
      <c r="L273" s="7"/>
    </row>
    <row r="274" spans="9:12" x14ac:dyDescent="0.15">
      <c r="I274" s="7"/>
      <c r="J274" s="7"/>
      <c r="K274" s="7"/>
      <c r="L274" s="7"/>
    </row>
    <row r="275" spans="9:12" x14ac:dyDescent="0.15">
      <c r="I275" s="7"/>
      <c r="J275" s="7"/>
      <c r="K275" s="7"/>
      <c r="L275" s="7"/>
    </row>
    <row r="276" spans="9:12" x14ac:dyDescent="0.15">
      <c r="I276" s="7"/>
      <c r="J276" s="7"/>
      <c r="K276" s="7"/>
      <c r="L276" s="7"/>
    </row>
    <row r="277" spans="9:12" x14ac:dyDescent="0.15">
      <c r="I277" s="7"/>
      <c r="J277" s="7"/>
      <c r="K277" s="7"/>
      <c r="L277" s="7"/>
    </row>
    <row r="278" spans="9:12" x14ac:dyDescent="0.15">
      <c r="I278" s="7"/>
      <c r="J278" s="7"/>
      <c r="K278" s="7"/>
      <c r="L278" s="7"/>
    </row>
    <row r="279" spans="9:12" x14ac:dyDescent="0.15">
      <c r="I279" s="7"/>
      <c r="J279" s="7"/>
      <c r="K279" s="7"/>
      <c r="L279" s="7"/>
    </row>
    <row r="280" spans="9:12" x14ac:dyDescent="0.15">
      <c r="I280" s="7"/>
      <c r="J280" s="7"/>
      <c r="K280" s="7"/>
      <c r="L280" s="7"/>
    </row>
    <row r="281" spans="9:12" x14ac:dyDescent="0.15">
      <c r="I281" s="7"/>
      <c r="J281" s="7"/>
      <c r="K281" s="7"/>
      <c r="L281" s="7"/>
    </row>
    <row r="282" spans="9:12" x14ac:dyDescent="0.15">
      <c r="I282" s="7"/>
      <c r="J282" s="7"/>
      <c r="K282" s="7"/>
      <c r="L282" s="7"/>
    </row>
    <row r="283" spans="9:12" x14ac:dyDescent="0.15">
      <c r="I283" s="7"/>
      <c r="J283" s="7"/>
      <c r="K283" s="7"/>
      <c r="L283" s="7"/>
    </row>
    <row r="284" spans="9:12" x14ac:dyDescent="0.15">
      <c r="I284" s="7"/>
      <c r="J284" s="7"/>
      <c r="K284" s="7"/>
      <c r="L284" s="7"/>
    </row>
    <row r="285" spans="9:12" x14ac:dyDescent="0.15">
      <c r="I285" s="7"/>
      <c r="J285" s="7"/>
      <c r="K285" s="7"/>
      <c r="L285" s="7"/>
    </row>
    <row r="286" spans="9:12" x14ac:dyDescent="0.15">
      <c r="I286" s="7"/>
      <c r="J286" s="7"/>
      <c r="K286" s="7"/>
      <c r="L286" s="7"/>
    </row>
    <row r="287" spans="9:12" x14ac:dyDescent="0.15">
      <c r="I287" s="7"/>
      <c r="J287" s="7"/>
      <c r="K287" s="7"/>
      <c r="L287" s="7"/>
    </row>
    <row r="288" spans="9:12" x14ac:dyDescent="0.15">
      <c r="I288" s="7"/>
      <c r="J288" s="7"/>
      <c r="K288" s="7"/>
      <c r="L288" s="7"/>
    </row>
    <row r="289" spans="9:12" x14ac:dyDescent="0.15">
      <c r="I289" s="7"/>
      <c r="J289" s="7"/>
      <c r="K289" s="7"/>
      <c r="L289" s="7"/>
    </row>
    <row r="290" spans="9:12" x14ac:dyDescent="0.15">
      <c r="I290" s="7"/>
      <c r="J290" s="7"/>
      <c r="K290" s="7"/>
      <c r="L290" s="7"/>
    </row>
    <row r="291" spans="9:12" x14ac:dyDescent="0.15">
      <c r="I291" s="7"/>
      <c r="J291" s="7"/>
      <c r="K291" s="7"/>
      <c r="L291" s="7"/>
    </row>
    <row r="292" spans="9:12" x14ac:dyDescent="0.15">
      <c r="I292" s="7"/>
      <c r="J292" s="7"/>
      <c r="K292" s="7"/>
      <c r="L292" s="7"/>
    </row>
    <row r="293" spans="9:12" x14ac:dyDescent="0.15">
      <c r="I293" s="7"/>
      <c r="J293" s="7"/>
      <c r="K293" s="7"/>
      <c r="L293" s="7"/>
    </row>
    <row r="294" spans="9:12" x14ac:dyDescent="0.15">
      <c r="I294" s="7"/>
      <c r="J294" s="7"/>
      <c r="K294" s="7"/>
      <c r="L294" s="7"/>
    </row>
    <row r="295" spans="9:12" x14ac:dyDescent="0.15">
      <c r="I295" s="7"/>
      <c r="J295" s="7"/>
      <c r="K295" s="7"/>
      <c r="L295" s="7"/>
    </row>
    <row r="296" spans="9:12" x14ac:dyDescent="0.15">
      <c r="I296" s="7"/>
      <c r="J296" s="7"/>
      <c r="K296" s="7"/>
      <c r="L296" s="7"/>
    </row>
    <row r="297" spans="9:12" x14ac:dyDescent="0.15">
      <c r="I297" s="7"/>
      <c r="J297" s="7"/>
      <c r="K297" s="7"/>
      <c r="L297" s="7"/>
    </row>
    <row r="298" spans="9:12" x14ac:dyDescent="0.15">
      <c r="I298" s="7"/>
      <c r="J298" s="7"/>
      <c r="K298" s="7"/>
      <c r="L298" s="7"/>
    </row>
    <row r="299" spans="9:12" x14ac:dyDescent="0.15">
      <c r="I299" s="7"/>
      <c r="J299" s="7"/>
      <c r="K299" s="7"/>
      <c r="L299" s="7"/>
    </row>
    <row r="300" spans="9:12" x14ac:dyDescent="0.15">
      <c r="I300" s="7"/>
      <c r="J300" s="7"/>
      <c r="K300" s="7"/>
      <c r="L300" s="7"/>
    </row>
    <row r="301" spans="9:12" x14ac:dyDescent="0.15">
      <c r="I301" s="7"/>
      <c r="J301" s="7"/>
      <c r="K301" s="7"/>
      <c r="L301" s="7"/>
    </row>
    <row r="302" spans="9:12" x14ac:dyDescent="0.15">
      <c r="I302" s="7"/>
      <c r="J302" s="7"/>
      <c r="K302" s="7"/>
      <c r="L302" s="7"/>
    </row>
    <row r="303" spans="9:12" x14ac:dyDescent="0.15">
      <c r="I303" s="7"/>
      <c r="J303" s="7"/>
      <c r="K303" s="7"/>
      <c r="L303" s="7"/>
    </row>
    <row r="304" spans="9:12" x14ac:dyDescent="0.15">
      <c r="I304" s="7"/>
      <c r="J304" s="7"/>
      <c r="K304" s="7"/>
      <c r="L304" s="7"/>
    </row>
    <row r="305" spans="9:12" x14ac:dyDescent="0.15">
      <c r="I305" s="7"/>
      <c r="J305" s="7"/>
      <c r="K305" s="7"/>
      <c r="L305" s="7"/>
    </row>
    <row r="306" spans="9:12" x14ac:dyDescent="0.15">
      <c r="I306" s="7"/>
      <c r="J306" s="7"/>
      <c r="K306" s="7"/>
      <c r="L306" s="7"/>
    </row>
    <row r="307" spans="9:12" x14ac:dyDescent="0.15">
      <c r="I307" s="7"/>
      <c r="J307" s="7"/>
      <c r="K307" s="7"/>
      <c r="L307" s="7"/>
    </row>
    <row r="308" spans="9:12" x14ac:dyDescent="0.15">
      <c r="I308" s="7"/>
      <c r="J308" s="7"/>
      <c r="K308" s="7"/>
      <c r="L308" s="7"/>
    </row>
    <row r="309" spans="9:12" x14ac:dyDescent="0.15">
      <c r="I309" s="7"/>
      <c r="J309" s="7"/>
      <c r="K309" s="7"/>
      <c r="L309" s="7"/>
    </row>
    <row r="310" spans="9:12" x14ac:dyDescent="0.15">
      <c r="I310" s="7"/>
      <c r="J310" s="7"/>
      <c r="K310" s="7"/>
      <c r="L310" s="7"/>
    </row>
    <row r="311" spans="9:12" x14ac:dyDescent="0.15">
      <c r="I311" s="7"/>
      <c r="J311" s="7"/>
      <c r="K311" s="7"/>
      <c r="L311" s="7"/>
    </row>
    <row r="312" spans="9:12" x14ac:dyDescent="0.15">
      <c r="I312" s="7"/>
      <c r="J312" s="7"/>
      <c r="K312" s="7"/>
      <c r="L312" s="7"/>
    </row>
    <row r="313" spans="9:12" x14ac:dyDescent="0.15">
      <c r="I313" s="7"/>
      <c r="J313" s="7"/>
      <c r="K313" s="7"/>
      <c r="L313" s="7"/>
    </row>
    <row r="314" spans="9:12" x14ac:dyDescent="0.15">
      <c r="I314" s="7"/>
      <c r="J314" s="7"/>
      <c r="K314" s="7"/>
      <c r="L314" s="7"/>
    </row>
    <row r="315" spans="9:12" x14ac:dyDescent="0.15">
      <c r="I315" s="7"/>
      <c r="J315" s="7"/>
      <c r="K315" s="7"/>
      <c r="L315" s="7"/>
    </row>
    <row r="316" spans="9:12" x14ac:dyDescent="0.15">
      <c r="I316" s="7"/>
      <c r="J316" s="7"/>
      <c r="K316" s="7"/>
      <c r="L316" s="7"/>
    </row>
    <row r="317" spans="9:12" x14ac:dyDescent="0.15">
      <c r="I317" s="7"/>
      <c r="J317" s="7"/>
      <c r="K317" s="7"/>
      <c r="L317" s="7"/>
    </row>
    <row r="318" spans="9:12" x14ac:dyDescent="0.15">
      <c r="I318" s="7"/>
      <c r="J318" s="7"/>
      <c r="K318" s="7"/>
      <c r="L318" s="7"/>
    </row>
    <row r="319" spans="9:12" x14ac:dyDescent="0.15">
      <c r="I319" s="7"/>
      <c r="J319" s="7"/>
      <c r="K319" s="7"/>
      <c r="L319" s="7"/>
    </row>
    <row r="320" spans="9:12" x14ac:dyDescent="0.15">
      <c r="I320" s="7"/>
      <c r="J320" s="7"/>
      <c r="K320" s="7"/>
      <c r="L320" s="7"/>
    </row>
    <row r="321" spans="9:12" x14ac:dyDescent="0.15">
      <c r="I321" s="7"/>
      <c r="J321" s="7"/>
      <c r="K321" s="7"/>
      <c r="L321" s="7"/>
    </row>
    <row r="322" spans="9:12" x14ac:dyDescent="0.15">
      <c r="I322" s="7"/>
      <c r="J322" s="7"/>
      <c r="K322" s="7"/>
      <c r="L322" s="7"/>
    </row>
    <row r="323" spans="9:12" x14ac:dyDescent="0.15">
      <c r="I323" s="7"/>
      <c r="J323" s="7"/>
      <c r="K323" s="7"/>
      <c r="L323" s="7"/>
    </row>
    <row r="324" spans="9:12" x14ac:dyDescent="0.15">
      <c r="I324" s="7"/>
      <c r="J324" s="7"/>
      <c r="K324" s="7"/>
      <c r="L324" s="7"/>
    </row>
    <row r="325" spans="9:12" x14ac:dyDescent="0.15">
      <c r="I325" s="7"/>
      <c r="J325" s="7"/>
      <c r="K325" s="7"/>
      <c r="L325" s="7"/>
    </row>
    <row r="326" spans="9:12" x14ac:dyDescent="0.15">
      <c r="I326" s="7"/>
      <c r="J326" s="7"/>
      <c r="K326" s="7"/>
      <c r="L326" s="7"/>
    </row>
    <row r="327" spans="9:12" x14ac:dyDescent="0.15">
      <c r="I327" s="7"/>
      <c r="J327" s="7"/>
      <c r="K327" s="7"/>
      <c r="L327" s="7"/>
    </row>
    <row r="328" spans="9:12" x14ac:dyDescent="0.15">
      <c r="I328" s="7"/>
      <c r="J328" s="7"/>
      <c r="K328" s="7"/>
      <c r="L328" s="7"/>
    </row>
    <row r="329" spans="9:12" x14ac:dyDescent="0.15">
      <c r="I329" s="7"/>
      <c r="J329" s="7"/>
      <c r="K329" s="7"/>
      <c r="L329" s="7"/>
    </row>
    <row r="330" spans="9:12" x14ac:dyDescent="0.15">
      <c r="I330" s="7"/>
      <c r="J330" s="7"/>
      <c r="K330" s="7"/>
      <c r="L330" s="7"/>
    </row>
    <row r="331" spans="9:12" x14ac:dyDescent="0.15">
      <c r="I331" s="7"/>
      <c r="J331" s="7"/>
      <c r="K331" s="7"/>
      <c r="L331" s="7"/>
    </row>
    <row r="332" spans="9:12" x14ac:dyDescent="0.15">
      <c r="I332" s="7"/>
      <c r="J332" s="7"/>
      <c r="K332" s="7"/>
      <c r="L332" s="7"/>
    </row>
    <row r="333" spans="9:12" x14ac:dyDescent="0.15">
      <c r="I333" s="7"/>
      <c r="J333" s="7"/>
      <c r="K333" s="7"/>
      <c r="L333" s="7"/>
    </row>
    <row r="334" spans="9:12" x14ac:dyDescent="0.15">
      <c r="I334" s="7"/>
      <c r="J334" s="7"/>
      <c r="K334" s="7"/>
      <c r="L334" s="7"/>
    </row>
    <row r="335" spans="9:12" x14ac:dyDescent="0.15">
      <c r="I335" s="7"/>
      <c r="J335" s="7"/>
      <c r="K335" s="7"/>
      <c r="L335" s="7"/>
    </row>
    <row r="336" spans="9:12" x14ac:dyDescent="0.15">
      <c r="I336" s="7"/>
      <c r="J336" s="7"/>
      <c r="K336" s="7"/>
      <c r="L336" s="7"/>
    </row>
    <row r="337" spans="9:12" x14ac:dyDescent="0.15">
      <c r="I337" s="7"/>
      <c r="J337" s="7"/>
      <c r="K337" s="7"/>
      <c r="L337" s="7"/>
    </row>
    <row r="338" spans="9:12" x14ac:dyDescent="0.15">
      <c r="I338" s="7"/>
      <c r="J338" s="7"/>
      <c r="K338" s="7"/>
      <c r="L338" s="7"/>
    </row>
    <row r="339" spans="9:12" x14ac:dyDescent="0.15">
      <c r="I339" s="7"/>
      <c r="J339" s="7"/>
      <c r="K339" s="7"/>
      <c r="L339" s="7"/>
    </row>
    <row r="340" spans="9:12" x14ac:dyDescent="0.15">
      <c r="I340" s="7"/>
      <c r="J340" s="7"/>
      <c r="K340" s="7"/>
      <c r="L340" s="7"/>
    </row>
    <row r="341" spans="9:12" x14ac:dyDescent="0.15">
      <c r="I341" s="7"/>
      <c r="J341" s="7"/>
      <c r="K341" s="7"/>
      <c r="L341" s="7"/>
    </row>
    <row r="342" spans="9:12" x14ac:dyDescent="0.15">
      <c r="I342" s="7"/>
      <c r="J342" s="7"/>
      <c r="K342" s="7"/>
      <c r="L342" s="7"/>
    </row>
    <row r="343" spans="9:12" x14ac:dyDescent="0.15">
      <c r="I343" s="7"/>
      <c r="J343" s="7"/>
      <c r="K343" s="7"/>
      <c r="L343" s="7"/>
    </row>
    <row r="344" spans="9:12" x14ac:dyDescent="0.15">
      <c r="I344" s="7"/>
      <c r="J344" s="7"/>
      <c r="K344" s="7"/>
      <c r="L344" s="7"/>
    </row>
    <row r="345" spans="9:12" x14ac:dyDescent="0.15">
      <c r="I345" s="7"/>
      <c r="J345" s="7"/>
      <c r="K345" s="7"/>
      <c r="L345" s="7"/>
    </row>
    <row r="346" spans="9:12" x14ac:dyDescent="0.15">
      <c r="I346" s="7"/>
      <c r="J346" s="7"/>
      <c r="K346" s="7"/>
      <c r="L346" s="7"/>
    </row>
    <row r="347" spans="9:12" x14ac:dyDescent="0.15">
      <c r="I347" s="7"/>
      <c r="J347" s="7"/>
      <c r="K347" s="7"/>
      <c r="L347" s="7"/>
    </row>
    <row r="348" spans="9:12" x14ac:dyDescent="0.15">
      <c r="I348" s="7"/>
      <c r="J348" s="7"/>
      <c r="K348" s="7"/>
      <c r="L348" s="7"/>
    </row>
    <row r="349" spans="9:12" x14ac:dyDescent="0.15">
      <c r="I349" s="7"/>
      <c r="J349" s="7"/>
      <c r="K349" s="7"/>
      <c r="L349" s="7"/>
    </row>
    <row r="350" spans="9:12" x14ac:dyDescent="0.15">
      <c r="I350" s="7"/>
      <c r="J350" s="7"/>
      <c r="K350" s="7"/>
      <c r="L350" s="7"/>
    </row>
    <row r="351" spans="9:12" x14ac:dyDescent="0.15">
      <c r="I351" s="7"/>
      <c r="J351" s="7"/>
      <c r="K351" s="7"/>
      <c r="L351" s="7"/>
    </row>
    <row r="352" spans="9:12" x14ac:dyDescent="0.15">
      <c r="I352" s="7"/>
      <c r="J352" s="7"/>
      <c r="K352" s="7"/>
      <c r="L352" s="7"/>
    </row>
    <row r="353" spans="9:12" x14ac:dyDescent="0.15">
      <c r="I353" s="7"/>
      <c r="J353" s="7"/>
      <c r="K353" s="7"/>
      <c r="L353" s="7"/>
    </row>
    <row r="354" spans="9:12" x14ac:dyDescent="0.15">
      <c r="I354" s="7"/>
      <c r="J354" s="7"/>
      <c r="K354" s="7"/>
      <c r="L354" s="7"/>
    </row>
    <row r="355" spans="9:12" x14ac:dyDescent="0.15">
      <c r="I355" s="7"/>
      <c r="J355" s="7"/>
      <c r="K355" s="7"/>
      <c r="L355" s="7"/>
    </row>
    <row r="356" spans="9:12" x14ac:dyDescent="0.15">
      <c r="I356" s="7"/>
      <c r="J356" s="7"/>
      <c r="K356" s="7"/>
      <c r="L356" s="7"/>
    </row>
    <row r="357" spans="9:12" x14ac:dyDescent="0.15">
      <c r="I357" s="7"/>
      <c r="J357" s="7"/>
      <c r="K357" s="7"/>
      <c r="L357" s="7"/>
    </row>
    <row r="358" spans="9:12" x14ac:dyDescent="0.15">
      <c r="I358" s="7"/>
      <c r="J358" s="7"/>
      <c r="K358" s="7"/>
      <c r="L358" s="7"/>
    </row>
    <row r="359" spans="9:12" x14ac:dyDescent="0.15">
      <c r="I359" s="7"/>
      <c r="J359" s="7"/>
      <c r="K359" s="7"/>
      <c r="L359" s="7"/>
    </row>
    <row r="360" spans="9:12" x14ac:dyDescent="0.15">
      <c r="I360" s="7"/>
      <c r="J360" s="7"/>
      <c r="K360" s="7"/>
      <c r="L360" s="7"/>
    </row>
    <row r="361" spans="9:12" x14ac:dyDescent="0.15">
      <c r="I361" s="7"/>
      <c r="J361" s="7"/>
      <c r="K361" s="7"/>
      <c r="L361" s="7"/>
    </row>
    <row r="362" spans="9:12" x14ac:dyDescent="0.15">
      <c r="I362" s="7"/>
      <c r="J362" s="7"/>
      <c r="K362" s="7"/>
      <c r="L362" s="7"/>
    </row>
    <row r="363" spans="9:12" x14ac:dyDescent="0.15">
      <c r="I363" s="7"/>
      <c r="J363" s="7"/>
      <c r="K363" s="7"/>
      <c r="L363" s="7"/>
    </row>
    <row r="364" spans="9:12" x14ac:dyDescent="0.15">
      <c r="I364" s="7"/>
      <c r="J364" s="7"/>
      <c r="K364" s="7"/>
      <c r="L364" s="7"/>
    </row>
    <row r="365" spans="9:12" x14ac:dyDescent="0.15">
      <c r="I365" s="7"/>
      <c r="J365" s="7"/>
      <c r="K365" s="7"/>
      <c r="L365" s="7"/>
    </row>
    <row r="366" spans="9:12" x14ac:dyDescent="0.15">
      <c r="I366" s="7"/>
      <c r="J366" s="7"/>
      <c r="K366" s="7"/>
      <c r="L366" s="7"/>
    </row>
    <row r="367" spans="9:12" x14ac:dyDescent="0.15">
      <c r="I367" s="7"/>
      <c r="J367" s="7"/>
      <c r="K367" s="7"/>
      <c r="L367" s="7"/>
    </row>
    <row r="368" spans="9:12" x14ac:dyDescent="0.15">
      <c r="I368" s="7"/>
      <c r="J368" s="7"/>
      <c r="K368" s="7"/>
      <c r="L368" s="7"/>
    </row>
    <row r="369" spans="9:12" x14ac:dyDescent="0.15">
      <c r="I369" s="7"/>
      <c r="J369" s="7"/>
      <c r="K369" s="7"/>
      <c r="L369" s="7"/>
    </row>
    <row r="370" spans="9:12" x14ac:dyDescent="0.15">
      <c r="I370" s="7"/>
      <c r="J370" s="7"/>
      <c r="K370" s="7"/>
      <c r="L370" s="7"/>
    </row>
    <row r="371" spans="9:12" x14ac:dyDescent="0.15">
      <c r="I371" s="7"/>
      <c r="J371" s="7"/>
      <c r="K371" s="7"/>
      <c r="L371" s="7"/>
    </row>
    <row r="372" spans="9:12" x14ac:dyDescent="0.15">
      <c r="I372" s="7"/>
      <c r="J372" s="7"/>
      <c r="K372" s="7"/>
      <c r="L372" s="7"/>
    </row>
    <row r="373" spans="9:12" x14ac:dyDescent="0.15">
      <c r="I373" s="7"/>
      <c r="J373" s="7"/>
      <c r="K373" s="7"/>
      <c r="L373" s="7"/>
    </row>
    <row r="374" spans="9:12" x14ac:dyDescent="0.15">
      <c r="I374" s="7"/>
      <c r="J374" s="7"/>
      <c r="K374" s="7"/>
      <c r="L374" s="7"/>
    </row>
    <row r="375" spans="9:12" x14ac:dyDescent="0.15">
      <c r="I375" s="7"/>
      <c r="J375" s="7"/>
      <c r="K375" s="7"/>
      <c r="L375" s="7"/>
    </row>
    <row r="376" spans="9:12" x14ac:dyDescent="0.15">
      <c r="I376" s="7"/>
      <c r="J376" s="7"/>
      <c r="K376" s="7"/>
      <c r="L376" s="7"/>
    </row>
    <row r="377" spans="9:12" x14ac:dyDescent="0.15">
      <c r="I377" s="7"/>
      <c r="J377" s="7"/>
      <c r="K377" s="7"/>
      <c r="L377" s="7"/>
    </row>
    <row r="378" spans="9:12" x14ac:dyDescent="0.15">
      <c r="I378" s="7"/>
      <c r="J378" s="7"/>
      <c r="K378" s="7"/>
      <c r="L378" s="7"/>
    </row>
    <row r="379" spans="9:12" x14ac:dyDescent="0.15">
      <c r="I379" s="7"/>
      <c r="J379" s="7"/>
      <c r="K379" s="7"/>
      <c r="L379" s="7"/>
    </row>
    <row r="380" spans="9:12" x14ac:dyDescent="0.15">
      <c r="I380" s="7"/>
      <c r="J380" s="7"/>
      <c r="K380" s="7"/>
      <c r="L380" s="7"/>
    </row>
    <row r="381" spans="9:12" x14ac:dyDescent="0.15">
      <c r="I381" s="7"/>
      <c r="J381" s="7"/>
      <c r="K381" s="7"/>
      <c r="L381" s="7"/>
    </row>
    <row r="382" spans="9:12" x14ac:dyDescent="0.15">
      <c r="I382" s="7"/>
      <c r="J382" s="7"/>
      <c r="K382" s="7"/>
      <c r="L382" s="7"/>
    </row>
    <row r="383" spans="9:12" x14ac:dyDescent="0.15">
      <c r="I383" s="7"/>
      <c r="J383" s="7"/>
      <c r="K383" s="7"/>
      <c r="L383" s="7"/>
    </row>
    <row r="384" spans="9:12" x14ac:dyDescent="0.15">
      <c r="I384" s="7"/>
      <c r="J384" s="7"/>
      <c r="K384" s="7"/>
      <c r="L384" s="7"/>
    </row>
    <row r="385" spans="9:12" x14ac:dyDescent="0.15">
      <c r="I385" s="7"/>
      <c r="J385" s="7"/>
      <c r="K385" s="7"/>
      <c r="L385" s="7"/>
    </row>
    <row r="386" spans="9:12" x14ac:dyDescent="0.15">
      <c r="I386" s="7"/>
      <c r="J386" s="7"/>
      <c r="K386" s="7"/>
      <c r="L386" s="7"/>
    </row>
    <row r="387" spans="9:12" x14ac:dyDescent="0.15">
      <c r="I387" s="7"/>
      <c r="J387" s="7"/>
      <c r="K387" s="7"/>
      <c r="L387" s="7"/>
    </row>
    <row r="388" spans="9:12" x14ac:dyDescent="0.15">
      <c r="I388" s="7"/>
      <c r="J388" s="7"/>
      <c r="K388" s="7"/>
      <c r="L388" s="7"/>
    </row>
    <row r="389" spans="9:12" x14ac:dyDescent="0.15">
      <c r="I389" s="7"/>
      <c r="J389" s="7"/>
      <c r="K389" s="7"/>
      <c r="L389" s="7"/>
    </row>
    <row r="390" spans="9:12" x14ac:dyDescent="0.15">
      <c r="I390" s="7"/>
      <c r="J390" s="7"/>
      <c r="K390" s="7"/>
      <c r="L390" s="7"/>
    </row>
    <row r="391" spans="9:12" x14ac:dyDescent="0.15">
      <c r="I391" s="7"/>
      <c r="J391" s="7"/>
      <c r="K391" s="7"/>
      <c r="L391" s="7"/>
    </row>
    <row r="392" spans="9:12" x14ac:dyDescent="0.15">
      <c r="I392" s="7"/>
      <c r="J392" s="7"/>
      <c r="K392" s="7"/>
      <c r="L392" s="7"/>
    </row>
    <row r="393" spans="9:12" x14ac:dyDescent="0.15">
      <c r="I393" s="7"/>
      <c r="J393" s="7"/>
      <c r="K393" s="7"/>
      <c r="L393" s="7"/>
    </row>
    <row r="394" spans="9:12" x14ac:dyDescent="0.15">
      <c r="I394" s="7"/>
      <c r="J394" s="7"/>
      <c r="K394" s="7"/>
      <c r="L394" s="7"/>
    </row>
    <row r="395" spans="9:12" x14ac:dyDescent="0.15">
      <c r="I395" s="7"/>
      <c r="J395" s="7"/>
      <c r="K395" s="7"/>
      <c r="L395" s="7"/>
    </row>
    <row r="396" spans="9:12" x14ac:dyDescent="0.15">
      <c r="I396" s="7"/>
      <c r="J396" s="7"/>
      <c r="K396" s="7"/>
      <c r="L396" s="7"/>
    </row>
    <row r="397" spans="9:12" x14ac:dyDescent="0.15">
      <c r="I397" s="7"/>
      <c r="J397" s="7"/>
      <c r="K397" s="7"/>
      <c r="L397" s="7"/>
    </row>
    <row r="398" spans="9:12" x14ac:dyDescent="0.15">
      <c r="I398" s="7"/>
      <c r="J398" s="7"/>
      <c r="K398" s="7"/>
      <c r="L398" s="7"/>
    </row>
    <row r="399" spans="9:12" x14ac:dyDescent="0.15">
      <c r="I399" s="7"/>
      <c r="J399" s="7"/>
      <c r="K399" s="7"/>
      <c r="L399" s="7"/>
    </row>
    <row r="400" spans="9:12" x14ac:dyDescent="0.15">
      <c r="I400" s="7"/>
      <c r="J400" s="7"/>
      <c r="K400" s="7"/>
      <c r="L400" s="7"/>
    </row>
    <row r="401" spans="9:12" x14ac:dyDescent="0.15">
      <c r="I401" s="7"/>
      <c r="J401" s="7"/>
      <c r="K401" s="7"/>
      <c r="L401" s="7"/>
    </row>
    <row r="402" spans="9:12" x14ac:dyDescent="0.15">
      <c r="I402" s="7"/>
      <c r="J402" s="7"/>
      <c r="K402" s="7"/>
      <c r="L402" s="7"/>
    </row>
    <row r="403" spans="9:12" x14ac:dyDescent="0.15">
      <c r="I403" s="7"/>
      <c r="J403" s="7"/>
      <c r="K403" s="7"/>
      <c r="L403" s="7"/>
    </row>
    <row r="404" spans="9:12" x14ac:dyDescent="0.15">
      <c r="I404" s="7"/>
      <c r="J404" s="7"/>
      <c r="K404" s="7"/>
      <c r="L404" s="7"/>
    </row>
    <row r="405" spans="9:12" x14ac:dyDescent="0.15">
      <c r="I405" s="7"/>
      <c r="J405" s="7"/>
      <c r="K405" s="7"/>
      <c r="L405" s="7"/>
    </row>
    <row r="406" spans="9:12" x14ac:dyDescent="0.15">
      <c r="I406" s="7"/>
      <c r="J406" s="7"/>
      <c r="K406" s="7"/>
      <c r="L406" s="7"/>
    </row>
    <row r="407" spans="9:12" x14ac:dyDescent="0.15">
      <c r="I407" s="7"/>
      <c r="J407" s="7"/>
      <c r="K407" s="7"/>
      <c r="L407" s="7"/>
    </row>
    <row r="408" spans="9:12" x14ac:dyDescent="0.15">
      <c r="I408" s="7"/>
      <c r="J408" s="7"/>
      <c r="K408" s="7"/>
      <c r="L408" s="7"/>
    </row>
    <row r="409" spans="9:12" x14ac:dyDescent="0.15">
      <c r="I409" s="7"/>
      <c r="J409" s="7"/>
      <c r="K409" s="7"/>
      <c r="L409" s="7"/>
    </row>
    <row r="410" spans="9:12" x14ac:dyDescent="0.15">
      <c r="I410" s="7"/>
      <c r="J410" s="7"/>
      <c r="K410" s="7"/>
      <c r="L410" s="7"/>
    </row>
    <row r="411" spans="9:12" x14ac:dyDescent="0.15">
      <c r="I411" s="7"/>
      <c r="J411" s="7"/>
      <c r="K411" s="7"/>
      <c r="L411" s="7"/>
    </row>
    <row r="412" spans="9:12" x14ac:dyDescent="0.15">
      <c r="I412" s="7"/>
      <c r="J412" s="7"/>
      <c r="K412" s="7"/>
      <c r="L412" s="7"/>
    </row>
    <row r="413" spans="9:12" x14ac:dyDescent="0.15">
      <c r="I413" s="7"/>
      <c r="J413" s="7"/>
      <c r="K413" s="7"/>
      <c r="L413" s="7"/>
    </row>
    <row r="414" spans="9:12" x14ac:dyDescent="0.15">
      <c r="I414" s="7"/>
      <c r="J414" s="7"/>
      <c r="K414" s="7"/>
      <c r="L414" s="7"/>
    </row>
    <row r="415" spans="9:12" x14ac:dyDescent="0.15">
      <c r="I415" s="7"/>
      <c r="J415" s="7"/>
      <c r="K415" s="7"/>
      <c r="L415" s="7"/>
    </row>
    <row r="416" spans="9:12" x14ac:dyDescent="0.15">
      <c r="I416" s="7"/>
      <c r="J416" s="7"/>
      <c r="K416" s="7"/>
      <c r="L416" s="7"/>
    </row>
    <row r="417" spans="9:12" x14ac:dyDescent="0.15">
      <c r="I417" s="7"/>
      <c r="J417" s="7"/>
      <c r="K417" s="7"/>
      <c r="L417" s="7"/>
    </row>
    <row r="418" spans="9:12" x14ac:dyDescent="0.15">
      <c r="I418" s="7"/>
      <c r="J418" s="7"/>
      <c r="K418" s="7"/>
      <c r="L418" s="7"/>
    </row>
    <row r="419" spans="9:12" x14ac:dyDescent="0.15">
      <c r="I419" s="7"/>
      <c r="J419" s="7"/>
      <c r="K419" s="7"/>
      <c r="L419" s="7"/>
    </row>
    <row r="420" spans="9:12" x14ac:dyDescent="0.15">
      <c r="I420" s="7"/>
      <c r="J420" s="7"/>
      <c r="K420" s="7"/>
      <c r="L420" s="7"/>
    </row>
    <row r="421" spans="9:12" x14ac:dyDescent="0.15">
      <c r="I421" s="7"/>
      <c r="J421" s="7"/>
      <c r="K421" s="7"/>
      <c r="L421" s="7"/>
    </row>
    <row r="422" spans="9:12" x14ac:dyDescent="0.15">
      <c r="I422" s="7"/>
      <c r="J422" s="7"/>
      <c r="K422" s="7"/>
      <c r="L422" s="7"/>
    </row>
    <row r="423" spans="9:12" x14ac:dyDescent="0.15">
      <c r="I423" s="7"/>
      <c r="J423" s="7"/>
      <c r="K423" s="7"/>
      <c r="L423" s="7"/>
    </row>
    <row r="424" spans="9:12" x14ac:dyDescent="0.15">
      <c r="I424" s="7"/>
      <c r="J424" s="7"/>
      <c r="K424" s="7"/>
      <c r="L424" s="7"/>
    </row>
    <row r="425" spans="9:12" x14ac:dyDescent="0.15">
      <c r="I425" s="7"/>
      <c r="J425" s="7"/>
      <c r="K425" s="7"/>
      <c r="L425" s="7"/>
    </row>
    <row r="426" spans="9:12" x14ac:dyDescent="0.15">
      <c r="I426" s="7"/>
      <c r="J426" s="7"/>
      <c r="K426" s="7"/>
      <c r="L426" s="7"/>
    </row>
    <row r="427" spans="9:12" x14ac:dyDescent="0.15">
      <c r="I427" s="7"/>
      <c r="J427" s="7"/>
      <c r="K427" s="7"/>
      <c r="L427" s="7"/>
    </row>
    <row r="428" spans="9:12" x14ac:dyDescent="0.15">
      <c r="I428" s="7"/>
      <c r="J428" s="7"/>
      <c r="K428" s="7"/>
      <c r="L428" s="7"/>
    </row>
    <row r="429" spans="9:12" x14ac:dyDescent="0.15">
      <c r="I429" s="7"/>
      <c r="J429" s="7"/>
      <c r="K429" s="7"/>
      <c r="L429" s="7"/>
    </row>
    <row r="430" spans="9:12" x14ac:dyDescent="0.15">
      <c r="I430" s="7"/>
      <c r="J430" s="7"/>
      <c r="K430" s="7"/>
      <c r="L430" s="7"/>
    </row>
    <row r="431" spans="9:12" x14ac:dyDescent="0.15">
      <c r="I431" s="7"/>
      <c r="J431" s="7"/>
      <c r="K431" s="7"/>
      <c r="L431" s="7"/>
    </row>
    <row r="432" spans="9:12" x14ac:dyDescent="0.15">
      <c r="I432" s="7"/>
      <c r="J432" s="7"/>
      <c r="K432" s="7"/>
      <c r="L432" s="7"/>
    </row>
    <row r="433" spans="9:12" x14ac:dyDescent="0.15">
      <c r="I433" s="7"/>
      <c r="J433" s="7"/>
      <c r="K433" s="7"/>
      <c r="L433" s="7"/>
    </row>
    <row r="434" spans="9:12" x14ac:dyDescent="0.15">
      <c r="I434" s="7"/>
      <c r="J434" s="7"/>
      <c r="K434" s="7"/>
      <c r="L434" s="7"/>
    </row>
    <row r="435" spans="9:12" x14ac:dyDescent="0.15">
      <c r="I435" s="7"/>
      <c r="J435" s="7"/>
      <c r="K435" s="7"/>
      <c r="L435" s="7"/>
    </row>
    <row r="436" spans="9:12" x14ac:dyDescent="0.15">
      <c r="I436" s="7"/>
      <c r="J436" s="7"/>
      <c r="K436" s="7"/>
      <c r="L436" s="7"/>
    </row>
    <row r="437" spans="9:12" x14ac:dyDescent="0.15">
      <c r="I437" s="7"/>
      <c r="J437" s="7"/>
      <c r="K437" s="7"/>
      <c r="L437" s="7"/>
    </row>
    <row r="438" spans="9:12" x14ac:dyDescent="0.15">
      <c r="I438" s="7"/>
      <c r="J438" s="7"/>
      <c r="K438" s="7"/>
      <c r="L438" s="7"/>
    </row>
    <row r="439" spans="9:12" x14ac:dyDescent="0.15">
      <c r="I439" s="7"/>
      <c r="J439" s="7"/>
      <c r="K439" s="7"/>
      <c r="L439" s="7"/>
    </row>
    <row r="440" spans="9:12" x14ac:dyDescent="0.15">
      <c r="I440" s="7"/>
      <c r="J440" s="7"/>
      <c r="K440" s="7"/>
      <c r="L440" s="7"/>
    </row>
    <row r="441" spans="9:12" x14ac:dyDescent="0.15">
      <c r="I441" s="7"/>
      <c r="J441" s="7"/>
      <c r="K441" s="7"/>
      <c r="L441" s="7"/>
    </row>
    <row r="442" spans="9:12" x14ac:dyDescent="0.15">
      <c r="I442" s="7"/>
      <c r="J442" s="7"/>
      <c r="K442" s="7"/>
      <c r="L442" s="7"/>
    </row>
    <row r="443" spans="9:12" x14ac:dyDescent="0.15">
      <c r="I443" s="7"/>
      <c r="J443" s="7"/>
      <c r="K443" s="7"/>
      <c r="L443" s="7"/>
    </row>
    <row r="444" spans="9:12" x14ac:dyDescent="0.15">
      <c r="I444" s="7"/>
      <c r="J444" s="7"/>
      <c r="K444" s="7"/>
      <c r="L444" s="7"/>
    </row>
    <row r="445" spans="9:12" x14ac:dyDescent="0.15">
      <c r="I445" s="7"/>
      <c r="J445" s="7"/>
      <c r="K445" s="7"/>
      <c r="L445" s="7"/>
    </row>
    <row r="446" spans="9:12" x14ac:dyDescent="0.15">
      <c r="I446" s="7"/>
      <c r="J446" s="7"/>
      <c r="K446" s="7"/>
      <c r="L446" s="7"/>
    </row>
    <row r="447" spans="9:12" x14ac:dyDescent="0.15">
      <c r="I447" s="7"/>
      <c r="J447" s="7"/>
      <c r="K447" s="7"/>
      <c r="L447" s="7"/>
    </row>
    <row r="448" spans="9:12" x14ac:dyDescent="0.15">
      <c r="I448" s="7"/>
      <c r="J448" s="7"/>
      <c r="K448" s="7"/>
      <c r="L448" s="7"/>
    </row>
    <row r="449" spans="9:12" x14ac:dyDescent="0.15">
      <c r="I449" s="7"/>
      <c r="J449" s="7"/>
      <c r="K449" s="7"/>
      <c r="L449" s="7"/>
    </row>
    <row r="450" spans="9:12" x14ac:dyDescent="0.15">
      <c r="I450" s="7"/>
      <c r="J450" s="7"/>
      <c r="K450" s="7"/>
      <c r="L450" s="7"/>
    </row>
    <row r="451" spans="9:12" x14ac:dyDescent="0.15">
      <c r="I451" s="7"/>
      <c r="J451" s="7"/>
      <c r="K451" s="7"/>
      <c r="L451" s="7"/>
    </row>
    <row r="452" spans="9:12" x14ac:dyDescent="0.15">
      <c r="I452" s="7"/>
      <c r="J452" s="7"/>
      <c r="K452" s="7"/>
      <c r="L452" s="7"/>
    </row>
    <row r="453" spans="9:12" x14ac:dyDescent="0.15">
      <c r="I453" s="7"/>
      <c r="J453" s="7"/>
      <c r="K453" s="7"/>
      <c r="L453" s="7"/>
    </row>
    <row r="454" spans="9:12" x14ac:dyDescent="0.15">
      <c r="I454" s="7"/>
      <c r="J454" s="7"/>
      <c r="K454" s="7"/>
      <c r="L454" s="7"/>
    </row>
    <row r="455" spans="9:12" x14ac:dyDescent="0.15">
      <c r="I455" s="7"/>
      <c r="J455" s="7"/>
      <c r="K455" s="7"/>
      <c r="L455" s="7"/>
    </row>
    <row r="456" spans="9:12" x14ac:dyDescent="0.15">
      <c r="I456" s="7"/>
      <c r="J456" s="7"/>
      <c r="K456" s="7"/>
      <c r="L456" s="7"/>
    </row>
    <row r="457" spans="9:12" x14ac:dyDescent="0.15">
      <c r="I457" s="7"/>
      <c r="J457" s="7"/>
      <c r="K457" s="7"/>
      <c r="L457" s="7"/>
    </row>
    <row r="458" spans="9:12" x14ac:dyDescent="0.15">
      <c r="I458" s="7"/>
      <c r="J458" s="7"/>
      <c r="K458" s="7"/>
      <c r="L458" s="7"/>
    </row>
    <row r="459" spans="9:12" x14ac:dyDescent="0.15">
      <c r="I459" s="7"/>
      <c r="J459" s="7"/>
      <c r="K459" s="7"/>
      <c r="L459" s="7"/>
    </row>
    <row r="460" spans="9:12" x14ac:dyDescent="0.15">
      <c r="I460" s="7"/>
      <c r="J460" s="7"/>
      <c r="K460" s="7"/>
      <c r="L460" s="7"/>
    </row>
    <row r="461" spans="9:12" x14ac:dyDescent="0.15">
      <c r="I461" s="7"/>
      <c r="J461" s="7"/>
      <c r="K461" s="7"/>
      <c r="L461" s="7"/>
    </row>
    <row r="462" spans="9:12" x14ac:dyDescent="0.15">
      <c r="I462" s="7"/>
      <c r="J462" s="7"/>
      <c r="K462" s="7"/>
      <c r="L462" s="7"/>
    </row>
    <row r="463" spans="9:12" x14ac:dyDescent="0.15">
      <c r="I463" s="7"/>
      <c r="J463" s="7"/>
      <c r="K463" s="7"/>
      <c r="L463" s="7"/>
    </row>
    <row r="464" spans="9:12" x14ac:dyDescent="0.15">
      <c r="I464" s="7"/>
      <c r="J464" s="7"/>
      <c r="K464" s="7"/>
      <c r="L464" s="7"/>
    </row>
    <row r="465" spans="9:12" x14ac:dyDescent="0.15">
      <c r="I465" s="7"/>
      <c r="J465" s="7"/>
      <c r="K465" s="7"/>
      <c r="L465" s="7"/>
    </row>
    <row r="466" spans="9:12" x14ac:dyDescent="0.15">
      <c r="I466" s="7"/>
      <c r="J466" s="7"/>
      <c r="K466" s="7"/>
      <c r="L466" s="7"/>
    </row>
    <row r="467" spans="9:12" x14ac:dyDescent="0.15">
      <c r="I467" s="7"/>
      <c r="J467" s="7"/>
      <c r="K467" s="7"/>
      <c r="L467" s="7"/>
    </row>
    <row r="468" spans="9:12" x14ac:dyDescent="0.15">
      <c r="I468" s="7"/>
      <c r="J468" s="7"/>
      <c r="K468" s="7"/>
      <c r="L468" s="7"/>
    </row>
    <row r="469" spans="9:12" x14ac:dyDescent="0.15">
      <c r="I469" s="7"/>
      <c r="J469" s="7"/>
      <c r="K469" s="7"/>
      <c r="L469" s="7"/>
    </row>
    <row r="470" spans="9:12" x14ac:dyDescent="0.15">
      <c r="I470" s="7"/>
      <c r="J470" s="7"/>
      <c r="K470" s="7"/>
      <c r="L470" s="7"/>
    </row>
    <row r="471" spans="9:12" x14ac:dyDescent="0.15">
      <c r="I471" s="7"/>
      <c r="J471" s="7"/>
      <c r="K471" s="7"/>
      <c r="L471" s="7"/>
    </row>
    <row r="472" spans="9:12" x14ac:dyDescent="0.15">
      <c r="I472" s="7"/>
      <c r="J472" s="7"/>
      <c r="K472" s="7"/>
      <c r="L472" s="7"/>
    </row>
    <row r="473" spans="9:12" x14ac:dyDescent="0.15">
      <c r="I473" s="7"/>
      <c r="J473" s="7"/>
      <c r="K473" s="7"/>
      <c r="L473" s="7"/>
    </row>
    <row r="474" spans="9:12" x14ac:dyDescent="0.15">
      <c r="I474" s="7"/>
      <c r="J474" s="7"/>
      <c r="K474" s="7"/>
      <c r="L474" s="7"/>
    </row>
    <row r="475" spans="9:12" x14ac:dyDescent="0.15">
      <c r="I475" s="7"/>
      <c r="J475" s="7"/>
      <c r="K475" s="7"/>
      <c r="L475" s="7"/>
    </row>
    <row r="476" spans="9:12" x14ac:dyDescent="0.15">
      <c r="I476" s="7"/>
      <c r="J476" s="7"/>
      <c r="K476" s="7"/>
      <c r="L476" s="7"/>
    </row>
    <row r="477" spans="9:12" x14ac:dyDescent="0.15">
      <c r="I477" s="7"/>
      <c r="J477" s="7"/>
      <c r="K477" s="7"/>
      <c r="L477" s="7"/>
    </row>
    <row r="478" spans="9:12" x14ac:dyDescent="0.15">
      <c r="I478" s="7"/>
      <c r="J478" s="7"/>
      <c r="K478" s="7"/>
      <c r="L478" s="7"/>
    </row>
    <row r="479" spans="9:12" x14ac:dyDescent="0.15">
      <c r="I479" s="7"/>
      <c r="J479" s="7"/>
      <c r="K479" s="7"/>
      <c r="L479" s="7"/>
    </row>
    <row r="480" spans="9:12" x14ac:dyDescent="0.15">
      <c r="I480" s="7"/>
      <c r="J480" s="7"/>
      <c r="K480" s="7"/>
      <c r="L480" s="7"/>
    </row>
    <row r="481" spans="9:12" x14ac:dyDescent="0.15">
      <c r="I481" s="7"/>
      <c r="J481" s="7"/>
      <c r="K481" s="7"/>
      <c r="L481" s="7"/>
    </row>
    <row r="482" spans="9:12" x14ac:dyDescent="0.15">
      <c r="I482" s="7"/>
      <c r="J482" s="7"/>
      <c r="K482" s="7"/>
      <c r="L482" s="7"/>
    </row>
    <row r="483" spans="9:12" x14ac:dyDescent="0.15">
      <c r="I483" s="7"/>
      <c r="J483" s="7"/>
      <c r="K483" s="7"/>
      <c r="L483" s="7"/>
    </row>
    <row r="484" spans="9:12" x14ac:dyDescent="0.15">
      <c r="I484" s="7"/>
      <c r="J484" s="7"/>
      <c r="K484" s="7"/>
      <c r="L484" s="7"/>
    </row>
    <row r="485" spans="9:12" x14ac:dyDescent="0.15">
      <c r="I485" s="7"/>
      <c r="J485" s="7"/>
      <c r="K485" s="7"/>
      <c r="L485" s="7"/>
    </row>
    <row r="486" spans="9:12" x14ac:dyDescent="0.15">
      <c r="I486" s="7"/>
      <c r="J486" s="7"/>
      <c r="K486" s="7"/>
      <c r="L486" s="7"/>
    </row>
    <row r="487" spans="9:12" x14ac:dyDescent="0.15">
      <c r="I487" s="7"/>
      <c r="J487" s="7"/>
      <c r="K487" s="7"/>
      <c r="L487" s="7"/>
    </row>
    <row r="488" spans="9:12" x14ac:dyDescent="0.15">
      <c r="I488" s="7"/>
      <c r="J488" s="7"/>
      <c r="K488" s="7"/>
      <c r="L488" s="7"/>
    </row>
    <row r="489" spans="9:12" x14ac:dyDescent="0.15">
      <c r="I489" s="7"/>
      <c r="J489" s="7"/>
      <c r="K489" s="7"/>
      <c r="L489" s="7"/>
    </row>
    <row r="490" spans="9:12" x14ac:dyDescent="0.15">
      <c r="I490" s="7"/>
      <c r="J490" s="7"/>
      <c r="K490" s="7"/>
      <c r="L490" s="7"/>
    </row>
    <row r="491" spans="9:12" x14ac:dyDescent="0.15">
      <c r="I491" s="7"/>
      <c r="J491" s="7"/>
      <c r="K491" s="7"/>
      <c r="L491" s="7"/>
    </row>
    <row r="492" spans="9:12" x14ac:dyDescent="0.15">
      <c r="I492" s="7"/>
      <c r="J492" s="7"/>
      <c r="K492" s="7"/>
      <c r="L492" s="7"/>
    </row>
    <row r="493" spans="9:12" x14ac:dyDescent="0.15">
      <c r="I493" s="7"/>
      <c r="J493" s="7"/>
      <c r="K493" s="7"/>
      <c r="L493" s="7"/>
    </row>
    <row r="494" spans="9:12" x14ac:dyDescent="0.15">
      <c r="I494" s="7"/>
      <c r="J494" s="7"/>
      <c r="K494" s="7"/>
      <c r="L494" s="7"/>
    </row>
    <row r="495" spans="9:12" x14ac:dyDescent="0.15">
      <c r="I495" s="7"/>
      <c r="J495" s="7"/>
      <c r="K495" s="7"/>
      <c r="L495" s="7"/>
    </row>
    <row r="496" spans="9:12" x14ac:dyDescent="0.15">
      <c r="I496" s="7"/>
      <c r="J496" s="7"/>
      <c r="K496" s="7"/>
      <c r="L496" s="7"/>
    </row>
    <row r="497" spans="9:12" x14ac:dyDescent="0.15">
      <c r="I497" s="7"/>
      <c r="J497" s="7"/>
      <c r="K497" s="7"/>
      <c r="L497" s="7"/>
    </row>
    <row r="498" spans="9:12" x14ac:dyDescent="0.15">
      <c r="I498" s="7"/>
      <c r="J498" s="7"/>
      <c r="K498" s="7"/>
      <c r="L498" s="7"/>
    </row>
    <row r="499" spans="9:12" x14ac:dyDescent="0.15">
      <c r="I499" s="7"/>
      <c r="J499" s="7"/>
      <c r="K499" s="7"/>
      <c r="L499" s="7"/>
    </row>
    <row r="500" spans="9:12" x14ac:dyDescent="0.15">
      <c r="I500" s="7"/>
      <c r="J500" s="7"/>
      <c r="K500" s="7"/>
      <c r="L500" s="7"/>
    </row>
    <row r="501" spans="9:12" x14ac:dyDescent="0.15">
      <c r="I501" s="7"/>
      <c r="J501" s="7"/>
      <c r="K501" s="7"/>
      <c r="L501" s="7"/>
    </row>
    <row r="502" spans="9:12" x14ac:dyDescent="0.15">
      <c r="I502" s="7"/>
      <c r="J502" s="7"/>
      <c r="K502" s="7"/>
      <c r="L502" s="7"/>
    </row>
    <row r="503" spans="9:12" x14ac:dyDescent="0.15">
      <c r="I503" s="7"/>
      <c r="J503" s="7"/>
      <c r="K503" s="7"/>
      <c r="L503" s="7"/>
    </row>
    <row r="504" spans="9:12" x14ac:dyDescent="0.15">
      <c r="I504" s="7"/>
      <c r="J504" s="7"/>
      <c r="K504" s="7"/>
      <c r="L504" s="7"/>
    </row>
    <row r="505" spans="9:12" x14ac:dyDescent="0.15">
      <c r="I505" s="7"/>
      <c r="J505" s="7"/>
      <c r="K505" s="7"/>
      <c r="L505" s="7"/>
    </row>
    <row r="506" spans="9:12" x14ac:dyDescent="0.15">
      <c r="I506" s="7"/>
      <c r="J506" s="7"/>
      <c r="K506" s="7"/>
      <c r="L506" s="7"/>
    </row>
    <row r="507" spans="9:12" x14ac:dyDescent="0.15">
      <c r="I507" s="7"/>
      <c r="J507" s="7"/>
      <c r="K507" s="7"/>
      <c r="L507" s="7"/>
    </row>
    <row r="508" spans="9:12" x14ac:dyDescent="0.15">
      <c r="I508" s="7"/>
      <c r="J508" s="7"/>
      <c r="K508" s="7"/>
      <c r="L508" s="7"/>
    </row>
    <row r="509" spans="9:12" x14ac:dyDescent="0.15">
      <c r="I509" s="7"/>
      <c r="J509" s="7"/>
      <c r="K509" s="7"/>
      <c r="L509" s="7"/>
    </row>
    <row r="510" spans="9:12" x14ac:dyDescent="0.15">
      <c r="I510" s="7"/>
      <c r="J510" s="7"/>
      <c r="K510" s="7"/>
      <c r="L510" s="7"/>
    </row>
    <row r="511" spans="9:12" x14ac:dyDescent="0.15">
      <c r="I511" s="7"/>
      <c r="J511" s="7"/>
      <c r="K511" s="7"/>
      <c r="L511" s="7"/>
    </row>
    <row r="512" spans="9:12" x14ac:dyDescent="0.15">
      <c r="I512" s="7"/>
      <c r="J512" s="7"/>
      <c r="K512" s="7"/>
      <c r="L512" s="7"/>
    </row>
    <row r="513" spans="9:12" x14ac:dyDescent="0.15">
      <c r="I513" s="7"/>
      <c r="J513" s="7"/>
      <c r="K513" s="7"/>
      <c r="L513" s="7"/>
    </row>
    <row r="514" spans="9:12" x14ac:dyDescent="0.15">
      <c r="I514" s="7"/>
      <c r="J514" s="7"/>
      <c r="K514" s="7"/>
      <c r="L514" s="7"/>
    </row>
    <row r="515" spans="9:12" x14ac:dyDescent="0.15">
      <c r="I515" s="7"/>
      <c r="J515" s="7"/>
      <c r="K515" s="7"/>
      <c r="L515" s="7"/>
    </row>
    <row r="516" spans="9:12" x14ac:dyDescent="0.15">
      <c r="I516" s="7"/>
      <c r="J516" s="7"/>
      <c r="K516" s="7"/>
      <c r="L516" s="7"/>
    </row>
    <row r="517" spans="9:12" x14ac:dyDescent="0.15">
      <c r="I517" s="7"/>
      <c r="J517" s="7"/>
      <c r="K517" s="7"/>
      <c r="L517" s="7"/>
    </row>
    <row r="518" spans="9:12" x14ac:dyDescent="0.15">
      <c r="I518" s="7"/>
      <c r="J518" s="7"/>
      <c r="K518" s="7"/>
      <c r="L518" s="7"/>
    </row>
    <row r="519" spans="9:12" x14ac:dyDescent="0.15">
      <c r="I519" s="7"/>
      <c r="J519" s="7"/>
      <c r="K519" s="7"/>
      <c r="L519" s="7"/>
    </row>
    <row r="520" spans="9:12" x14ac:dyDescent="0.15">
      <c r="I520" s="7"/>
      <c r="J520" s="7"/>
      <c r="K520" s="7"/>
      <c r="L520" s="7"/>
    </row>
    <row r="521" spans="9:12" x14ac:dyDescent="0.15">
      <c r="I521" s="7"/>
      <c r="J521" s="7"/>
      <c r="K521" s="7"/>
      <c r="L521" s="7"/>
    </row>
    <row r="522" spans="9:12" x14ac:dyDescent="0.15">
      <c r="I522" s="7"/>
      <c r="J522" s="7"/>
      <c r="K522" s="7"/>
      <c r="L522" s="7"/>
    </row>
    <row r="523" spans="9:12" x14ac:dyDescent="0.15">
      <c r="I523" s="7"/>
      <c r="J523" s="7"/>
      <c r="K523" s="7"/>
      <c r="L523" s="7"/>
    </row>
    <row r="524" spans="9:12" x14ac:dyDescent="0.15">
      <c r="I524" s="7"/>
      <c r="J524" s="7"/>
      <c r="K524" s="7"/>
      <c r="L524" s="7"/>
    </row>
    <row r="525" spans="9:12" x14ac:dyDescent="0.15">
      <c r="I525" s="7"/>
      <c r="J525" s="7"/>
      <c r="K525" s="7"/>
      <c r="L525" s="7"/>
    </row>
    <row r="526" spans="9:12" x14ac:dyDescent="0.15">
      <c r="I526" s="7"/>
      <c r="J526" s="7"/>
      <c r="K526" s="7"/>
      <c r="L526" s="7"/>
    </row>
    <row r="527" spans="9:12" x14ac:dyDescent="0.15">
      <c r="I527" s="7"/>
      <c r="J527" s="7"/>
      <c r="K527" s="7"/>
      <c r="L527" s="7"/>
    </row>
    <row r="528" spans="9:12" x14ac:dyDescent="0.15">
      <c r="I528" s="7"/>
      <c r="J528" s="7"/>
      <c r="K528" s="7"/>
      <c r="L528" s="7"/>
    </row>
    <row r="529" spans="9:12" x14ac:dyDescent="0.15">
      <c r="I529" s="7"/>
      <c r="J529" s="7"/>
      <c r="K529" s="7"/>
      <c r="L529" s="7"/>
    </row>
    <row r="530" spans="9:12" x14ac:dyDescent="0.15">
      <c r="I530" s="7"/>
      <c r="J530" s="7"/>
      <c r="K530" s="7"/>
      <c r="L530" s="7"/>
    </row>
    <row r="531" spans="9:12" x14ac:dyDescent="0.15">
      <c r="I531" s="7"/>
      <c r="J531" s="7"/>
      <c r="K531" s="7"/>
      <c r="L531" s="7"/>
    </row>
    <row r="532" spans="9:12" x14ac:dyDescent="0.15">
      <c r="I532" s="7"/>
      <c r="J532" s="7"/>
      <c r="K532" s="7"/>
      <c r="L532" s="7"/>
    </row>
    <row r="533" spans="9:12" x14ac:dyDescent="0.15">
      <c r="I533" s="7"/>
      <c r="J533" s="7"/>
      <c r="K533" s="7"/>
      <c r="L533" s="7"/>
    </row>
    <row r="534" spans="9:12" x14ac:dyDescent="0.15">
      <c r="I534" s="7"/>
      <c r="J534" s="7"/>
      <c r="K534" s="7"/>
      <c r="L534" s="7"/>
    </row>
    <row r="535" spans="9:12" x14ac:dyDescent="0.15">
      <c r="I535" s="7"/>
      <c r="J535" s="7"/>
      <c r="K535" s="7"/>
      <c r="L535" s="7"/>
    </row>
    <row r="536" spans="9:12" x14ac:dyDescent="0.15">
      <c r="I536" s="7"/>
      <c r="J536" s="7"/>
      <c r="K536" s="7"/>
      <c r="L536" s="7"/>
    </row>
    <row r="537" spans="9:12" x14ac:dyDescent="0.15">
      <c r="I537" s="7"/>
      <c r="J537" s="7"/>
      <c r="K537" s="7"/>
      <c r="L537" s="7"/>
    </row>
    <row r="538" spans="9:12" x14ac:dyDescent="0.15">
      <c r="I538" s="7"/>
      <c r="J538" s="7"/>
      <c r="K538" s="7"/>
      <c r="L538" s="7"/>
    </row>
    <row r="539" spans="9:12" x14ac:dyDescent="0.15">
      <c r="I539" s="7"/>
      <c r="J539" s="7"/>
      <c r="K539" s="7"/>
      <c r="L539" s="7"/>
    </row>
    <row r="540" spans="9:12" x14ac:dyDescent="0.15">
      <c r="I540" s="7"/>
      <c r="J540" s="7"/>
      <c r="K540" s="7"/>
      <c r="L540" s="7"/>
    </row>
    <row r="541" spans="9:12" x14ac:dyDescent="0.15">
      <c r="I541" s="7"/>
      <c r="J541" s="7"/>
      <c r="K541" s="7"/>
      <c r="L541" s="7"/>
    </row>
    <row r="542" spans="9:12" x14ac:dyDescent="0.15">
      <c r="I542" s="7"/>
      <c r="J542" s="7"/>
      <c r="K542" s="7"/>
      <c r="L542" s="7"/>
    </row>
    <row r="543" spans="9:12" x14ac:dyDescent="0.15">
      <c r="I543" s="7"/>
      <c r="J543" s="7"/>
      <c r="K543" s="7"/>
      <c r="L543" s="7"/>
    </row>
    <row r="544" spans="9:12" x14ac:dyDescent="0.15">
      <c r="I544" s="7"/>
      <c r="J544" s="7"/>
      <c r="K544" s="7"/>
      <c r="L544" s="7"/>
    </row>
    <row r="545" spans="9:12" x14ac:dyDescent="0.15">
      <c r="I545" s="7"/>
      <c r="J545" s="7"/>
      <c r="K545" s="7"/>
      <c r="L545" s="7"/>
    </row>
    <row r="546" spans="9:12" x14ac:dyDescent="0.15">
      <c r="I546" s="7"/>
      <c r="J546" s="7"/>
      <c r="K546" s="7"/>
      <c r="L546" s="7"/>
    </row>
    <row r="547" spans="9:12" x14ac:dyDescent="0.15">
      <c r="I547" s="7"/>
      <c r="J547" s="7"/>
      <c r="K547" s="7"/>
      <c r="L547" s="7"/>
    </row>
    <row r="548" spans="9:12" x14ac:dyDescent="0.15">
      <c r="I548" s="7"/>
      <c r="J548" s="7"/>
      <c r="K548" s="7"/>
      <c r="L548" s="7"/>
    </row>
    <row r="549" spans="9:12" x14ac:dyDescent="0.15">
      <c r="I549" s="7"/>
      <c r="J549" s="7"/>
      <c r="K549" s="7"/>
      <c r="L549" s="7"/>
    </row>
    <row r="550" spans="9:12" x14ac:dyDescent="0.15">
      <c r="I550" s="7"/>
      <c r="J550" s="7"/>
      <c r="K550" s="7"/>
      <c r="L550" s="7"/>
    </row>
    <row r="551" spans="9:12" x14ac:dyDescent="0.15">
      <c r="I551" s="7"/>
      <c r="J551" s="7"/>
      <c r="K551" s="7"/>
      <c r="L551" s="7"/>
    </row>
    <row r="552" spans="9:12" x14ac:dyDescent="0.15">
      <c r="I552" s="7"/>
      <c r="J552" s="7"/>
      <c r="K552" s="7"/>
      <c r="L552" s="7"/>
    </row>
    <row r="553" spans="9:12" x14ac:dyDescent="0.15">
      <c r="I553" s="7"/>
      <c r="J553" s="7"/>
      <c r="K553" s="7"/>
      <c r="L553" s="7"/>
    </row>
    <row r="554" spans="9:12" x14ac:dyDescent="0.15">
      <c r="I554" s="7"/>
      <c r="J554" s="7"/>
      <c r="K554" s="7"/>
      <c r="L554" s="7"/>
    </row>
    <row r="555" spans="9:12" x14ac:dyDescent="0.15">
      <c r="I555" s="7"/>
      <c r="J555" s="7"/>
      <c r="K555" s="7"/>
      <c r="L555" s="7"/>
    </row>
    <row r="556" spans="9:12" x14ac:dyDescent="0.15">
      <c r="I556" s="7"/>
      <c r="J556" s="7"/>
      <c r="K556" s="7"/>
      <c r="L556" s="7"/>
    </row>
    <row r="557" spans="9:12" x14ac:dyDescent="0.15">
      <c r="I557" s="7"/>
      <c r="J557" s="7"/>
      <c r="K557" s="7"/>
      <c r="L557" s="7"/>
    </row>
    <row r="558" spans="9:12" x14ac:dyDescent="0.15">
      <c r="I558" s="7"/>
      <c r="J558" s="7"/>
      <c r="K558" s="7"/>
      <c r="L558" s="7"/>
    </row>
    <row r="559" spans="9:12" x14ac:dyDescent="0.15">
      <c r="I559" s="7"/>
      <c r="J559" s="7"/>
      <c r="K559" s="7"/>
      <c r="L559" s="7"/>
    </row>
    <row r="560" spans="9:12" x14ac:dyDescent="0.15">
      <c r="I560" s="7"/>
      <c r="J560" s="7"/>
      <c r="K560" s="7"/>
      <c r="L560" s="7"/>
    </row>
    <row r="561" spans="9:12" x14ac:dyDescent="0.15">
      <c r="I561" s="7"/>
      <c r="J561" s="7"/>
      <c r="K561" s="7"/>
      <c r="L561" s="7"/>
    </row>
    <row r="562" spans="9:12" x14ac:dyDescent="0.15">
      <c r="I562" s="7"/>
      <c r="J562" s="7"/>
      <c r="K562" s="7"/>
      <c r="L562" s="7"/>
    </row>
    <row r="563" spans="9:12" x14ac:dyDescent="0.15">
      <c r="I563" s="7"/>
      <c r="J563" s="7"/>
      <c r="K563" s="7"/>
      <c r="L563" s="7"/>
    </row>
    <row r="564" spans="9:12" x14ac:dyDescent="0.15">
      <c r="I564" s="7"/>
      <c r="J564" s="7"/>
      <c r="K564" s="7"/>
      <c r="L564" s="7"/>
    </row>
    <row r="565" spans="9:12" x14ac:dyDescent="0.15">
      <c r="I565" s="7"/>
      <c r="J565" s="7"/>
      <c r="K565" s="7"/>
      <c r="L565" s="7"/>
    </row>
    <row r="566" spans="9:12" x14ac:dyDescent="0.15">
      <c r="I566" s="7"/>
      <c r="J566" s="7"/>
      <c r="K566" s="7"/>
      <c r="L566" s="7"/>
    </row>
    <row r="567" spans="9:12" x14ac:dyDescent="0.15">
      <c r="I567" s="7"/>
      <c r="J567" s="7"/>
      <c r="K567" s="7"/>
      <c r="L567" s="7"/>
    </row>
    <row r="568" spans="9:12" x14ac:dyDescent="0.15">
      <c r="I568" s="7"/>
      <c r="J568" s="7"/>
      <c r="K568" s="7"/>
      <c r="L568" s="7"/>
    </row>
    <row r="569" spans="9:12" x14ac:dyDescent="0.15">
      <c r="I569" s="7"/>
      <c r="J569" s="7"/>
      <c r="K569" s="7"/>
      <c r="L569" s="7"/>
    </row>
    <row r="570" spans="9:12" x14ac:dyDescent="0.15">
      <c r="I570" s="7"/>
      <c r="J570" s="7"/>
      <c r="K570" s="7"/>
      <c r="L570" s="7"/>
    </row>
    <row r="571" spans="9:12" x14ac:dyDescent="0.15">
      <c r="I571" s="7"/>
      <c r="J571" s="7"/>
      <c r="K571" s="7"/>
      <c r="L571" s="7"/>
    </row>
    <row r="572" spans="9:12" x14ac:dyDescent="0.15">
      <c r="I572" s="7"/>
      <c r="J572" s="7"/>
      <c r="K572" s="7"/>
      <c r="L572" s="7"/>
    </row>
    <row r="573" spans="9:12" x14ac:dyDescent="0.15">
      <c r="I573" s="7"/>
      <c r="J573" s="7"/>
      <c r="K573" s="7"/>
      <c r="L573" s="7"/>
    </row>
    <row r="574" spans="9:12" x14ac:dyDescent="0.15">
      <c r="I574" s="7"/>
      <c r="J574" s="7"/>
      <c r="K574" s="7"/>
      <c r="L574" s="7"/>
    </row>
    <row r="575" spans="9:12" x14ac:dyDescent="0.15">
      <c r="I575" s="7"/>
      <c r="J575" s="7"/>
      <c r="K575" s="7"/>
      <c r="L575" s="7"/>
    </row>
    <row r="576" spans="9:12" x14ac:dyDescent="0.15">
      <c r="I576" s="7"/>
      <c r="J576" s="7"/>
      <c r="K576" s="7"/>
      <c r="L576" s="7"/>
    </row>
    <row r="577" spans="9:12" x14ac:dyDescent="0.15">
      <c r="I577" s="7"/>
      <c r="J577" s="7"/>
      <c r="K577" s="7"/>
      <c r="L577" s="7"/>
    </row>
    <row r="578" spans="9:12" x14ac:dyDescent="0.15">
      <c r="I578" s="7"/>
      <c r="J578" s="7"/>
      <c r="K578" s="7"/>
      <c r="L578" s="7"/>
    </row>
    <row r="579" spans="9:12" x14ac:dyDescent="0.15">
      <c r="I579" s="7"/>
      <c r="J579" s="7"/>
      <c r="K579" s="7"/>
      <c r="L579" s="7"/>
    </row>
    <row r="580" spans="9:12" x14ac:dyDescent="0.15">
      <c r="I580" s="7"/>
      <c r="J580" s="7"/>
      <c r="K580" s="7"/>
      <c r="L580" s="7"/>
    </row>
    <row r="581" spans="9:12" x14ac:dyDescent="0.15">
      <c r="I581" s="7"/>
      <c r="J581" s="7"/>
      <c r="K581" s="7"/>
      <c r="L581" s="7"/>
    </row>
    <row r="582" spans="9:12" x14ac:dyDescent="0.15">
      <c r="I582" s="7"/>
      <c r="J582" s="7"/>
      <c r="K582" s="7"/>
      <c r="L582" s="7"/>
    </row>
    <row r="583" spans="9:12" x14ac:dyDescent="0.15">
      <c r="I583" s="7"/>
      <c r="J583" s="7"/>
      <c r="K583" s="7"/>
      <c r="L583" s="7"/>
    </row>
    <row r="584" spans="9:12" x14ac:dyDescent="0.15">
      <c r="I584" s="7"/>
      <c r="J584" s="7"/>
      <c r="K584" s="7"/>
      <c r="L584" s="7"/>
    </row>
    <row r="585" spans="9:12" x14ac:dyDescent="0.15">
      <c r="I585" s="7"/>
      <c r="J585" s="7"/>
      <c r="K585" s="7"/>
      <c r="L585" s="7"/>
    </row>
    <row r="586" spans="9:12" x14ac:dyDescent="0.15">
      <c r="I586" s="7"/>
      <c r="J586" s="7"/>
      <c r="K586" s="7"/>
      <c r="L586" s="7"/>
    </row>
    <row r="587" spans="9:12" x14ac:dyDescent="0.15">
      <c r="I587" s="7"/>
      <c r="J587" s="7"/>
      <c r="K587" s="7"/>
      <c r="L587" s="7"/>
    </row>
    <row r="588" spans="9:12" x14ac:dyDescent="0.15">
      <c r="I588" s="7"/>
      <c r="J588" s="7"/>
      <c r="K588" s="7"/>
      <c r="L588" s="7"/>
    </row>
    <row r="589" spans="9:12" x14ac:dyDescent="0.15">
      <c r="I589" s="7"/>
      <c r="J589" s="7"/>
      <c r="K589" s="7"/>
      <c r="L589" s="7"/>
    </row>
    <row r="590" spans="9:12" x14ac:dyDescent="0.15">
      <c r="I590" s="7"/>
      <c r="J590" s="7"/>
      <c r="K590" s="7"/>
      <c r="L590" s="7"/>
    </row>
    <row r="591" spans="9:12" x14ac:dyDescent="0.15">
      <c r="I591" s="7"/>
      <c r="J591" s="7"/>
      <c r="K591" s="7"/>
      <c r="L591" s="7"/>
    </row>
    <row r="592" spans="9:12" x14ac:dyDescent="0.15">
      <c r="I592" s="7"/>
      <c r="J592" s="7"/>
      <c r="K592" s="7"/>
      <c r="L592" s="7"/>
    </row>
    <row r="593" spans="9:12" x14ac:dyDescent="0.15">
      <c r="I593" s="7"/>
      <c r="J593" s="7"/>
      <c r="K593" s="7"/>
      <c r="L593" s="7"/>
    </row>
    <row r="594" spans="9:12" x14ac:dyDescent="0.15">
      <c r="I594" s="7"/>
      <c r="J594" s="7"/>
      <c r="K594" s="7"/>
      <c r="L594" s="7"/>
    </row>
    <row r="595" spans="9:12" x14ac:dyDescent="0.15">
      <c r="I595" s="7"/>
      <c r="J595" s="7"/>
      <c r="K595" s="7"/>
      <c r="L595" s="7"/>
    </row>
    <row r="596" spans="9:12" x14ac:dyDescent="0.15">
      <c r="I596" s="7"/>
      <c r="J596" s="7"/>
      <c r="K596" s="7"/>
      <c r="L596" s="7"/>
    </row>
    <row r="597" spans="9:12" x14ac:dyDescent="0.15">
      <c r="I597" s="7"/>
      <c r="J597" s="7"/>
      <c r="K597" s="7"/>
      <c r="L597" s="7"/>
    </row>
    <row r="598" spans="9:12" x14ac:dyDescent="0.15">
      <c r="I598" s="7"/>
      <c r="J598" s="7"/>
      <c r="K598" s="7"/>
      <c r="L598" s="7"/>
    </row>
    <row r="599" spans="9:12" x14ac:dyDescent="0.15">
      <c r="I599" s="7"/>
      <c r="J599" s="7"/>
      <c r="K599" s="7"/>
      <c r="L599" s="7"/>
    </row>
    <row r="600" spans="9:12" x14ac:dyDescent="0.15">
      <c r="I600" s="7"/>
      <c r="J600" s="7"/>
      <c r="K600" s="7"/>
      <c r="L600" s="7"/>
    </row>
    <row r="601" spans="9:12" x14ac:dyDescent="0.15">
      <c r="I601" s="7"/>
      <c r="J601" s="7"/>
      <c r="K601" s="7"/>
      <c r="L601" s="7"/>
    </row>
    <row r="602" spans="9:12" x14ac:dyDescent="0.15">
      <c r="I602" s="7"/>
      <c r="J602" s="7"/>
      <c r="K602" s="7"/>
      <c r="L602" s="7"/>
    </row>
    <row r="603" spans="9:12" x14ac:dyDescent="0.15">
      <c r="I603" s="7"/>
      <c r="J603" s="7"/>
      <c r="K603" s="7"/>
      <c r="L603" s="7"/>
    </row>
    <row r="604" spans="9:12" x14ac:dyDescent="0.15">
      <c r="I604" s="7"/>
      <c r="J604" s="7"/>
      <c r="K604" s="7"/>
      <c r="L604" s="7"/>
    </row>
    <row r="605" spans="9:12" x14ac:dyDescent="0.15">
      <c r="I605" s="7"/>
      <c r="J605" s="7"/>
      <c r="K605" s="7"/>
      <c r="L605" s="7"/>
    </row>
    <row r="606" spans="9:12" x14ac:dyDescent="0.15">
      <c r="I606" s="7"/>
      <c r="J606" s="7"/>
      <c r="K606" s="7"/>
      <c r="L606" s="7"/>
    </row>
    <row r="607" spans="9:12" x14ac:dyDescent="0.15">
      <c r="I607" s="7"/>
      <c r="J607" s="7"/>
      <c r="K607" s="7"/>
      <c r="L607" s="7"/>
    </row>
    <row r="608" spans="9:12" x14ac:dyDescent="0.15">
      <c r="I608" s="7"/>
      <c r="J608" s="7"/>
      <c r="K608" s="7"/>
      <c r="L608" s="7"/>
    </row>
    <row r="609" spans="9:12" x14ac:dyDescent="0.15">
      <c r="I609" s="7"/>
      <c r="J609" s="7"/>
      <c r="K609" s="7"/>
      <c r="L609" s="7"/>
    </row>
    <row r="610" spans="9:12" x14ac:dyDescent="0.15">
      <c r="I610" s="7"/>
      <c r="J610" s="7"/>
      <c r="K610" s="7"/>
      <c r="L610" s="7"/>
    </row>
    <row r="611" spans="9:12" x14ac:dyDescent="0.15">
      <c r="I611" s="7"/>
      <c r="J611" s="7"/>
      <c r="K611" s="7"/>
      <c r="L611" s="7"/>
    </row>
    <row r="612" spans="9:12" x14ac:dyDescent="0.15">
      <c r="I612" s="7"/>
      <c r="J612" s="7"/>
      <c r="K612" s="7"/>
      <c r="L612" s="7"/>
    </row>
    <row r="613" spans="9:12" x14ac:dyDescent="0.15">
      <c r="I613" s="7"/>
      <c r="J613" s="7"/>
      <c r="K613" s="7"/>
      <c r="L613" s="7"/>
    </row>
    <row r="614" spans="9:12" x14ac:dyDescent="0.15">
      <c r="I614" s="7"/>
      <c r="J614" s="7"/>
      <c r="K614" s="7"/>
      <c r="L614" s="7"/>
    </row>
    <row r="615" spans="9:12" x14ac:dyDescent="0.15">
      <c r="I615" s="7"/>
      <c r="J615" s="7"/>
      <c r="K615" s="7"/>
      <c r="L615" s="7"/>
    </row>
    <row r="616" spans="9:12" x14ac:dyDescent="0.15">
      <c r="I616" s="7"/>
      <c r="J616" s="7"/>
      <c r="K616" s="7"/>
      <c r="L616" s="7"/>
    </row>
    <row r="617" spans="9:12" x14ac:dyDescent="0.15">
      <c r="I617" s="7"/>
      <c r="J617" s="7"/>
      <c r="K617" s="7"/>
      <c r="L617" s="7"/>
    </row>
    <row r="618" spans="9:12" x14ac:dyDescent="0.15">
      <c r="I618" s="7"/>
      <c r="J618" s="7"/>
      <c r="K618" s="7"/>
      <c r="L618" s="7"/>
    </row>
    <row r="619" spans="9:12" x14ac:dyDescent="0.15">
      <c r="I619" s="7"/>
      <c r="J619" s="7"/>
      <c r="K619" s="7"/>
      <c r="L619" s="7"/>
    </row>
    <row r="620" spans="9:12" x14ac:dyDescent="0.15">
      <c r="I620" s="7"/>
      <c r="J620" s="7"/>
      <c r="K620" s="7"/>
      <c r="L620" s="7"/>
    </row>
    <row r="621" spans="9:12" x14ac:dyDescent="0.15">
      <c r="I621" s="7"/>
      <c r="J621" s="7"/>
      <c r="K621" s="7"/>
      <c r="L621" s="7"/>
    </row>
    <row r="622" spans="9:12" x14ac:dyDescent="0.15">
      <c r="I622" s="7"/>
      <c r="J622" s="7"/>
      <c r="K622" s="7"/>
      <c r="L622" s="7"/>
    </row>
    <row r="623" spans="9:12" x14ac:dyDescent="0.15">
      <c r="I623" s="7"/>
      <c r="J623" s="7"/>
      <c r="K623" s="7"/>
      <c r="L623" s="7"/>
    </row>
    <row r="624" spans="9:12" x14ac:dyDescent="0.15">
      <c r="I624" s="7"/>
      <c r="J624" s="7"/>
      <c r="K624" s="7"/>
      <c r="L624" s="7"/>
    </row>
    <row r="625" spans="9:12" x14ac:dyDescent="0.15">
      <c r="I625" s="7"/>
      <c r="J625" s="7"/>
      <c r="K625" s="7"/>
      <c r="L625" s="7"/>
    </row>
    <row r="626" spans="9:12" x14ac:dyDescent="0.15">
      <c r="I626" s="7"/>
      <c r="J626" s="7"/>
      <c r="K626" s="7"/>
      <c r="L626" s="7"/>
    </row>
    <row r="627" spans="9:12" x14ac:dyDescent="0.15">
      <c r="I627" s="7"/>
      <c r="J627" s="7"/>
      <c r="K627" s="7"/>
      <c r="L627" s="7"/>
    </row>
    <row r="628" spans="9:12" x14ac:dyDescent="0.15">
      <c r="I628" s="7"/>
      <c r="J628" s="7"/>
      <c r="K628" s="7"/>
      <c r="L628" s="7"/>
    </row>
    <row r="629" spans="9:12" x14ac:dyDescent="0.15">
      <c r="I629" s="7"/>
      <c r="J629" s="7"/>
      <c r="K629" s="7"/>
      <c r="L629" s="7"/>
    </row>
    <row r="630" spans="9:12" x14ac:dyDescent="0.15">
      <c r="I630" s="7"/>
      <c r="J630" s="7"/>
      <c r="K630" s="7"/>
      <c r="L630" s="7"/>
    </row>
    <row r="631" spans="9:12" x14ac:dyDescent="0.15">
      <c r="I631" s="7"/>
      <c r="J631" s="7"/>
      <c r="K631" s="7"/>
      <c r="L631" s="7"/>
    </row>
    <row r="632" spans="9:12" x14ac:dyDescent="0.15">
      <c r="I632" s="7"/>
      <c r="J632" s="7"/>
      <c r="K632" s="7"/>
      <c r="L632" s="7"/>
    </row>
    <row r="633" spans="9:12" x14ac:dyDescent="0.15">
      <c r="I633" s="7"/>
      <c r="J633" s="7"/>
      <c r="K633" s="7"/>
      <c r="L633" s="7"/>
    </row>
    <row r="634" spans="9:12" x14ac:dyDescent="0.15">
      <c r="I634" s="7"/>
      <c r="J634" s="7"/>
      <c r="K634" s="7"/>
      <c r="L634" s="7"/>
    </row>
    <row r="635" spans="9:12" x14ac:dyDescent="0.15">
      <c r="I635" s="7"/>
      <c r="J635" s="7"/>
      <c r="K635" s="7"/>
      <c r="L635" s="7"/>
    </row>
    <row r="636" spans="9:12" x14ac:dyDescent="0.15">
      <c r="I636" s="7"/>
      <c r="J636" s="7"/>
      <c r="K636" s="7"/>
      <c r="L636" s="7"/>
    </row>
    <row r="637" spans="9:12" x14ac:dyDescent="0.15">
      <c r="I637" s="7"/>
      <c r="J637" s="7"/>
      <c r="K637" s="7"/>
      <c r="L637" s="7"/>
    </row>
    <row r="638" spans="9:12" x14ac:dyDescent="0.15">
      <c r="I638" s="7"/>
      <c r="J638" s="7"/>
      <c r="K638" s="7"/>
      <c r="L638" s="7"/>
    </row>
    <row r="639" spans="9:12" x14ac:dyDescent="0.15">
      <c r="I639" s="7"/>
      <c r="J639" s="7"/>
      <c r="K639" s="7"/>
      <c r="L639" s="7"/>
    </row>
    <row r="640" spans="9:12" x14ac:dyDescent="0.15">
      <c r="I640" s="7"/>
      <c r="J640" s="7"/>
      <c r="K640" s="7"/>
      <c r="L640" s="7"/>
    </row>
    <row r="641" spans="9:12" x14ac:dyDescent="0.15">
      <c r="I641" s="7"/>
      <c r="J641" s="7"/>
      <c r="K641" s="7"/>
      <c r="L641" s="7"/>
    </row>
    <row r="642" spans="9:12" x14ac:dyDescent="0.15">
      <c r="I642" s="7"/>
      <c r="J642" s="7"/>
      <c r="K642" s="7"/>
      <c r="L642" s="7"/>
    </row>
    <row r="643" spans="9:12" x14ac:dyDescent="0.15">
      <c r="I643" s="7"/>
      <c r="J643" s="7"/>
      <c r="K643" s="7"/>
      <c r="L643" s="7"/>
    </row>
    <row r="644" spans="9:12" x14ac:dyDescent="0.15">
      <c r="I644" s="7"/>
      <c r="J644" s="7"/>
      <c r="K644" s="7"/>
      <c r="L644" s="7"/>
    </row>
    <row r="645" spans="9:12" x14ac:dyDescent="0.15">
      <c r="I645" s="7"/>
      <c r="J645" s="7"/>
      <c r="K645" s="7"/>
      <c r="L645" s="7"/>
    </row>
    <row r="646" spans="9:12" x14ac:dyDescent="0.15">
      <c r="I646" s="7"/>
      <c r="J646" s="7"/>
      <c r="K646" s="7"/>
      <c r="L646" s="7"/>
    </row>
    <row r="647" spans="9:12" x14ac:dyDescent="0.15">
      <c r="I647" s="7"/>
      <c r="J647" s="7"/>
      <c r="K647" s="7"/>
      <c r="L647" s="7"/>
    </row>
    <row r="648" spans="9:12" x14ac:dyDescent="0.15">
      <c r="I648" s="7"/>
      <c r="J648" s="7"/>
      <c r="K648" s="7"/>
      <c r="L648" s="7"/>
    </row>
    <row r="649" spans="9:12" x14ac:dyDescent="0.15">
      <c r="I649" s="7"/>
      <c r="J649" s="7"/>
      <c r="K649" s="7"/>
      <c r="L649" s="7"/>
    </row>
    <row r="650" spans="9:12" x14ac:dyDescent="0.15">
      <c r="I650" s="7"/>
      <c r="J650" s="7"/>
      <c r="K650" s="7"/>
      <c r="L650" s="7"/>
    </row>
    <row r="651" spans="9:12" x14ac:dyDescent="0.15">
      <c r="I651" s="7"/>
      <c r="J651" s="7"/>
      <c r="K651" s="7"/>
      <c r="L651" s="7"/>
    </row>
    <row r="652" spans="9:12" x14ac:dyDescent="0.15">
      <c r="I652" s="7"/>
      <c r="J652" s="7"/>
      <c r="K652" s="7"/>
      <c r="L652" s="7"/>
    </row>
    <row r="653" spans="9:12" x14ac:dyDescent="0.15">
      <c r="I653" s="7"/>
      <c r="J653" s="7"/>
      <c r="K653" s="7"/>
      <c r="L653" s="7"/>
    </row>
    <row r="654" spans="9:12" x14ac:dyDescent="0.15">
      <c r="I654" s="7"/>
      <c r="J654" s="7"/>
      <c r="K654" s="7"/>
      <c r="L654" s="7"/>
    </row>
    <row r="655" spans="9:12" x14ac:dyDescent="0.15">
      <c r="I655" s="7"/>
      <c r="J655" s="7"/>
      <c r="K655" s="7"/>
      <c r="L655" s="7"/>
    </row>
    <row r="656" spans="9:12" x14ac:dyDescent="0.15">
      <c r="I656" s="7"/>
      <c r="J656" s="7"/>
      <c r="K656" s="7"/>
      <c r="L656" s="7"/>
    </row>
    <row r="657" spans="9:12" x14ac:dyDescent="0.15">
      <c r="I657" s="7"/>
      <c r="J657" s="7"/>
      <c r="K657" s="7"/>
      <c r="L657" s="7"/>
    </row>
    <row r="658" spans="9:12" x14ac:dyDescent="0.15">
      <c r="I658" s="7"/>
      <c r="J658" s="7"/>
      <c r="K658" s="7"/>
      <c r="L658" s="7"/>
    </row>
    <row r="659" spans="9:12" x14ac:dyDescent="0.15">
      <c r="I659" s="7"/>
      <c r="J659" s="7"/>
      <c r="K659" s="7"/>
      <c r="L659" s="7"/>
    </row>
    <row r="660" spans="9:12" x14ac:dyDescent="0.15">
      <c r="I660" s="7"/>
      <c r="J660" s="7"/>
      <c r="K660" s="7"/>
      <c r="L660" s="7"/>
    </row>
    <row r="661" spans="9:12" x14ac:dyDescent="0.15">
      <c r="I661" s="7"/>
      <c r="J661" s="7"/>
      <c r="K661" s="7"/>
      <c r="L661" s="7"/>
    </row>
    <row r="662" spans="9:12" x14ac:dyDescent="0.15">
      <c r="I662" s="7"/>
      <c r="J662" s="7"/>
      <c r="K662" s="7"/>
      <c r="L662" s="7"/>
    </row>
    <row r="663" spans="9:12" x14ac:dyDescent="0.15">
      <c r="I663" s="7"/>
      <c r="J663" s="7"/>
      <c r="K663" s="7"/>
      <c r="L663" s="7"/>
    </row>
    <row r="664" spans="9:12" x14ac:dyDescent="0.15">
      <c r="I664" s="7"/>
      <c r="J664" s="7"/>
      <c r="K664" s="7"/>
      <c r="L664" s="7"/>
    </row>
    <row r="665" spans="9:12" x14ac:dyDescent="0.15">
      <c r="I665" s="7"/>
      <c r="J665" s="7"/>
      <c r="K665" s="7"/>
      <c r="L665" s="7"/>
    </row>
    <row r="666" spans="9:12" x14ac:dyDescent="0.15">
      <c r="I666" s="7"/>
      <c r="J666" s="7"/>
      <c r="K666" s="7"/>
      <c r="L666" s="7"/>
    </row>
    <row r="667" spans="9:12" x14ac:dyDescent="0.15">
      <c r="I667" s="7"/>
      <c r="J667" s="7"/>
      <c r="K667" s="7"/>
      <c r="L667" s="7"/>
    </row>
    <row r="668" spans="9:12" x14ac:dyDescent="0.15">
      <c r="I668" s="7"/>
      <c r="J668" s="7"/>
      <c r="K668" s="7"/>
      <c r="L668" s="7"/>
    </row>
    <row r="669" spans="9:12" x14ac:dyDescent="0.15">
      <c r="I669" s="7"/>
      <c r="J669" s="7"/>
      <c r="K669" s="7"/>
      <c r="L669" s="7"/>
    </row>
    <row r="670" spans="9:12" x14ac:dyDescent="0.15">
      <c r="I670" s="7"/>
      <c r="J670" s="7"/>
      <c r="K670" s="7"/>
      <c r="L670" s="7"/>
    </row>
    <row r="671" spans="9:12" x14ac:dyDescent="0.15">
      <c r="I671" s="7"/>
      <c r="J671" s="7"/>
      <c r="K671" s="7"/>
      <c r="L671" s="7"/>
    </row>
    <row r="672" spans="9:12" x14ac:dyDescent="0.15">
      <c r="I672" s="7"/>
      <c r="J672" s="7"/>
      <c r="K672" s="7"/>
      <c r="L672" s="7"/>
    </row>
    <row r="673" spans="9:12" x14ac:dyDescent="0.15">
      <c r="I673" s="7"/>
      <c r="J673" s="7"/>
      <c r="K673" s="7"/>
      <c r="L673" s="7"/>
    </row>
    <row r="674" spans="9:12" x14ac:dyDescent="0.15">
      <c r="I674" s="7"/>
      <c r="J674" s="7"/>
      <c r="K674" s="7"/>
      <c r="L674" s="7"/>
    </row>
    <row r="675" spans="9:12" x14ac:dyDescent="0.15">
      <c r="I675" s="7"/>
      <c r="J675" s="7"/>
      <c r="K675" s="7"/>
      <c r="L675" s="7"/>
    </row>
    <row r="676" spans="9:12" x14ac:dyDescent="0.15">
      <c r="I676" s="7"/>
      <c r="J676" s="7"/>
      <c r="K676" s="7"/>
      <c r="L676" s="7"/>
    </row>
    <row r="677" spans="9:12" x14ac:dyDescent="0.15">
      <c r="I677" s="7"/>
      <c r="J677" s="7"/>
      <c r="K677" s="7"/>
      <c r="L677" s="7"/>
    </row>
    <row r="678" spans="9:12" x14ac:dyDescent="0.15">
      <c r="I678" s="7"/>
      <c r="J678" s="7"/>
      <c r="K678" s="7"/>
      <c r="L678" s="7"/>
    </row>
    <row r="679" spans="9:12" x14ac:dyDescent="0.15">
      <c r="I679" s="7"/>
      <c r="J679" s="7"/>
      <c r="K679" s="7"/>
      <c r="L679" s="7"/>
    </row>
    <row r="680" spans="9:12" x14ac:dyDescent="0.15">
      <c r="I680" s="7"/>
      <c r="J680" s="7"/>
      <c r="K680" s="7"/>
      <c r="L680" s="7"/>
    </row>
    <row r="681" spans="9:12" x14ac:dyDescent="0.15">
      <c r="I681" s="7"/>
      <c r="J681" s="7"/>
      <c r="K681" s="7"/>
      <c r="L681" s="7"/>
    </row>
    <row r="682" spans="9:12" x14ac:dyDescent="0.15">
      <c r="I682" s="7"/>
      <c r="J682" s="7"/>
      <c r="K682" s="7"/>
      <c r="L682" s="7"/>
    </row>
    <row r="683" spans="9:12" x14ac:dyDescent="0.15">
      <c r="I683" s="7"/>
      <c r="J683" s="7"/>
      <c r="K683" s="7"/>
      <c r="L683" s="7"/>
    </row>
    <row r="684" spans="9:12" x14ac:dyDescent="0.15">
      <c r="I684" s="7"/>
      <c r="J684" s="7"/>
      <c r="K684" s="7"/>
      <c r="L684" s="7"/>
    </row>
    <row r="685" spans="9:12" x14ac:dyDescent="0.15">
      <c r="I685" s="7"/>
      <c r="J685" s="7"/>
      <c r="K685" s="7"/>
      <c r="L685" s="7"/>
    </row>
    <row r="686" spans="9:12" x14ac:dyDescent="0.15">
      <c r="I686" s="7"/>
      <c r="J686" s="7"/>
      <c r="K686" s="7"/>
      <c r="L686" s="7"/>
    </row>
    <row r="687" spans="9:12" x14ac:dyDescent="0.15">
      <c r="I687" s="7"/>
      <c r="J687" s="7"/>
      <c r="K687" s="7"/>
      <c r="L687" s="7"/>
    </row>
    <row r="688" spans="9:12" x14ac:dyDescent="0.15">
      <c r="I688" s="7"/>
      <c r="J688" s="7"/>
      <c r="K688" s="7"/>
      <c r="L688" s="7"/>
    </row>
    <row r="689" spans="9:12" x14ac:dyDescent="0.15">
      <c r="I689" s="7"/>
      <c r="J689" s="7"/>
      <c r="K689" s="7"/>
      <c r="L689" s="7"/>
    </row>
    <row r="690" spans="9:12" x14ac:dyDescent="0.15">
      <c r="I690" s="7"/>
      <c r="J690" s="7"/>
      <c r="K690" s="7"/>
      <c r="L690" s="7"/>
    </row>
    <row r="691" spans="9:12" x14ac:dyDescent="0.15">
      <c r="I691" s="7"/>
      <c r="J691" s="7"/>
      <c r="K691" s="7"/>
      <c r="L691" s="7"/>
    </row>
    <row r="692" spans="9:12" x14ac:dyDescent="0.15">
      <c r="I692" s="7"/>
      <c r="J692" s="7"/>
      <c r="K692" s="7"/>
      <c r="L692" s="7"/>
    </row>
    <row r="693" spans="9:12" x14ac:dyDescent="0.15">
      <c r="I693" s="7"/>
      <c r="J693" s="7"/>
      <c r="K693" s="7"/>
      <c r="L693" s="7"/>
    </row>
    <row r="694" spans="9:12" x14ac:dyDescent="0.15">
      <c r="I694" s="7"/>
      <c r="J694" s="7"/>
      <c r="K694" s="7"/>
      <c r="L694" s="7"/>
    </row>
    <row r="695" spans="9:12" x14ac:dyDescent="0.15">
      <c r="I695" s="7"/>
      <c r="J695" s="7"/>
      <c r="K695" s="7"/>
      <c r="L695" s="7"/>
    </row>
    <row r="696" spans="9:12" x14ac:dyDescent="0.15">
      <c r="I696" s="7"/>
      <c r="J696" s="7"/>
      <c r="K696" s="7"/>
      <c r="L696" s="7"/>
    </row>
    <row r="697" spans="9:12" x14ac:dyDescent="0.15">
      <c r="I697" s="7"/>
      <c r="J697" s="7"/>
      <c r="K697" s="7"/>
      <c r="L697" s="7"/>
    </row>
    <row r="698" spans="9:12" x14ac:dyDescent="0.15">
      <c r="I698" s="7"/>
      <c r="J698" s="7"/>
      <c r="K698" s="7"/>
      <c r="L698" s="7"/>
    </row>
    <row r="699" spans="9:12" x14ac:dyDescent="0.15">
      <c r="I699" s="7"/>
      <c r="J699" s="7"/>
      <c r="K699" s="7"/>
      <c r="L699" s="7"/>
    </row>
    <row r="700" spans="9:12" x14ac:dyDescent="0.15">
      <c r="I700" s="7"/>
      <c r="J700" s="7"/>
      <c r="K700" s="7"/>
      <c r="L700" s="7"/>
    </row>
    <row r="701" spans="9:12" x14ac:dyDescent="0.15">
      <c r="I701" s="7"/>
      <c r="J701" s="7"/>
      <c r="K701" s="7"/>
      <c r="L701" s="7"/>
    </row>
    <row r="702" spans="9:12" x14ac:dyDescent="0.15">
      <c r="I702" s="7"/>
      <c r="J702" s="7"/>
      <c r="K702" s="7"/>
      <c r="L702" s="7"/>
    </row>
    <row r="703" spans="9:12" x14ac:dyDescent="0.15">
      <c r="I703" s="7"/>
      <c r="J703" s="7"/>
      <c r="K703" s="7"/>
      <c r="L703" s="7"/>
    </row>
    <row r="704" spans="9:12" x14ac:dyDescent="0.15">
      <c r="I704" s="7"/>
      <c r="J704" s="7"/>
      <c r="K704" s="7"/>
      <c r="L704" s="7"/>
    </row>
    <row r="705" spans="9:12" x14ac:dyDescent="0.15">
      <c r="I705" s="7"/>
      <c r="J705" s="7"/>
      <c r="K705" s="7"/>
      <c r="L705" s="7"/>
    </row>
    <row r="706" spans="9:12" x14ac:dyDescent="0.15">
      <c r="I706" s="7"/>
      <c r="J706" s="7"/>
      <c r="K706" s="7"/>
      <c r="L706" s="7"/>
    </row>
    <row r="707" spans="9:12" x14ac:dyDescent="0.15">
      <c r="I707" s="7"/>
      <c r="J707" s="7"/>
      <c r="K707" s="7"/>
      <c r="L707" s="7"/>
    </row>
    <row r="708" spans="9:12" x14ac:dyDescent="0.15">
      <c r="I708" s="7"/>
      <c r="J708" s="7"/>
      <c r="K708" s="7"/>
      <c r="L708" s="7"/>
    </row>
    <row r="709" spans="9:12" x14ac:dyDescent="0.15">
      <c r="I709" s="7"/>
      <c r="J709" s="7"/>
      <c r="K709" s="7"/>
      <c r="L709" s="7"/>
    </row>
    <row r="710" spans="9:12" x14ac:dyDescent="0.15">
      <c r="I710" s="7"/>
      <c r="J710" s="7"/>
      <c r="K710" s="7"/>
      <c r="L710" s="7"/>
    </row>
    <row r="711" spans="9:12" x14ac:dyDescent="0.15">
      <c r="I711" s="7"/>
      <c r="J711" s="7"/>
      <c r="K711" s="7"/>
      <c r="L711" s="7"/>
    </row>
    <row r="712" spans="9:12" x14ac:dyDescent="0.15">
      <c r="I712" s="7"/>
      <c r="J712" s="7"/>
      <c r="K712" s="7"/>
      <c r="L712" s="7"/>
    </row>
    <row r="713" spans="9:12" x14ac:dyDescent="0.15">
      <c r="I713" s="7"/>
      <c r="J713" s="7"/>
      <c r="K713" s="7"/>
      <c r="L713" s="7"/>
    </row>
    <row r="714" spans="9:12" x14ac:dyDescent="0.15">
      <c r="I714" s="7"/>
      <c r="J714" s="7"/>
      <c r="K714" s="7"/>
      <c r="L714" s="7"/>
    </row>
    <row r="715" spans="9:12" x14ac:dyDescent="0.15">
      <c r="I715" s="7"/>
      <c r="J715" s="7"/>
      <c r="K715" s="7"/>
      <c r="L715" s="7"/>
    </row>
    <row r="716" spans="9:12" x14ac:dyDescent="0.15">
      <c r="I716" s="7"/>
      <c r="J716" s="7"/>
      <c r="K716" s="7"/>
      <c r="L716" s="7"/>
    </row>
    <row r="717" spans="9:12" x14ac:dyDescent="0.15">
      <c r="I717" s="7"/>
      <c r="J717" s="7"/>
      <c r="K717" s="7"/>
      <c r="L717" s="7"/>
    </row>
    <row r="718" spans="9:12" x14ac:dyDescent="0.15">
      <c r="I718" s="7"/>
      <c r="J718" s="7"/>
      <c r="K718" s="7"/>
      <c r="L718" s="7"/>
    </row>
    <row r="719" spans="9:12" x14ac:dyDescent="0.15">
      <c r="I719" s="7"/>
      <c r="J719" s="7"/>
      <c r="K719" s="7"/>
      <c r="L719" s="7"/>
    </row>
    <row r="720" spans="9:12" x14ac:dyDescent="0.15">
      <c r="I720" s="7"/>
      <c r="J720" s="7"/>
      <c r="K720" s="7"/>
      <c r="L720" s="7"/>
    </row>
    <row r="721" spans="9:12" x14ac:dyDescent="0.15">
      <c r="I721" s="7"/>
      <c r="J721" s="7"/>
      <c r="K721" s="7"/>
      <c r="L721" s="7"/>
    </row>
    <row r="722" spans="9:12" x14ac:dyDescent="0.15">
      <c r="I722" s="7"/>
      <c r="J722" s="7"/>
      <c r="K722" s="7"/>
      <c r="L722" s="7"/>
    </row>
    <row r="723" spans="9:12" x14ac:dyDescent="0.15">
      <c r="I723" s="7"/>
      <c r="J723" s="7"/>
      <c r="K723" s="7"/>
      <c r="L723" s="7"/>
    </row>
    <row r="724" spans="9:12" x14ac:dyDescent="0.15">
      <c r="I724" s="7"/>
      <c r="J724" s="7"/>
      <c r="K724" s="7"/>
      <c r="L724" s="7"/>
    </row>
    <row r="725" spans="9:12" x14ac:dyDescent="0.15">
      <c r="I725" s="7"/>
      <c r="J725" s="7"/>
      <c r="K725" s="7"/>
      <c r="L725" s="7"/>
    </row>
    <row r="726" spans="9:12" x14ac:dyDescent="0.15">
      <c r="I726" s="7"/>
      <c r="J726" s="7"/>
      <c r="K726" s="7"/>
      <c r="L726" s="7"/>
    </row>
    <row r="727" spans="9:12" x14ac:dyDescent="0.15">
      <c r="I727" s="7"/>
      <c r="J727" s="7"/>
      <c r="K727" s="7"/>
      <c r="L727" s="7"/>
    </row>
    <row r="728" spans="9:12" x14ac:dyDescent="0.15">
      <c r="I728" s="7"/>
      <c r="J728" s="7"/>
      <c r="K728" s="7"/>
      <c r="L728" s="7"/>
    </row>
    <row r="729" spans="9:12" x14ac:dyDescent="0.15">
      <c r="I729" s="7"/>
      <c r="J729" s="7"/>
      <c r="K729" s="7"/>
      <c r="L729" s="7"/>
    </row>
    <row r="730" spans="9:12" x14ac:dyDescent="0.15">
      <c r="I730" s="7"/>
      <c r="J730" s="7"/>
      <c r="K730" s="7"/>
      <c r="L730" s="7"/>
    </row>
    <row r="731" spans="9:12" x14ac:dyDescent="0.15">
      <c r="I731" s="7"/>
      <c r="J731" s="7"/>
      <c r="K731" s="7"/>
      <c r="L731" s="7"/>
    </row>
    <row r="732" spans="9:12" x14ac:dyDescent="0.15">
      <c r="I732" s="7"/>
      <c r="J732" s="7"/>
      <c r="K732" s="7"/>
      <c r="L732" s="7"/>
    </row>
    <row r="733" spans="9:12" x14ac:dyDescent="0.15">
      <c r="I733" s="7"/>
      <c r="J733" s="7"/>
      <c r="K733" s="7"/>
      <c r="L733" s="7"/>
    </row>
    <row r="734" spans="9:12" x14ac:dyDescent="0.15">
      <c r="I734" s="7"/>
      <c r="J734" s="7"/>
      <c r="K734" s="7"/>
      <c r="L734" s="7"/>
    </row>
    <row r="735" spans="9:12" x14ac:dyDescent="0.15">
      <c r="I735" s="7"/>
      <c r="J735" s="7"/>
      <c r="K735" s="7"/>
      <c r="L735" s="7"/>
    </row>
    <row r="736" spans="9:12" x14ac:dyDescent="0.15">
      <c r="I736" s="7"/>
      <c r="J736" s="7"/>
      <c r="K736" s="7"/>
      <c r="L736" s="7"/>
    </row>
    <row r="737" spans="9:12" x14ac:dyDescent="0.15">
      <c r="I737" s="7"/>
      <c r="J737" s="7"/>
      <c r="K737" s="7"/>
      <c r="L737" s="7"/>
    </row>
    <row r="738" spans="9:12" x14ac:dyDescent="0.15">
      <c r="I738" s="7"/>
      <c r="J738" s="7"/>
      <c r="K738" s="7"/>
      <c r="L738" s="7"/>
    </row>
    <row r="739" spans="9:12" x14ac:dyDescent="0.15">
      <c r="I739" s="7"/>
      <c r="J739" s="7"/>
      <c r="K739" s="7"/>
      <c r="L739" s="7"/>
    </row>
    <row r="740" spans="9:12" x14ac:dyDescent="0.15">
      <c r="I740" s="7"/>
      <c r="J740" s="7"/>
      <c r="K740" s="7"/>
      <c r="L740" s="7"/>
    </row>
    <row r="741" spans="9:12" x14ac:dyDescent="0.15">
      <c r="I741" s="7"/>
      <c r="J741" s="7"/>
      <c r="K741" s="7"/>
      <c r="L741" s="7"/>
    </row>
    <row r="742" spans="9:12" x14ac:dyDescent="0.15">
      <c r="I742" s="7"/>
      <c r="J742" s="7"/>
      <c r="K742" s="7"/>
      <c r="L742" s="7"/>
    </row>
    <row r="743" spans="9:12" x14ac:dyDescent="0.15">
      <c r="I743" s="7"/>
      <c r="J743" s="7"/>
      <c r="K743" s="7"/>
      <c r="L743" s="7"/>
    </row>
    <row r="744" spans="9:12" x14ac:dyDescent="0.15">
      <c r="I744" s="7"/>
      <c r="J744" s="7"/>
      <c r="K744" s="7"/>
      <c r="L744" s="7"/>
    </row>
    <row r="745" spans="9:12" x14ac:dyDescent="0.15">
      <c r="I745" s="7"/>
      <c r="J745" s="7"/>
      <c r="K745" s="7"/>
      <c r="L745" s="7"/>
    </row>
    <row r="746" spans="9:12" x14ac:dyDescent="0.15">
      <c r="I746" s="7"/>
      <c r="J746" s="7"/>
      <c r="K746" s="7"/>
      <c r="L746" s="7"/>
    </row>
    <row r="747" spans="9:12" x14ac:dyDescent="0.15">
      <c r="I747" s="7"/>
      <c r="J747" s="7"/>
      <c r="K747" s="7"/>
      <c r="L747" s="7"/>
    </row>
    <row r="748" spans="9:12" x14ac:dyDescent="0.15">
      <c r="I748" s="7"/>
      <c r="J748" s="7"/>
      <c r="K748" s="7"/>
      <c r="L748" s="7"/>
    </row>
    <row r="749" spans="9:12" x14ac:dyDescent="0.15">
      <c r="I749" s="7"/>
      <c r="J749" s="7"/>
      <c r="K749" s="7"/>
      <c r="L749" s="7"/>
    </row>
    <row r="750" spans="9:12" x14ac:dyDescent="0.15">
      <c r="I750" s="7"/>
      <c r="J750" s="7"/>
      <c r="K750" s="7"/>
      <c r="L750" s="7"/>
    </row>
    <row r="751" spans="9:12" x14ac:dyDescent="0.15">
      <c r="I751" s="7"/>
      <c r="J751" s="7"/>
      <c r="K751" s="7"/>
      <c r="L751" s="7"/>
    </row>
    <row r="752" spans="9:12" x14ac:dyDescent="0.15">
      <c r="I752" s="7"/>
      <c r="J752" s="7"/>
      <c r="K752" s="7"/>
      <c r="L752" s="7"/>
    </row>
    <row r="753" spans="9:12" x14ac:dyDescent="0.15">
      <c r="I753" s="7"/>
      <c r="J753" s="7"/>
      <c r="K753" s="7"/>
      <c r="L753" s="7"/>
    </row>
    <row r="754" spans="9:12" x14ac:dyDescent="0.15">
      <c r="I754" s="7"/>
      <c r="J754" s="7"/>
      <c r="K754" s="7"/>
      <c r="L754" s="7"/>
    </row>
    <row r="755" spans="9:12" x14ac:dyDescent="0.15">
      <c r="I755" s="7"/>
      <c r="J755" s="7"/>
      <c r="K755" s="7"/>
      <c r="L755" s="7"/>
    </row>
    <row r="756" spans="9:12" x14ac:dyDescent="0.15">
      <c r="I756" s="7"/>
      <c r="J756" s="7"/>
      <c r="K756" s="7"/>
      <c r="L756" s="7"/>
    </row>
    <row r="757" spans="9:12" x14ac:dyDescent="0.15">
      <c r="I757" s="7"/>
      <c r="J757" s="7"/>
      <c r="K757" s="7"/>
      <c r="L757" s="7"/>
    </row>
    <row r="758" spans="9:12" x14ac:dyDescent="0.15">
      <c r="I758" s="7"/>
      <c r="J758" s="7"/>
      <c r="K758" s="7"/>
      <c r="L758" s="7"/>
    </row>
    <row r="759" spans="9:12" x14ac:dyDescent="0.15">
      <c r="I759" s="7"/>
      <c r="J759" s="7"/>
      <c r="K759" s="7"/>
      <c r="L759" s="7"/>
    </row>
    <row r="760" spans="9:12" x14ac:dyDescent="0.15">
      <c r="I760" s="7"/>
      <c r="J760" s="7"/>
      <c r="K760" s="7"/>
      <c r="L760" s="7"/>
    </row>
    <row r="761" spans="9:12" x14ac:dyDescent="0.15">
      <c r="I761" s="7"/>
      <c r="J761" s="7"/>
      <c r="K761" s="7"/>
      <c r="L761" s="7"/>
    </row>
    <row r="762" spans="9:12" x14ac:dyDescent="0.15">
      <c r="I762" s="7"/>
      <c r="J762" s="7"/>
      <c r="K762" s="7"/>
      <c r="L762" s="7"/>
    </row>
    <row r="763" spans="9:12" x14ac:dyDescent="0.15">
      <c r="I763" s="7"/>
      <c r="J763" s="7"/>
      <c r="K763" s="7"/>
      <c r="L763" s="7"/>
    </row>
    <row r="764" spans="9:12" x14ac:dyDescent="0.15">
      <c r="I764" s="7"/>
      <c r="J764" s="7"/>
      <c r="K764" s="7"/>
      <c r="L764" s="7"/>
    </row>
    <row r="765" spans="9:12" x14ac:dyDescent="0.15">
      <c r="I765" s="7"/>
      <c r="J765" s="7"/>
      <c r="K765" s="7"/>
      <c r="L765" s="7"/>
    </row>
    <row r="766" spans="9:12" x14ac:dyDescent="0.15">
      <c r="I766" s="7"/>
      <c r="J766" s="7"/>
      <c r="K766" s="7"/>
      <c r="L766" s="7"/>
    </row>
    <row r="767" spans="9:12" x14ac:dyDescent="0.15">
      <c r="I767" s="7"/>
      <c r="J767" s="7"/>
      <c r="K767" s="7"/>
      <c r="L767" s="7"/>
    </row>
    <row r="768" spans="9:12" x14ac:dyDescent="0.15">
      <c r="I768" s="7"/>
      <c r="J768" s="7"/>
      <c r="K768" s="7"/>
      <c r="L768" s="7"/>
    </row>
    <row r="769" spans="9:12" x14ac:dyDescent="0.15">
      <c r="I769" s="7"/>
      <c r="J769" s="7"/>
      <c r="K769" s="7"/>
      <c r="L769" s="7"/>
    </row>
    <row r="770" spans="9:12" x14ac:dyDescent="0.15">
      <c r="I770" s="7"/>
      <c r="J770" s="7"/>
      <c r="K770" s="7"/>
      <c r="L770" s="7"/>
    </row>
    <row r="771" spans="9:12" x14ac:dyDescent="0.15">
      <c r="I771" s="7"/>
      <c r="J771" s="7"/>
      <c r="K771" s="7"/>
      <c r="L771" s="7"/>
    </row>
    <row r="772" spans="9:12" x14ac:dyDescent="0.15">
      <c r="I772" s="7"/>
      <c r="J772" s="7"/>
      <c r="K772" s="7"/>
      <c r="L772" s="7"/>
    </row>
    <row r="773" spans="9:12" x14ac:dyDescent="0.15">
      <c r="I773" s="7"/>
      <c r="J773" s="7"/>
      <c r="K773" s="7"/>
      <c r="L773" s="7"/>
    </row>
    <row r="774" spans="9:12" x14ac:dyDescent="0.15">
      <c r="I774" s="7"/>
      <c r="J774" s="7"/>
      <c r="K774" s="7"/>
      <c r="L774" s="7"/>
    </row>
    <row r="775" spans="9:12" x14ac:dyDescent="0.15">
      <c r="I775" s="7"/>
      <c r="J775" s="7"/>
      <c r="K775" s="7"/>
      <c r="L775" s="7"/>
    </row>
    <row r="776" spans="9:12" x14ac:dyDescent="0.15">
      <c r="I776" s="7"/>
      <c r="J776" s="7"/>
      <c r="K776" s="7"/>
      <c r="L776" s="7"/>
    </row>
    <row r="777" spans="9:12" x14ac:dyDescent="0.15">
      <c r="I777" s="7"/>
      <c r="J777" s="7"/>
      <c r="K777" s="7"/>
      <c r="L777" s="7"/>
    </row>
    <row r="778" spans="9:12" x14ac:dyDescent="0.15">
      <c r="I778" s="7"/>
      <c r="J778" s="7"/>
      <c r="K778" s="7"/>
      <c r="L778" s="7"/>
    </row>
    <row r="779" spans="9:12" x14ac:dyDescent="0.15">
      <c r="I779" s="7"/>
      <c r="J779" s="7"/>
      <c r="K779" s="7"/>
      <c r="L779" s="7"/>
    </row>
    <row r="780" spans="9:12" x14ac:dyDescent="0.15">
      <c r="I780" s="7"/>
      <c r="J780" s="7"/>
      <c r="K780" s="7"/>
      <c r="L780" s="7"/>
    </row>
    <row r="781" spans="9:12" x14ac:dyDescent="0.15">
      <c r="I781" s="7"/>
      <c r="J781" s="7"/>
      <c r="K781" s="7"/>
      <c r="L781" s="7"/>
    </row>
    <row r="782" spans="9:12" x14ac:dyDescent="0.15">
      <c r="I782" s="7"/>
      <c r="J782" s="7"/>
      <c r="K782" s="7"/>
      <c r="L782" s="7"/>
    </row>
    <row r="783" spans="9:12" x14ac:dyDescent="0.15">
      <c r="I783" s="7"/>
      <c r="J783" s="7"/>
      <c r="K783" s="7"/>
      <c r="L783" s="7"/>
    </row>
    <row r="784" spans="9:12" x14ac:dyDescent="0.15">
      <c r="I784" s="7"/>
      <c r="J784" s="7"/>
      <c r="K784" s="7"/>
      <c r="L784" s="7"/>
    </row>
    <row r="785" spans="9:12" x14ac:dyDescent="0.15">
      <c r="I785" s="7"/>
      <c r="J785" s="7"/>
      <c r="K785" s="7"/>
      <c r="L785" s="7"/>
    </row>
    <row r="786" spans="9:12" x14ac:dyDescent="0.15">
      <c r="I786" s="7"/>
      <c r="J786" s="7"/>
      <c r="K786" s="7"/>
      <c r="L786" s="7"/>
    </row>
    <row r="787" spans="9:12" x14ac:dyDescent="0.15">
      <c r="I787" s="7"/>
      <c r="J787" s="7"/>
      <c r="K787" s="7"/>
      <c r="L787" s="7"/>
    </row>
    <row r="788" spans="9:12" x14ac:dyDescent="0.15">
      <c r="I788" s="7"/>
      <c r="J788" s="7"/>
      <c r="K788" s="7"/>
      <c r="L788" s="7"/>
    </row>
    <row r="789" spans="9:12" x14ac:dyDescent="0.15">
      <c r="I789" s="7"/>
      <c r="J789" s="7"/>
      <c r="K789" s="7"/>
      <c r="L789" s="7"/>
    </row>
    <row r="790" spans="9:12" x14ac:dyDescent="0.15">
      <c r="I790" s="7"/>
      <c r="J790" s="7"/>
      <c r="K790" s="7"/>
      <c r="L790" s="7"/>
    </row>
    <row r="791" spans="9:12" x14ac:dyDescent="0.15">
      <c r="I791" s="7"/>
      <c r="J791" s="7"/>
      <c r="K791" s="7"/>
      <c r="L791" s="7"/>
    </row>
    <row r="792" spans="9:12" x14ac:dyDescent="0.15">
      <c r="I792" s="7"/>
      <c r="J792" s="7"/>
      <c r="K792" s="7"/>
      <c r="L792" s="7"/>
    </row>
    <row r="793" spans="9:12" x14ac:dyDescent="0.15">
      <c r="I793" s="7"/>
      <c r="J793" s="7"/>
      <c r="K793" s="7"/>
      <c r="L793" s="7"/>
    </row>
    <row r="794" spans="9:12" x14ac:dyDescent="0.15">
      <c r="I794" s="7"/>
      <c r="J794" s="7"/>
      <c r="K794" s="7"/>
      <c r="L794" s="7"/>
    </row>
    <row r="795" spans="9:12" x14ac:dyDescent="0.15">
      <c r="I795" s="7"/>
      <c r="J795" s="7"/>
      <c r="K795" s="7"/>
      <c r="L795" s="7"/>
    </row>
    <row r="796" spans="9:12" x14ac:dyDescent="0.15">
      <c r="I796" s="7"/>
      <c r="J796" s="7"/>
      <c r="K796" s="7"/>
      <c r="L796" s="7"/>
    </row>
    <row r="797" spans="9:12" x14ac:dyDescent="0.15">
      <c r="I797" s="7"/>
      <c r="J797" s="7"/>
      <c r="K797" s="7"/>
      <c r="L797" s="7"/>
    </row>
    <row r="798" spans="9:12" x14ac:dyDescent="0.15">
      <c r="I798" s="7"/>
      <c r="J798" s="7"/>
      <c r="K798" s="7"/>
      <c r="L798" s="7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scale="23"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V798"/>
  <sheetViews>
    <sheetView topLeftCell="A24" zoomScale="75" zoomScaleNormal="75" zoomScalePageLayoutView="75" workbookViewId="0">
      <selection activeCell="F77" sqref="F77"/>
    </sheetView>
  </sheetViews>
  <sheetFormatPr baseColWidth="10" defaultColWidth="11.5" defaultRowHeight="13" x14ac:dyDescent="0.15"/>
  <cols>
    <col min="1" max="2" width="11.5" style="6"/>
    <col min="3" max="3" width="13.5" style="6" customWidth="1"/>
    <col min="8" max="8" width="4.5" style="6" customWidth="1"/>
    <col min="9" max="10" width="8.5" style="6" customWidth="1"/>
    <col min="11" max="11" width="13.5" style="6" customWidth="1"/>
    <col min="12" max="12" width="17.5" style="6" customWidth="1"/>
    <col min="13" max="13" width="12.5" style="6" customWidth="1"/>
    <col min="14" max="14" width="11.5" style="6"/>
    <col min="15" max="15" width="6.5" style="6" customWidth="1"/>
    <col min="16" max="16" width="9.5" style="6" customWidth="1"/>
    <col min="17" max="16384" width="11.5" style="6"/>
  </cols>
  <sheetData>
    <row r="1" spans="1:16" s="4" customFormat="1" ht="55.5" customHeight="1" x14ac:dyDescent="0.2">
      <c r="A1" s="4" t="s">
        <v>11</v>
      </c>
      <c r="B1" s="4" t="s">
        <v>6</v>
      </c>
      <c r="C1" s="4" t="s">
        <v>4</v>
      </c>
      <c r="D1" t="s">
        <v>40</v>
      </c>
      <c r="E1" t="s">
        <v>19</v>
      </c>
      <c r="F1" t="s">
        <v>41</v>
      </c>
      <c r="G1" t="s">
        <v>20</v>
      </c>
      <c r="I1" s="4" t="s">
        <v>0</v>
      </c>
      <c r="J1" s="4" t="s">
        <v>1</v>
      </c>
      <c r="K1" s="4" t="s">
        <v>2</v>
      </c>
      <c r="L1" s="4" t="s">
        <v>3</v>
      </c>
      <c r="M1" s="5" t="s">
        <v>12</v>
      </c>
      <c r="N1" s="5" t="s">
        <v>15</v>
      </c>
      <c r="O1" s="4" t="s">
        <v>13</v>
      </c>
      <c r="P1" s="4" t="s">
        <v>14</v>
      </c>
    </row>
    <row r="2" spans="1:16" x14ac:dyDescent="0.15">
      <c r="A2" s="6">
        <v>0.5</v>
      </c>
      <c r="B2" s="6">
        <v>0</v>
      </c>
      <c r="C2" s="6" t="s">
        <v>9</v>
      </c>
      <c r="D2">
        <v>803.685546875</v>
      </c>
      <c r="E2">
        <v>617.92718505859398</v>
      </c>
      <c r="F2">
        <v>462.18688964843801</v>
      </c>
      <c r="G2">
        <v>462.15881347656301</v>
      </c>
      <c r="I2" s="7">
        <f t="shared" ref="I2:J65" si="0">D2-F2</f>
        <v>341.49865722656199</v>
      </c>
      <c r="J2" s="7">
        <f t="shared" si="0"/>
        <v>155.76837158203097</v>
      </c>
      <c r="K2" s="7">
        <f t="shared" ref="K2:K65" si="1">I2-0.7*J2</f>
        <v>232.46079711914032</v>
      </c>
      <c r="L2" s="8">
        <f t="shared" ref="L2:L65" si="2">K2/J2</f>
        <v>1.4923491512313942</v>
      </c>
      <c r="M2" s="8"/>
      <c r="N2" s="18">
        <f>LINEST(V64:V104,U64:U104)</f>
        <v>-3.9941679864032914E-3</v>
      </c>
      <c r="O2" s="9">
        <f>AVERAGE(M38:M45)</f>
        <v>1.4969160371774941</v>
      </c>
    </row>
    <row r="3" spans="1:16" x14ac:dyDescent="0.15">
      <c r="A3" s="6">
        <v>1</v>
      </c>
      <c r="B3" s="6">
        <v>1</v>
      </c>
      <c r="C3" s="6" t="s">
        <v>7</v>
      </c>
      <c r="D3">
        <v>759.94128417968795</v>
      </c>
      <c r="E3">
        <v>597.73425292968795</v>
      </c>
      <c r="F3">
        <v>461.19592285156301</v>
      </c>
      <c r="G3">
        <v>461.14263916015602</v>
      </c>
      <c r="I3" s="7">
        <f t="shared" si="0"/>
        <v>298.74536132812494</v>
      </c>
      <c r="J3" s="7">
        <f t="shared" si="0"/>
        <v>136.59161376953193</v>
      </c>
      <c r="K3" s="7">
        <f t="shared" si="1"/>
        <v>203.13123168945259</v>
      </c>
      <c r="L3" s="8">
        <f t="shared" si="2"/>
        <v>1.4871427760725597</v>
      </c>
      <c r="M3" s="8"/>
      <c r="N3" s="18"/>
    </row>
    <row r="4" spans="1:16" ht="15" x14ac:dyDescent="0.15">
      <c r="A4" s="6">
        <v>1.5</v>
      </c>
      <c r="B4" s="6">
        <v>2</v>
      </c>
      <c r="D4">
        <v>686.4990234375</v>
      </c>
      <c r="E4">
        <v>564.36614990234398</v>
      </c>
      <c r="F4">
        <v>462.373291015625</v>
      </c>
      <c r="G4">
        <v>462.27151489257801</v>
      </c>
      <c r="I4" s="7">
        <f t="shared" si="0"/>
        <v>224.125732421875</v>
      </c>
      <c r="J4" s="7">
        <f t="shared" si="0"/>
        <v>102.09463500976597</v>
      </c>
      <c r="K4" s="7">
        <f t="shared" si="1"/>
        <v>152.65948791503882</v>
      </c>
      <c r="L4" s="8">
        <f t="shared" si="2"/>
        <v>1.4952743393463919</v>
      </c>
      <c r="M4" s="8"/>
      <c r="N4" s="16" t="s">
        <v>16</v>
      </c>
    </row>
    <row r="5" spans="1:16" x14ac:dyDescent="0.15">
      <c r="A5" s="6">
        <v>2</v>
      </c>
      <c r="B5" s="6">
        <v>3</v>
      </c>
      <c r="D5">
        <v>767.22113037109398</v>
      </c>
      <c r="E5">
        <v>602.323974609375</v>
      </c>
      <c r="F5">
        <v>460.35949707031301</v>
      </c>
      <c r="G5">
        <v>460.37802124023398</v>
      </c>
      <c r="I5" s="7">
        <f t="shared" si="0"/>
        <v>306.86163330078097</v>
      </c>
      <c r="J5" s="7">
        <f t="shared" si="0"/>
        <v>141.94595336914102</v>
      </c>
      <c r="K5" s="7">
        <f t="shared" si="1"/>
        <v>207.49946594238224</v>
      </c>
      <c r="L5" s="8">
        <f t="shared" si="2"/>
        <v>1.4618202281734967</v>
      </c>
      <c r="M5" s="8"/>
      <c r="N5" s="18">
        <f>RSQ(V64:V104,U64:U104)</f>
        <v>0.99576682007413075</v>
      </c>
    </row>
    <row r="6" spans="1:16" x14ac:dyDescent="0.15">
      <c r="A6" s="6">
        <v>2.5</v>
      </c>
      <c r="B6" s="6">
        <v>4</v>
      </c>
      <c r="C6" s="6" t="s">
        <v>5</v>
      </c>
      <c r="D6">
        <v>916.81842041015602</v>
      </c>
      <c r="E6">
        <v>672.84954833984398</v>
      </c>
      <c r="F6">
        <v>462.26296997070301</v>
      </c>
      <c r="G6">
        <v>462.14501953125</v>
      </c>
      <c r="I6" s="7">
        <f t="shared" si="0"/>
        <v>454.55545043945301</v>
      </c>
      <c r="J6" s="7">
        <f t="shared" si="0"/>
        <v>210.70452880859398</v>
      </c>
      <c r="K6" s="7">
        <f t="shared" si="1"/>
        <v>307.06228027343724</v>
      </c>
      <c r="L6" s="8">
        <f t="shared" si="2"/>
        <v>1.4573121992663745</v>
      </c>
      <c r="M6" s="8">
        <f t="shared" ref="M6:M22" si="3">L6+ABS($N$2)*A6</f>
        <v>1.4672976192323828</v>
      </c>
      <c r="P6" s="6">
        <f t="shared" ref="P6:P69" si="4">(M6-$O$2)/$O$2*100</f>
        <v>-1.9786292089540476</v>
      </c>
    </row>
    <row r="7" spans="1:16" x14ac:dyDescent="0.15">
      <c r="A7" s="6">
        <v>3</v>
      </c>
      <c r="B7" s="6">
        <v>5</v>
      </c>
      <c r="C7" s="6" t="s">
        <v>8</v>
      </c>
      <c r="D7">
        <v>909.98132324218795</v>
      </c>
      <c r="E7">
        <v>670.87390136718795</v>
      </c>
      <c r="F7">
        <v>460.27770996093801</v>
      </c>
      <c r="G7">
        <v>460.48025512695301</v>
      </c>
      <c r="I7" s="7">
        <f t="shared" si="0"/>
        <v>449.70361328124994</v>
      </c>
      <c r="J7" s="7">
        <f t="shared" si="0"/>
        <v>210.39364624023494</v>
      </c>
      <c r="K7" s="7">
        <f t="shared" si="1"/>
        <v>302.42806091308546</v>
      </c>
      <c r="L7" s="8">
        <f t="shared" si="2"/>
        <v>1.43743913524728</v>
      </c>
      <c r="M7" s="8">
        <f t="shared" si="3"/>
        <v>1.4494216392064898</v>
      </c>
      <c r="P7" s="6">
        <f t="shared" si="4"/>
        <v>-3.1728164300088082</v>
      </c>
    </row>
    <row r="8" spans="1:16" x14ac:dyDescent="0.15">
      <c r="A8" s="6">
        <v>3.5</v>
      </c>
      <c r="B8" s="6">
        <v>6</v>
      </c>
      <c r="D8">
        <v>894.635986328125</v>
      </c>
      <c r="E8">
        <v>661.86901855468795</v>
      </c>
      <c r="F8">
        <v>461.48312377929699</v>
      </c>
      <c r="G8">
        <v>462.11886596679699</v>
      </c>
      <c r="I8" s="7">
        <f t="shared" si="0"/>
        <v>433.15286254882801</v>
      </c>
      <c r="J8" s="7">
        <f t="shared" si="0"/>
        <v>199.75015258789097</v>
      </c>
      <c r="K8" s="7">
        <f t="shared" si="1"/>
        <v>293.32775573730436</v>
      </c>
      <c r="L8" s="8">
        <f t="shared" si="2"/>
        <v>1.4684732498927069</v>
      </c>
      <c r="M8" s="8">
        <f t="shared" si="3"/>
        <v>1.4824528378451185</v>
      </c>
      <c r="P8" s="6">
        <f t="shared" si="4"/>
        <v>-0.96619977160820947</v>
      </c>
    </row>
    <row r="9" spans="1:16" x14ac:dyDescent="0.15">
      <c r="A9" s="6">
        <v>4</v>
      </c>
      <c r="B9" s="6">
        <v>7</v>
      </c>
      <c r="D9">
        <v>884.88336181640602</v>
      </c>
      <c r="E9">
        <v>656.64251708984398</v>
      </c>
      <c r="F9">
        <v>460.20495605468801</v>
      </c>
      <c r="G9">
        <v>460.75607299804699</v>
      </c>
      <c r="I9" s="7">
        <f t="shared" si="0"/>
        <v>424.67840576171801</v>
      </c>
      <c r="J9" s="7">
        <f t="shared" si="0"/>
        <v>195.88644409179699</v>
      </c>
      <c r="K9" s="7">
        <f t="shared" si="1"/>
        <v>287.55789489746013</v>
      </c>
      <c r="L9" s="8">
        <f t="shared" si="2"/>
        <v>1.4679826173305988</v>
      </c>
      <c r="M9" s="8">
        <f t="shared" si="3"/>
        <v>1.4839592892762119</v>
      </c>
      <c r="P9" s="6">
        <f t="shared" si="4"/>
        <v>-0.86556276901894691</v>
      </c>
    </row>
    <row r="10" spans="1:16" x14ac:dyDescent="0.15">
      <c r="A10" s="6">
        <v>4.5</v>
      </c>
      <c r="B10" s="6">
        <v>8</v>
      </c>
      <c r="D10">
        <v>884.47229003906295</v>
      </c>
      <c r="E10">
        <v>657.61462402343795</v>
      </c>
      <c r="F10">
        <v>461.09033203125</v>
      </c>
      <c r="G10">
        <v>461.17642211914102</v>
      </c>
      <c r="I10" s="7">
        <f t="shared" si="0"/>
        <v>423.38195800781295</v>
      </c>
      <c r="J10" s="7">
        <f t="shared" si="0"/>
        <v>196.43820190429693</v>
      </c>
      <c r="K10" s="7">
        <f t="shared" si="1"/>
        <v>285.87521667480507</v>
      </c>
      <c r="L10" s="8">
        <f t="shared" si="2"/>
        <v>1.4552933894909155</v>
      </c>
      <c r="M10" s="8">
        <f t="shared" si="3"/>
        <v>1.4732671454297304</v>
      </c>
      <c r="P10" s="6">
        <f t="shared" si="4"/>
        <v>-1.5798408969119504</v>
      </c>
    </row>
    <row r="11" spans="1:16" x14ac:dyDescent="0.15">
      <c r="A11" s="6">
        <v>5</v>
      </c>
      <c r="B11" s="6">
        <v>9</v>
      </c>
      <c r="D11">
        <v>892.07659912109398</v>
      </c>
      <c r="E11">
        <v>661.45495605468795</v>
      </c>
      <c r="F11">
        <v>461.25772094726602</v>
      </c>
      <c r="G11">
        <v>461.96624755859398</v>
      </c>
      <c r="I11" s="7">
        <f t="shared" si="0"/>
        <v>430.81887817382795</v>
      </c>
      <c r="J11" s="7">
        <f t="shared" si="0"/>
        <v>199.48870849609398</v>
      </c>
      <c r="K11" s="7">
        <f t="shared" si="1"/>
        <v>291.17678222656218</v>
      </c>
      <c r="L11" s="8">
        <f t="shared" si="2"/>
        <v>1.4596153557847285</v>
      </c>
      <c r="M11" s="8">
        <f t="shared" si="3"/>
        <v>1.4795861957167449</v>
      </c>
      <c r="P11" s="6">
        <f t="shared" si="4"/>
        <v>-1.1577029726680905</v>
      </c>
    </row>
    <row r="12" spans="1:16" x14ac:dyDescent="0.15">
      <c r="A12" s="6">
        <v>5.5</v>
      </c>
      <c r="B12" s="6">
        <v>10</v>
      </c>
      <c r="D12">
        <v>896.36804199218795</v>
      </c>
      <c r="E12">
        <v>660.331787109375</v>
      </c>
      <c r="F12">
        <v>460.73419189453102</v>
      </c>
      <c r="G12">
        <v>460.89395141601602</v>
      </c>
      <c r="I12" s="7">
        <f t="shared" si="0"/>
        <v>435.63385009765693</v>
      </c>
      <c r="J12" s="7">
        <f t="shared" si="0"/>
        <v>199.43783569335898</v>
      </c>
      <c r="K12" s="7">
        <f t="shared" si="1"/>
        <v>296.02736511230569</v>
      </c>
      <c r="L12" s="8">
        <f t="shared" si="2"/>
        <v>1.4843089531289124</v>
      </c>
      <c r="M12" s="8">
        <f t="shared" si="3"/>
        <v>1.5062768770541306</v>
      </c>
      <c r="P12" s="6">
        <f t="shared" si="4"/>
        <v>0.62534167876822278</v>
      </c>
    </row>
    <row r="13" spans="1:16" x14ac:dyDescent="0.15">
      <c r="A13" s="6">
        <v>6</v>
      </c>
      <c r="B13" s="6">
        <v>11</v>
      </c>
      <c r="D13">
        <v>912.16021728515602</v>
      </c>
      <c r="E13">
        <v>668.60137939453102</v>
      </c>
      <c r="F13">
        <v>460.82595825195301</v>
      </c>
      <c r="G13">
        <v>460.75036621093801</v>
      </c>
      <c r="I13" s="7">
        <f t="shared" si="0"/>
        <v>451.33425903320301</v>
      </c>
      <c r="J13" s="7">
        <f t="shared" si="0"/>
        <v>207.85101318359301</v>
      </c>
      <c r="K13" s="7">
        <f t="shared" si="1"/>
        <v>305.83854980468789</v>
      </c>
      <c r="L13" s="8">
        <f t="shared" si="2"/>
        <v>1.4714316043989804</v>
      </c>
      <c r="M13" s="8">
        <f t="shared" si="3"/>
        <v>1.4953966123174001</v>
      </c>
      <c r="P13" s="6">
        <f t="shared" si="4"/>
        <v>-0.10150367972267772</v>
      </c>
    </row>
    <row r="14" spans="1:16" x14ac:dyDescent="0.15">
      <c r="A14" s="6">
        <v>6.5</v>
      </c>
      <c r="B14" s="6">
        <v>12</v>
      </c>
      <c r="D14">
        <v>909.61053466796898</v>
      </c>
      <c r="E14">
        <v>668.19488525390602</v>
      </c>
      <c r="F14">
        <v>461.33142089843801</v>
      </c>
      <c r="G14">
        <v>461.13027954101602</v>
      </c>
      <c r="I14" s="7">
        <f t="shared" si="0"/>
        <v>448.27911376953097</v>
      </c>
      <c r="J14" s="7">
        <f t="shared" si="0"/>
        <v>207.06460571289</v>
      </c>
      <c r="K14" s="7">
        <f t="shared" si="1"/>
        <v>303.33388977050799</v>
      </c>
      <c r="L14" s="8">
        <f t="shared" si="2"/>
        <v>1.4649239000850889</v>
      </c>
      <c r="M14" s="8">
        <f t="shared" si="3"/>
        <v>1.4908859919967103</v>
      </c>
      <c r="P14" s="6">
        <f t="shared" si="4"/>
        <v>-0.40283122306269731</v>
      </c>
    </row>
    <row r="15" spans="1:16" x14ac:dyDescent="0.15">
      <c r="A15" s="6">
        <v>7</v>
      </c>
      <c r="B15" s="6">
        <v>13</v>
      </c>
      <c r="D15">
        <v>912.90124511718795</v>
      </c>
      <c r="E15">
        <v>671.10308837890602</v>
      </c>
      <c r="F15">
        <v>461.19494628906301</v>
      </c>
      <c r="G15">
        <v>461.83786010742199</v>
      </c>
      <c r="I15" s="7">
        <f t="shared" si="0"/>
        <v>451.70629882812494</v>
      </c>
      <c r="J15" s="7">
        <f t="shared" si="0"/>
        <v>209.26522827148403</v>
      </c>
      <c r="K15" s="7">
        <f t="shared" si="1"/>
        <v>305.22063903808612</v>
      </c>
      <c r="L15" s="8">
        <f t="shared" si="2"/>
        <v>1.4585349011834741</v>
      </c>
      <c r="M15" s="8">
        <f t="shared" si="3"/>
        <v>1.4864940770882971</v>
      </c>
      <c r="P15" s="6">
        <f t="shared" si="4"/>
        <v>-0.69622876837154768</v>
      </c>
    </row>
    <row r="16" spans="1:16" x14ac:dyDescent="0.15">
      <c r="A16" s="6">
        <v>7.5</v>
      </c>
      <c r="B16" s="6">
        <v>14</v>
      </c>
      <c r="D16">
        <v>909.19537353515602</v>
      </c>
      <c r="E16">
        <v>667.77374267578102</v>
      </c>
      <c r="F16">
        <v>460.94247436523398</v>
      </c>
      <c r="G16">
        <v>461.16690063476602</v>
      </c>
      <c r="I16" s="7">
        <f t="shared" si="0"/>
        <v>448.25289916992205</v>
      </c>
      <c r="J16" s="7">
        <f t="shared" si="0"/>
        <v>206.606842041015</v>
      </c>
      <c r="K16" s="7">
        <f t="shared" si="1"/>
        <v>303.62810974121157</v>
      </c>
      <c r="L16" s="8">
        <f t="shared" si="2"/>
        <v>1.4695936820956597</v>
      </c>
      <c r="M16" s="8">
        <f t="shared" si="3"/>
        <v>1.4995499419936844</v>
      </c>
      <c r="P16" s="6">
        <f t="shared" si="4"/>
        <v>0.17595541438360526</v>
      </c>
    </row>
    <row r="17" spans="1:16" x14ac:dyDescent="0.15">
      <c r="A17" s="6">
        <v>8</v>
      </c>
      <c r="B17" s="6">
        <v>15</v>
      </c>
      <c r="D17">
        <v>951.63409423828102</v>
      </c>
      <c r="E17">
        <v>687.34344482421898</v>
      </c>
      <c r="F17">
        <v>460.763671875</v>
      </c>
      <c r="G17">
        <v>460.72943115234398</v>
      </c>
      <c r="I17" s="7">
        <f t="shared" si="0"/>
        <v>490.87042236328102</v>
      </c>
      <c r="J17" s="7">
        <f t="shared" si="0"/>
        <v>226.614013671875</v>
      </c>
      <c r="K17" s="7">
        <f t="shared" si="1"/>
        <v>332.24061279296853</v>
      </c>
      <c r="L17" s="8">
        <f t="shared" si="2"/>
        <v>1.4661079754495465</v>
      </c>
      <c r="M17" s="8">
        <f t="shared" si="3"/>
        <v>1.4980613193407728</v>
      </c>
      <c r="P17" s="6">
        <f t="shared" si="4"/>
        <v>7.6509445742740337E-2</v>
      </c>
    </row>
    <row r="18" spans="1:16" x14ac:dyDescent="0.15">
      <c r="A18" s="6">
        <v>8.5</v>
      </c>
      <c r="B18" s="6">
        <v>16</v>
      </c>
      <c r="D18">
        <v>967.15319824218795</v>
      </c>
      <c r="E18">
        <v>694.48986816406295</v>
      </c>
      <c r="F18">
        <v>461.97811889648398</v>
      </c>
      <c r="G18">
        <v>461.91632080078102</v>
      </c>
      <c r="I18" s="7">
        <f t="shared" si="0"/>
        <v>505.17507934570398</v>
      </c>
      <c r="J18" s="7">
        <f t="shared" si="0"/>
        <v>232.57354736328193</v>
      </c>
      <c r="K18" s="7">
        <f t="shared" si="1"/>
        <v>342.37359619140665</v>
      </c>
      <c r="L18" s="8">
        <f t="shared" si="2"/>
        <v>1.4721089310153406</v>
      </c>
      <c r="M18" s="8">
        <f t="shared" si="3"/>
        <v>1.5060593588997686</v>
      </c>
      <c r="P18" s="6">
        <f t="shared" si="4"/>
        <v>0.61081059292508244</v>
      </c>
    </row>
    <row r="19" spans="1:16" x14ac:dyDescent="0.15">
      <c r="A19" s="6">
        <v>9</v>
      </c>
      <c r="B19" s="6">
        <v>17</v>
      </c>
      <c r="D19">
        <v>949.30529785156295</v>
      </c>
      <c r="E19">
        <v>685.10015869140602</v>
      </c>
      <c r="F19">
        <v>461.32333374023398</v>
      </c>
      <c r="G19">
        <v>461.25106811523398</v>
      </c>
      <c r="I19" s="7">
        <f t="shared" si="0"/>
        <v>487.98196411132898</v>
      </c>
      <c r="J19" s="7">
        <f t="shared" si="0"/>
        <v>223.84909057617205</v>
      </c>
      <c r="K19" s="7">
        <f t="shared" si="1"/>
        <v>331.28760070800854</v>
      </c>
      <c r="L19" s="8">
        <f t="shared" si="2"/>
        <v>1.4799595560352612</v>
      </c>
      <c r="M19" s="8">
        <f t="shared" si="3"/>
        <v>1.5159070679128908</v>
      </c>
      <c r="P19" s="6">
        <f t="shared" si="4"/>
        <v>1.2686770843343451</v>
      </c>
    </row>
    <row r="20" spans="1:16" x14ac:dyDescent="0.15">
      <c r="A20" s="6">
        <v>9.5</v>
      </c>
      <c r="B20" s="6">
        <v>18</v>
      </c>
      <c r="D20">
        <v>942.321533203125</v>
      </c>
      <c r="E20">
        <v>684.08251953125</v>
      </c>
      <c r="F20">
        <v>460.818359375</v>
      </c>
      <c r="G20">
        <v>460.67523193359398</v>
      </c>
      <c r="I20" s="7">
        <f t="shared" si="0"/>
        <v>481.503173828125</v>
      </c>
      <c r="J20" s="7">
        <f t="shared" si="0"/>
        <v>223.40728759765602</v>
      </c>
      <c r="K20" s="7">
        <f t="shared" si="1"/>
        <v>325.1180725097658</v>
      </c>
      <c r="L20" s="8">
        <f t="shared" si="2"/>
        <v>1.4552706673351015</v>
      </c>
      <c r="M20" s="8">
        <f t="shared" si="3"/>
        <v>1.4932152632059328</v>
      </c>
      <c r="P20" s="6">
        <f t="shared" si="4"/>
        <v>-0.24722655644329297</v>
      </c>
    </row>
    <row r="21" spans="1:16" x14ac:dyDescent="0.15">
      <c r="A21" s="6">
        <v>10</v>
      </c>
      <c r="B21" s="6">
        <v>19</v>
      </c>
      <c r="D21">
        <v>934.72857666015602</v>
      </c>
      <c r="E21">
        <v>679.93615722656295</v>
      </c>
      <c r="F21">
        <v>461.48455810546898</v>
      </c>
      <c r="G21">
        <v>461.88684082031301</v>
      </c>
      <c r="I21" s="7">
        <f t="shared" si="0"/>
        <v>473.24401855468705</v>
      </c>
      <c r="J21" s="7">
        <f t="shared" si="0"/>
        <v>218.04931640624994</v>
      </c>
      <c r="K21" s="7">
        <f t="shared" si="1"/>
        <v>320.6094970703121</v>
      </c>
      <c r="L21" s="8">
        <f t="shared" si="2"/>
        <v>1.47035314008039</v>
      </c>
      <c r="M21" s="8">
        <f t="shared" si="3"/>
        <v>1.5102948199444228</v>
      </c>
      <c r="P21" s="6">
        <f t="shared" si="4"/>
        <v>0.89375639211902946</v>
      </c>
    </row>
    <row r="22" spans="1:16" x14ac:dyDescent="0.15">
      <c r="A22" s="6">
        <v>10.5</v>
      </c>
      <c r="B22" s="6">
        <v>20</v>
      </c>
      <c r="D22">
        <v>927.546142578125</v>
      </c>
      <c r="E22">
        <v>677.02545166015602</v>
      </c>
      <c r="F22">
        <v>460.94485473632801</v>
      </c>
      <c r="G22">
        <v>461.43603515625</v>
      </c>
      <c r="I22" s="7">
        <f t="shared" si="0"/>
        <v>466.60128784179699</v>
      </c>
      <c r="J22" s="7">
        <f t="shared" si="0"/>
        <v>215.58941650390602</v>
      </c>
      <c r="K22" s="7">
        <f t="shared" si="1"/>
        <v>315.68869628906282</v>
      </c>
      <c r="L22" s="8">
        <f t="shared" si="2"/>
        <v>1.4643051658491</v>
      </c>
      <c r="M22" s="8">
        <f t="shared" si="3"/>
        <v>1.5062439297063346</v>
      </c>
      <c r="P22" s="6">
        <f t="shared" si="4"/>
        <v>0.62314066368269105</v>
      </c>
    </row>
    <row r="23" spans="1:16" x14ac:dyDescent="0.15">
      <c r="A23" s="6">
        <v>11</v>
      </c>
      <c r="B23" s="6">
        <v>21</v>
      </c>
      <c r="D23">
        <v>924.06060791015602</v>
      </c>
      <c r="E23">
        <v>675.77642822265602</v>
      </c>
      <c r="F23">
        <v>459.80599975585898</v>
      </c>
      <c r="G23">
        <v>460.263916015625</v>
      </c>
      <c r="I23" s="7">
        <f t="shared" si="0"/>
        <v>464.25460815429705</v>
      </c>
      <c r="J23" s="7">
        <f t="shared" si="0"/>
        <v>215.51251220703102</v>
      </c>
      <c r="K23" s="7">
        <f t="shared" si="1"/>
        <v>313.39584960937532</v>
      </c>
      <c r="L23" s="8">
        <f t="shared" si="2"/>
        <v>1.4541886519716922</v>
      </c>
      <c r="M23" s="8">
        <f>L23+ABS($N$2)*A23</f>
        <v>1.4981244998221284</v>
      </c>
      <c r="P23" s="6">
        <f t="shared" si="4"/>
        <v>8.0730155507777804E-2</v>
      </c>
    </row>
    <row r="24" spans="1:16" x14ac:dyDescent="0.15">
      <c r="A24" s="6">
        <v>11.5</v>
      </c>
      <c r="B24" s="6">
        <v>22</v>
      </c>
      <c r="D24">
        <v>911.17834472656295</v>
      </c>
      <c r="E24">
        <v>670.16320800781295</v>
      </c>
      <c r="F24">
        <v>461.13458251953102</v>
      </c>
      <c r="G24">
        <v>461.49166870117199</v>
      </c>
      <c r="I24" s="7">
        <f t="shared" si="0"/>
        <v>450.04376220703193</v>
      </c>
      <c r="J24" s="7">
        <f t="shared" si="0"/>
        <v>208.67153930664097</v>
      </c>
      <c r="K24" s="7">
        <f t="shared" si="1"/>
        <v>303.97368469238324</v>
      </c>
      <c r="L24" s="8">
        <f t="shared" si="2"/>
        <v>1.4567088818264604</v>
      </c>
      <c r="M24" s="8">
        <f t="shared" ref="M24:M87" si="5">L24+ABS($N$2)*A24</f>
        <v>1.5026418136700983</v>
      </c>
      <c r="P24" s="6">
        <f t="shared" si="4"/>
        <v>0.38250485333836209</v>
      </c>
    </row>
    <row r="25" spans="1:16" x14ac:dyDescent="0.15">
      <c r="A25" s="6">
        <v>12</v>
      </c>
      <c r="B25" s="6">
        <v>23</v>
      </c>
      <c r="D25">
        <v>956.37103271484398</v>
      </c>
      <c r="E25">
        <v>690.31585693359398</v>
      </c>
      <c r="F25">
        <v>460.93722534179699</v>
      </c>
      <c r="G25">
        <v>461.22302246093801</v>
      </c>
      <c r="I25" s="7">
        <f t="shared" si="0"/>
        <v>495.43380737304699</v>
      </c>
      <c r="J25" s="7">
        <f t="shared" si="0"/>
        <v>229.09283447265597</v>
      </c>
      <c r="K25" s="7">
        <f t="shared" si="1"/>
        <v>335.06882324218782</v>
      </c>
      <c r="L25" s="8">
        <f t="shared" si="2"/>
        <v>1.4625897139623585</v>
      </c>
      <c r="M25" s="8">
        <f t="shared" si="5"/>
        <v>1.5105197297991979</v>
      </c>
      <c r="P25" s="6">
        <f t="shared" si="4"/>
        <v>0.90878127322052105</v>
      </c>
    </row>
    <row r="26" spans="1:16" x14ac:dyDescent="0.15">
      <c r="A26" s="6">
        <v>12.5</v>
      </c>
      <c r="B26" s="6">
        <v>24</v>
      </c>
      <c r="D26">
        <v>949.967529296875</v>
      </c>
      <c r="E26">
        <v>689.47174072265602</v>
      </c>
      <c r="F26">
        <v>460.78173828125</v>
      </c>
      <c r="G26">
        <v>461.009033203125</v>
      </c>
      <c r="I26" s="7">
        <f t="shared" si="0"/>
        <v>489.185791015625</v>
      </c>
      <c r="J26" s="7">
        <f t="shared" si="0"/>
        <v>228.46270751953102</v>
      </c>
      <c r="K26" s="7">
        <f t="shared" si="1"/>
        <v>329.26189575195326</v>
      </c>
      <c r="L26" s="8">
        <f t="shared" si="2"/>
        <v>1.4412063103288095</v>
      </c>
      <c r="M26" s="8">
        <f t="shared" si="5"/>
        <v>1.4911334101588507</v>
      </c>
      <c r="P26" s="6">
        <f t="shared" si="4"/>
        <v>-0.38630269667942241</v>
      </c>
    </row>
    <row r="27" spans="1:16" x14ac:dyDescent="0.15">
      <c r="A27" s="6">
        <v>13</v>
      </c>
      <c r="B27" s="6">
        <v>25</v>
      </c>
      <c r="D27">
        <v>939.40948486328102</v>
      </c>
      <c r="E27">
        <v>684.81976318359398</v>
      </c>
      <c r="F27">
        <v>460.818359375</v>
      </c>
      <c r="G27">
        <v>460.89111328125</v>
      </c>
      <c r="I27" s="7">
        <f t="shared" si="0"/>
        <v>478.59112548828102</v>
      </c>
      <c r="J27" s="7">
        <f t="shared" si="0"/>
        <v>223.92864990234398</v>
      </c>
      <c r="K27" s="7">
        <f t="shared" si="1"/>
        <v>321.84107055664026</v>
      </c>
      <c r="L27" s="8">
        <f t="shared" si="2"/>
        <v>1.4372482962631008</v>
      </c>
      <c r="M27" s="8">
        <f t="shared" si="5"/>
        <v>1.4891724800863435</v>
      </c>
      <c r="P27" s="6">
        <f t="shared" si="4"/>
        <v>-0.517300696821409</v>
      </c>
    </row>
    <row r="28" spans="1:16" x14ac:dyDescent="0.15">
      <c r="A28" s="6">
        <v>13.5</v>
      </c>
      <c r="B28" s="6">
        <v>26</v>
      </c>
      <c r="D28">
        <v>944.929931640625</v>
      </c>
      <c r="E28">
        <v>686.66845703125</v>
      </c>
      <c r="F28">
        <v>460.66287231445301</v>
      </c>
      <c r="G28">
        <v>460.64953613281301</v>
      </c>
      <c r="I28" s="7">
        <f t="shared" si="0"/>
        <v>484.26705932617199</v>
      </c>
      <c r="J28" s="7">
        <f t="shared" si="0"/>
        <v>226.01892089843699</v>
      </c>
      <c r="K28" s="7">
        <f t="shared" si="1"/>
        <v>326.05381469726615</v>
      </c>
      <c r="L28" s="8">
        <f t="shared" si="2"/>
        <v>1.4425952190249616</v>
      </c>
      <c r="M28" s="8">
        <f t="shared" si="5"/>
        <v>1.496516486841406</v>
      </c>
      <c r="P28" s="6">
        <f t="shared" si="4"/>
        <v>-2.6691566271241477E-2</v>
      </c>
    </row>
    <row r="29" spans="1:16" x14ac:dyDescent="0.15">
      <c r="A29" s="6">
        <v>14</v>
      </c>
      <c r="B29" s="6">
        <v>27</v>
      </c>
      <c r="D29">
        <v>942.56536865234398</v>
      </c>
      <c r="E29">
        <v>685.767822265625</v>
      </c>
      <c r="F29">
        <v>462.2177734375</v>
      </c>
      <c r="G29">
        <v>462.19400024414102</v>
      </c>
      <c r="I29" s="7">
        <f t="shared" si="0"/>
        <v>480.34759521484398</v>
      </c>
      <c r="J29" s="7">
        <f t="shared" si="0"/>
        <v>223.57382202148398</v>
      </c>
      <c r="K29" s="7">
        <f t="shared" si="1"/>
        <v>323.84591979980519</v>
      </c>
      <c r="L29" s="8">
        <f t="shared" si="2"/>
        <v>1.4484965944209949</v>
      </c>
      <c r="M29" s="8">
        <f t="shared" si="5"/>
        <v>1.5044149462306409</v>
      </c>
      <c r="P29" s="6">
        <f t="shared" si="4"/>
        <v>0.50095722584990865</v>
      </c>
    </row>
    <row r="30" spans="1:16" x14ac:dyDescent="0.15">
      <c r="A30" s="6">
        <v>14.5</v>
      </c>
      <c r="B30" s="6">
        <v>28</v>
      </c>
      <c r="D30">
        <v>934.4140625</v>
      </c>
      <c r="E30">
        <v>681.47955322265602</v>
      </c>
      <c r="F30">
        <v>461.74560546875</v>
      </c>
      <c r="G30">
        <v>462.00997924804699</v>
      </c>
      <c r="I30" s="7">
        <f t="shared" si="0"/>
        <v>472.66845703125</v>
      </c>
      <c r="J30" s="7">
        <f t="shared" si="0"/>
        <v>219.46957397460903</v>
      </c>
      <c r="K30" s="7">
        <f t="shared" si="1"/>
        <v>319.0397552490237</v>
      </c>
      <c r="L30" s="8">
        <f t="shared" si="2"/>
        <v>1.4536855814279486</v>
      </c>
      <c r="M30" s="8">
        <f t="shared" si="5"/>
        <v>1.5116010172307963</v>
      </c>
      <c r="P30" s="6">
        <f t="shared" si="4"/>
        <v>0.98101561400807979</v>
      </c>
    </row>
    <row r="31" spans="1:16" x14ac:dyDescent="0.15">
      <c r="A31" s="6">
        <v>15</v>
      </c>
      <c r="B31" s="6">
        <v>29</v>
      </c>
      <c r="D31">
        <v>933.46087646484398</v>
      </c>
      <c r="E31">
        <v>682.95208740234398</v>
      </c>
      <c r="F31">
        <v>460.87875366210898</v>
      </c>
      <c r="G31">
        <v>461.29147338867199</v>
      </c>
      <c r="I31" s="7">
        <f t="shared" si="0"/>
        <v>472.582122802735</v>
      </c>
      <c r="J31" s="7">
        <f t="shared" si="0"/>
        <v>221.66061401367199</v>
      </c>
      <c r="K31" s="7">
        <f t="shared" si="1"/>
        <v>317.41969299316463</v>
      </c>
      <c r="L31" s="8">
        <f t="shared" si="2"/>
        <v>1.4320076410759479</v>
      </c>
      <c r="M31" s="8">
        <f t="shared" si="5"/>
        <v>1.4919201608719972</v>
      </c>
      <c r="P31" s="6">
        <f t="shared" si="4"/>
        <v>-0.33374459097364445</v>
      </c>
    </row>
    <row r="32" spans="1:16" x14ac:dyDescent="0.15">
      <c r="A32" s="6">
        <v>15.5</v>
      </c>
      <c r="B32" s="6">
        <v>30</v>
      </c>
      <c r="D32">
        <v>933.95886230468795</v>
      </c>
      <c r="E32">
        <v>682.90850830078102</v>
      </c>
      <c r="F32">
        <v>460.74844360351602</v>
      </c>
      <c r="G32">
        <v>460.75320434570301</v>
      </c>
      <c r="I32" s="7">
        <f t="shared" si="0"/>
        <v>473.21041870117193</v>
      </c>
      <c r="J32" s="7">
        <f t="shared" si="0"/>
        <v>222.15530395507801</v>
      </c>
      <c r="K32" s="7">
        <f t="shared" si="1"/>
        <v>317.7017059326173</v>
      </c>
      <c r="L32" s="8">
        <f t="shared" si="2"/>
        <v>1.4300883223425525</v>
      </c>
      <c r="M32" s="8">
        <f t="shared" si="5"/>
        <v>1.4919979261318035</v>
      </c>
      <c r="P32" s="6">
        <f t="shared" si="4"/>
        <v>-0.32854955946386621</v>
      </c>
    </row>
    <row r="33" spans="1:16" x14ac:dyDescent="0.15">
      <c r="A33" s="6">
        <v>16</v>
      </c>
      <c r="B33" s="6">
        <v>31</v>
      </c>
      <c r="D33">
        <v>918.892578125</v>
      </c>
      <c r="E33">
        <v>675.535888671875</v>
      </c>
      <c r="F33">
        <v>461.00521850585898</v>
      </c>
      <c r="G33">
        <v>461.14218139648398</v>
      </c>
      <c r="I33" s="7">
        <f t="shared" si="0"/>
        <v>457.88735961914102</v>
      </c>
      <c r="J33" s="7">
        <f t="shared" si="0"/>
        <v>214.39370727539102</v>
      </c>
      <c r="K33" s="7">
        <f t="shared" si="1"/>
        <v>307.81176452636731</v>
      </c>
      <c r="L33" s="8">
        <f t="shared" si="2"/>
        <v>1.4357313394976645</v>
      </c>
      <c r="M33" s="8">
        <f t="shared" si="5"/>
        <v>1.4996380272801171</v>
      </c>
      <c r="P33" s="6">
        <f t="shared" si="4"/>
        <v>0.18183986509727118</v>
      </c>
    </row>
    <row r="34" spans="1:16" x14ac:dyDescent="0.15">
      <c r="A34" s="6">
        <v>16.5</v>
      </c>
      <c r="B34" s="6">
        <v>32</v>
      </c>
      <c r="D34">
        <v>915.41192626953102</v>
      </c>
      <c r="E34">
        <v>675.656005859375</v>
      </c>
      <c r="F34">
        <v>461.84973144531301</v>
      </c>
      <c r="G34">
        <v>461.96194458007801</v>
      </c>
      <c r="I34" s="7">
        <f t="shared" si="0"/>
        <v>453.56219482421801</v>
      </c>
      <c r="J34" s="7">
        <f t="shared" si="0"/>
        <v>213.69406127929699</v>
      </c>
      <c r="K34" s="7">
        <f t="shared" si="1"/>
        <v>303.97635192871013</v>
      </c>
      <c r="L34" s="8">
        <f t="shared" si="2"/>
        <v>1.4224838542958602</v>
      </c>
      <c r="M34" s="8">
        <f t="shared" si="5"/>
        <v>1.4883876260715145</v>
      </c>
      <c r="P34" s="6">
        <f t="shared" si="4"/>
        <v>-0.5697320954661087</v>
      </c>
    </row>
    <row r="35" spans="1:16" x14ac:dyDescent="0.15">
      <c r="A35" s="6">
        <v>17</v>
      </c>
      <c r="B35" s="6">
        <v>33</v>
      </c>
      <c r="D35">
        <v>907.16998291015602</v>
      </c>
      <c r="E35">
        <v>670.48468017578102</v>
      </c>
      <c r="F35">
        <v>460.74179077148398</v>
      </c>
      <c r="G35">
        <v>461.0732421875</v>
      </c>
      <c r="I35" s="7">
        <f t="shared" si="0"/>
        <v>446.42819213867205</v>
      </c>
      <c r="J35" s="7">
        <f t="shared" si="0"/>
        <v>209.41143798828102</v>
      </c>
      <c r="K35" s="7">
        <f t="shared" si="1"/>
        <v>299.84018554687532</v>
      </c>
      <c r="L35" s="8">
        <f t="shared" si="2"/>
        <v>1.4318233446429742</v>
      </c>
      <c r="M35" s="8">
        <f t="shared" si="5"/>
        <v>1.4997242004118301</v>
      </c>
      <c r="P35" s="6">
        <f t="shared" si="4"/>
        <v>0.18759657620015174</v>
      </c>
    </row>
    <row r="36" spans="1:16" x14ac:dyDescent="0.15">
      <c r="A36" s="6">
        <v>17.5</v>
      </c>
      <c r="B36" s="6">
        <v>34</v>
      </c>
      <c r="D36">
        <v>903.76159667968795</v>
      </c>
      <c r="E36">
        <v>668.91827392578102</v>
      </c>
      <c r="F36">
        <v>460.84451293945301</v>
      </c>
      <c r="G36">
        <v>461.06942749023398</v>
      </c>
      <c r="I36" s="7">
        <f t="shared" si="0"/>
        <v>442.91708374023494</v>
      </c>
      <c r="J36" s="7">
        <f t="shared" si="0"/>
        <v>207.84884643554705</v>
      </c>
      <c r="K36" s="7">
        <f t="shared" si="1"/>
        <v>297.42289123535204</v>
      </c>
      <c r="L36" s="8">
        <f t="shared" si="2"/>
        <v>1.4309576229838807</v>
      </c>
      <c r="M36" s="8">
        <f t="shared" si="5"/>
        <v>1.5008555627459383</v>
      </c>
      <c r="P36" s="6">
        <f t="shared" si="4"/>
        <v>0.26317612147922448</v>
      </c>
    </row>
    <row r="37" spans="1:16" x14ac:dyDescent="0.15">
      <c r="A37" s="6">
        <v>18</v>
      </c>
      <c r="B37" s="6">
        <v>35</v>
      </c>
      <c r="D37">
        <v>897.68499755859398</v>
      </c>
      <c r="E37">
        <v>667.65466308593795</v>
      </c>
      <c r="F37">
        <v>461.74703979492199</v>
      </c>
      <c r="G37">
        <v>461.91250610351602</v>
      </c>
      <c r="I37" s="7">
        <f t="shared" si="0"/>
        <v>435.93795776367199</v>
      </c>
      <c r="J37" s="7">
        <f t="shared" si="0"/>
        <v>205.74215698242193</v>
      </c>
      <c r="K37" s="7">
        <f t="shared" si="1"/>
        <v>291.91844787597665</v>
      </c>
      <c r="L37" s="8">
        <f t="shared" si="2"/>
        <v>1.4188557763634091</v>
      </c>
      <c r="M37" s="8">
        <f t="shared" si="5"/>
        <v>1.4907508001186685</v>
      </c>
      <c r="P37" s="6">
        <f t="shared" si="4"/>
        <v>-0.41186258318472574</v>
      </c>
    </row>
    <row r="38" spans="1:16" x14ac:dyDescent="0.15">
      <c r="A38" s="6">
        <v>18.5</v>
      </c>
      <c r="B38" s="6">
        <v>36</v>
      </c>
      <c r="D38">
        <v>900.51800537109398</v>
      </c>
      <c r="E38">
        <v>668.82354736328102</v>
      </c>
      <c r="F38">
        <v>461.32669067382801</v>
      </c>
      <c r="G38">
        <v>461.79409790039102</v>
      </c>
      <c r="I38" s="7">
        <f t="shared" si="0"/>
        <v>439.19131469726597</v>
      </c>
      <c r="J38" s="7">
        <f t="shared" si="0"/>
        <v>207.02944946289</v>
      </c>
      <c r="K38" s="7">
        <f t="shared" si="1"/>
        <v>294.27070007324301</v>
      </c>
      <c r="L38" s="8">
        <f t="shared" si="2"/>
        <v>1.4213953659089984</v>
      </c>
      <c r="M38" s="8">
        <f t="shared" si="5"/>
        <v>1.4952874736574593</v>
      </c>
      <c r="P38" s="6">
        <f t="shared" si="4"/>
        <v>-0.10879458029627058</v>
      </c>
    </row>
    <row r="39" spans="1:16" x14ac:dyDescent="0.15">
      <c r="A39" s="6">
        <v>19</v>
      </c>
      <c r="B39" s="6">
        <v>37</v>
      </c>
      <c r="D39">
        <v>904.93371582031295</v>
      </c>
      <c r="E39">
        <v>670.72772216796898</v>
      </c>
      <c r="F39">
        <v>460.63195800781301</v>
      </c>
      <c r="G39">
        <v>461.10461425781301</v>
      </c>
      <c r="I39" s="7">
        <f t="shared" si="0"/>
        <v>444.30175781249994</v>
      </c>
      <c r="J39" s="7">
        <f t="shared" si="0"/>
        <v>209.62310791015597</v>
      </c>
      <c r="K39" s="7">
        <f t="shared" si="1"/>
        <v>297.56558227539074</v>
      </c>
      <c r="L39" s="8">
        <f t="shared" si="2"/>
        <v>1.4195266220503073</v>
      </c>
      <c r="M39" s="8">
        <f t="shared" si="5"/>
        <v>1.4954158137919698</v>
      </c>
      <c r="P39" s="6">
        <f t="shared" si="4"/>
        <v>-0.1002209441454779</v>
      </c>
    </row>
    <row r="40" spans="1:16" x14ac:dyDescent="0.15">
      <c r="A40" s="6">
        <v>19.5</v>
      </c>
      <c r="B40" s="6">
        <v>38</v>
      </c>
      <c r="D40">
        <v>900.16754150390602</v>
      </c>
      <c r="E40">
        <v>669.39892578125</v>
      </c>
      <c r="F40">
        <v>461.38516235351602</v>
      </c>
      <c r="G40">
        <v>461.87445068359398</v>
      </c>
      <c r="I40" s="7">
        <f t="shared" si="0"/>
        <v>438.78237915039</v>
      </c>
      <c r="J40" s="7">
        <f t="shared" si="0"/>
        <v>207.52447509765602</v>
      </c>
      <c r="K40" s="7">
        <f t="shared" si="1"/>
        <v>293.51524658203078</v>
      </c>
      <c r="L40" s="8">
        <f t="shared" si="2"/>
        <v>1.414364481316768</v>
      </c>
      <c r="M40" s="8">
        <f t="shared" si="5"/>
        <v>1.4922507570516321</v>
      </c>
      <c r="P40" s="6">
        <f t="shared" si="4"/>
        <v>-0.311659439139859</v>
      </c>
    </row>
    <row r="41" spans="1:16" x14ac:dyDescent="0.15">
      <c r="A41" s="6">
        <v>20</v>
      </c>
      <c r="B41" s="6">
        <v>39</v>
      </c>
      <c r="D41">
        <v>897.31042480468795</v>
      </c>
      <c r="E41">
        <v>667.13317871093795</v>
      </c>
      <c r="F41">
        <v>461.35046386718801</v>
      </c>
      <c r="G41">
        <v>461.609619140625</v>
      </c>
      <c r="I41" s="7">
        <f t="shared" si="0"/>
        <v>435.95996093749994</v>
      </c>
      <c r="J41" s="7">
        <f t="shared" si="0"/>
        <v>205.52355957031295</v>
      </c>
      <c r="K41" s="7">
        <f t="shared" si="1"/>
        <v>292.09346923828087</v>
      </c>
      <c r="L41" s="8">
        <f t="shared" si="2"/>
        <v>1.4212164768309734</v>
      </c>
      <c r="M41" s="8">
        <f t="shared" si="5"/>
        <v>1.5010998365590393</v>
      </c>
      <c r="P41" s="6">
        <f t="shared" si="4"/>
        <v>0.27949459272505217</v>
      </c>
    </row>
    <row r="42" spans="1:16" x14ac:dyDescent="0.15">
      <c r="A42" s="6">
        <v>20.5</v>
      </c>
      <c r="B42" s="6">
        <v>40</v>
      </c>
      <c r="D42">
        <v>898.785400390625</v>
      </c>
      <c r="E42">
        <v>667.84869384765602</v>
      </c>
      <c r="F42">
        <v>460.499755859375</v>
      </c>
      <c r="G42">
        <v>460.77081298828102</v>
      </c>
      <c r="I42" s="7">
        <f t="shared" si="0"/>
        <v>438.28564453125</v>
      </c>
      <c r="J42" s="7">
        <f t="shared" si="0"/>
        <v>207.077880859375</v>
      </c>
      <c r="K42" s="7">
        <f t="shared" si="1"/>
        <v>293.33112792968751</v>
      </c>
      <c r="L42" s="8">
        <f t="shared" si="2"/>
        <v>1.4165256410407563</v>
      </c>
      <c r="M42" s="8">
        <f t="shared" si="5"/>
        <v>1.4984060847620237</v>
      </c>
      <c r="P42" s="6">
        <f t="shared" si="4"/>
        <v>9.9541159792715994E-2</v>
      </c>
    </row>
    <row r="43" spans="1:16" x14ac:dyDescent="0.15">
      <c r="A43" s="6">
        <v>21</v>
      </c>
      <c r="B43" s="6">
        <v>41</v>
      </c>
      <c r="D43">
        <v>890.63409423828102</v>
      </c>
      <c r="E43">
        <v>666.4638671875</v>
      </c>
      <c r="F43">
        <v>461.24252319335898</v>
      </c>
      <c r="G43">
        <v>461.74035644531301</v>
      </c>
      <c r="I43" s="7">
        <f t="shared" si="0"/>
        <v>429.39157104492205</v>
      </c>
      <c r="J43" s="7">
        <f t="shared" si="0"/>
        <v>204.72351074218699</v>
      </c>
      <c r="K43" s="7">
        <f t="shared" si="1"/>
        <v>286.08511352539119</v>
      </c>
      <c r="L43" s="8">
        <f t="shared" si="2"/>
        <v>1.3974218812887824</v>
      </c>
      <c r="M43" s="8">
        <f t="shared" si="5"/>
        <v>1.4812994090032516</v>
      </c>
      <c r="P43" s="6">
        <f t="shared" si="4"/>
        <v>-1.0432534481819278</v>
      </c>
    </row>
    <row r="44" spans="1:16" x14ac:dyDescent="0.15">
      <c r="A44" s="6">
        <v>21.5</v>
      </c>
      <c r="B44" s="6">
        <v>42</v>
      </c>
      <c r="D44">
        <v>903.37567138671898</v>
      </c>
      <c r="E44">
        <v>670.37701416015602</v>
      </c>
      <c r="F44">
        <v>461.13027954101602</v>
      </c>
      <c r="G44">
        <v>461.06893920898398</v>
      </c>
      <c r="I44" s="7">
        <f t="shared" si="0"/>
        <v>442.24539184570295</v>
      </c>
      <c r="J44" s="7">
        <f t="shared" si="0"/>
        <v>209.30807495117205</v>
      </c>
      <c r="K44" s="7">
        <f t="shared" si="1"/>
        <v>295.72973937988252</v>
      </c>
      <c r="L44" s="8">
        <f t="shared" si="2"/>
        <v>1.4128921660039688</v>
      </c>
      <c r="M44" s="8">
        <f t="shared" si="5"/>
        <v>1.4987667777116396</v>
      </c>
      <c r="P44" s="6">
        <f t="shared" si="4"/>
        <v>0.12363689667158127</v>
      </c>
    </row>
    <row r="45" spans="1:16" x14ac:dyDescent="0.15">
      <c r="A45" s="6">
        <v>22</v>
      </c>
      <c r="B45" s="6">
        <v>43</v>
      </c>
      <c r="D45">
        <v>910.61730957031295</v>
      </c>
      <c r="E45">
        <v>672.99377441406295</v>
      </c>
      <c r="F45">
        <v>461.44366455078102</v>
      </c>
      <c r="G45">
        <v>461.61102294921898</v>
      </c>
      <c r="I45" s="7">
        <f t="shared" si="0"/>
        <v>449.17364501953193</v>
      </c>
      <c r="J45" s="7">
        <f t="shared" si="0"/>
        <v>211.38275146484398</v>
      </c>
      <c r="K45" s="7">
        <f t="shared" si="1"/>
        <v>301.20571899414119</v>
      </c>
      <c r="L45" s="8">
        <f t="shared" si="2"/>
        <v>1.4249304491820662</v>
      </c>
      <c r="M45" s="8">
        <f t="shared" si="5"/>
        <v>1.5128021448829387</v>
      </c>
      <c r="P45" s="6">
        <f t="shared" si="4"/>
        <v>1.0612557625742747</v>
      </c>
    </row>
    <row r="46" spans="1:16" ht="15" x14ac:dyDescent="0.2">
      <c r="A46" s="6">
        <v>22.5</v>
      </c>
      <c r="B46" s="6">
        <v>44</v>
      </c>
      <c r="C46" s="24" t="s">
        <v>29</v>
      </c>
      <c r="D46">
        <v>942.07470703125</v>
      </c>
      <c r="E46">
        <v>686.9501953125</v>
      </c>
      <c r="F46">
        <v>461.41180419921898</v>
      </c>
      <c r="G46">
        <v>461.34713745117199</v>
      </c>
      <c r="I46" s="7">
        <f t="shared" si="0"/>
        <v>480.66290283203102</v>
      </c>
      <c r="J46" s="7">
        <f t="shared" si="0"/>
        <v>225.60305786132801</v>
      </c>
      <c r="K46" s="7">
        <f t="shared" si="1"/>
        <v>322.74076232910141</v>
      </c>
      <c r="L46" s="8">
        <f t="shared" si="2"/>
        <v>1.4305690950673251</v>
      </c>
      <c r="M46" s="8">
        <f t="shared" si="5"/>
        <v>1.5204378747613991</v>
      </c>
      <c r="P46" s="6">
        <f t="shared" si="4"/>
        <v>1.5713531687626621</v>
      </c>
    </row>
    <row r="47" spans="1:16" x14ac:dyDescent="0.15">
      <c r="A47" s="6">
        <v>23</v>
      </c>
      <c r="B47" s="6">
        <v>45</v>
      </c>
      <c r="D47">
        <v>952.39404296875</v>
      </c>
      <c r="E47">
        <v>690.381591796875</v>
      </c>
      <c r="F47">
        <v>460.46600341796898</v>
      </c>
      <c r="G47">
        <v>460.71707153320301</v>
      </c>
      <c r="I47" s="7">
        <f t="shared" si="0"/>
        <v>491.92803955078102</v>
      </c>
      <c r="J47" s="7">
        <f t="shared" si="0"/>
        <v>229.66452026367199</v>
      </c>
      <c r="K47" s="7">
        <f t="shared" si="1"/>
        <v>331.16287536621064</v>
      </c>
      <c r="L47" s="8">
        <f t="shared" si="2"/>
        <v>1.4419418157668018</v>
      </c>
      <c r="M47" s="8">
        <f t="shared" si="5"/>
        <v>1.5338076794540776</v>
      </c>
      <c r="P47" s="6">
        <f t="shared" si="4"/>
        <v>2.4645097894832109</v>
      </c>
    </row>
    <row r="48" spans="1:16" x14ac:dyDescent="0.15">
      <c r="A48" s="6">
        <v>23.5</v>
      </c>
      <c r="B48" s="6">
        <v>46</v>
      </c>
      <c r="D48">
        <v>937.645751953125</v>
      </c>
      <c r="E48">
        <v>686.80133056640602</v>
      </c>
      <c r="F48">
        <v>461.26437377929699</v>
      </c>
      <c r="G48">
        <v>461.56634521484398</v>
      </c>
      <c r="I48" s="7">
        <f t="shared" si="0"/>
        <v>476.38137817382801</v>
      </c>
      <c r="J48" s="7">
        <f t="shared" si="0"/>
        <v>225.23498535156205</v>
      </c>
      <c r="K48" s="7">
        <f t="shared" si="1"/>
        <v>318.7168884277346</v>
      </c>
      <c r="L48" s="8">
        <f t="shared" si="2"/>
        <v>1.4150416638439169</v>
      </c>
      <c r="M48" s="8">
        <f t="shared" si="5"/>
        <v>1.5089046115243943</v>
      </c>
      <c r="P48" s="6">
        <f t="shared" si="4"/>
        <v>0.80088488927576551</v>
      </c>
    </row>
    <row r="49" spans="1:22" x14ac:dyDescent="0.15">
      <c r="A49" s="6">
        <v>24</v>
      </c>
      <c r="B49" s="6">
        <v>47</v>
      </c>
      <c r="D49">
        <v>951.58270263671898</v>
      </c>
      <c r="E49">
        <v>692.06414794921898</v>
      </c>
      <c r="F49">
        <v>461.93344116210898</v>
      </c>
      <c r="G49">
        <v>461.86972045898398</v>
      </c>
      <c r="I49" s="7">
        <f t="shared" si="0"/>
        <v>489.64926147461</v>
      </c>
      <c r="J49" s="7">
        <f t="shared" si="0"/>
        <v>230.194427490235</v>
      </c>
      <c r="K49" s="7">
        <f t="shared" si="1"/>
        <v>328.51316223144551</v>
      </c>
      <c r="L49" s="8">
        <f t="shared" si="2"/>
        <v>1.4271117064524999</v>
      </c>
      <c r="M49" s="8">
        <f t="shared" si="5"/>
        <v>1.5229717381261789</v>
      </c>
      <c r="P49" s="6">
        <f t="shared" si="4"/>
        <v>1.740625412619272</v>
      </c>
    </row>
    <row r="50" spans="1:22" x14ac:dyDescent="0.15">
      <c r="A50" s="6">
        <v>24.5</v>
      </c>
      <c r="B50" s="6">
        <v>48</v>
      </c>
      <c r="D50">
        <v>955.70446777343795</v>
      </c>
      <c r="E50">
        <v>693.538818359375</v>
      </c>
      <c r="F50">
        <v>461.20635986328102</v>
      </c>
      <c r="G50">
        <v>461.65856933593801</v>
      </c>
      <c r="I50" s="7">
        <f t="shared" si="0"/>
        <v>494.49810791015693</v>
      </c>
      <c r="J50" s="7">
        <f t="shared" si="0"/>
        <v>231.88024902343699</v>
      </c>
      <c r="K50" s="7">
        <f t="shared" si="1"/>
        <v>332.18193359375107</v>
      </c>
      <c r="L50" s="8">
        <f t="shared" si="2"/>
        <v>1.4325581199465429</v>
      </c>
      <c r="M50" s="8">
        <f t="shared" si="5"/>
        <v>1.5304152356134235</v>
      </c>
      <c r="P50" s="6">
        <f t="shared" si="4"/>
        <v>2.2378809234413528</v>
      </c>
    </row>
    <row r="51" spans="1:22" x14ac:dyDescent="0.15">
      <c r="A51" s="6">
        <v>25</v>
      </c>
      <c r="B51" s="6">
        <v>49</v>
      </c>
      <c r="D51">
        <v>943.60705566406295</v>
      </c>
      <c r="E51">
        <v>689.43518066406295</v>
      </c>
      <c r="F51">
        <v>460.84262084960898</v>
      </c>
      <c r="G51">
        <v>460.96243286132801</v>
      </c>
      <c r="I51" s="7">
        <f t="shared" si="0"/>
        <v>482.76443481445398</v>
      </c>
      <c r="J51" s="7">
        <f t="shared" si="0"/>
        <v>228.47274780273494</v>
      </c>
      <c r="K51" s="7">
        <f t="shared" si="1"/>
        <v>322.83351135253952</v>
      </c>
      <c r="L51" s="8">
        <f t="shared" si="2"/>
        <v>1.4130066472141192</v>
      </c>
      <c r="M51" s="8">
        <f t="shared" si="5"/>
        <v>1.5128608468742015</v>
      </c>
      <c r="P51" s="6">
        <f t="shared" si="4"/>
        <v>1.0651772912241697</v>
      </c>
    </row>
    <row r="52" spans="1:22" x14ac:dyDescent="0.15">
      <c r="A52" s="6">
        <v>25.5</v>
      </c>
      <c r="B52" s="6">
        <v>50</v>
      </c>
      <c r="D52">
        <v>947.42681884765602</v>
      </c>
      <c r="E52">
        <v>692.59918212890602</v>
      </c>
      <c r="F52">
        <v>462.14932250976602</v>
      </c>
      <c r="G52">
        <v>461.96243286132801</v>
      </c>
      <c r="I52" s="7">
        <f t="shared" si="0"/>
        <v>485.27749633789</v>
      </c>
      <c r="J52" s="7">
        <f t="shared" si="0"/>
        <v>230.63674926757801</v>
      </c>
      <c r="K52" s="7">
        <f t="shared" si="1"/>
        <v>323.83177185058537</v>
      </c>
      <c r="L52" s="8">
        <f t="shared" si="2"/>
        <v>1.404077073055193</v>
      </c>
      <c r="M52" s="8">
        <f t="shared" si="5"/>
        <v>1.5059283567084769</v>
      </c>
      <c r="P52" s="6">
        <f t="shared" si="4"/>
        <v>0.6020591206956375</v>
      </c>
      <c r="R52" s="29"/>
      <c r="S52" s="29"/>
      <c r="T52" s="29"/>
      <c r="U52" s="14"/>
    </row>
    <row r="53" spans="1:22" x14ac:dyDescent="0.15">
      <c r="A53" s="6">
        <v>26</v>
      </c>
      <c r="B53" s="6">
        <v>51</v>
      </c>
      <c r="D53">
        <v>942.04193115234398</v>
      </c>
      <c r="E53">
        <v>689.21514892578102</v>
      </c>
      <c r="F53">
        <v>461.109375</v>
      </c>
      <c r="G53">
        <v>461.75036621093801</v>
      </c>
      <c r="I53" s="7">
        <f t="shared" si="0"/>
        <v>480.93255615234398</v>
      </c>
      <c r="J53" s="7">
        <f t="shared" si="0"/>
        <v>227.46478271484301</v>
      </c>
      <c r="K53" s="7">
        <f t="shared" si="1"/>
        <v>321.70720825195389</v>
      </c>
      <c r="L53" s="8">
        <f t="shared" si="2"/>
        <v>1.4143165566656362</v>
      </c>
      <c r="M53" s="8">
        <f t="shared" si="5"/>
        <v>1.5181649243121218</v>
      </c>
      <c r="P53" s="6">
        <f t="shared" si="4"/>
        <v>1.4195109549827172</v>
      </c>
      <c r="R53" s="29"/>
      <c r="S53" s="34"/>
      <c r="T53" s="29"/>
      <c r="U53" s="15"/>
    </row>
    <row r="54" spans="1:22" x14ac:dyDescent="0.15">
      <c r="A54" s="6">
        <v>26.5</v>
      </c>
      <c r="B54" s="6">
        <v>52</v>
      </c>
      <c r="D54">
        <v>917.47576904296898</v>
      </c>
      <c r="E54">
        <v>679.44598388671898</v>
      </c>
      <c r="F54">
        <v>460.68093872070301</v>
      </c>
      <c r="G54">
        <v>461.29244995117199</v>
      </c>
      <c r="I54" s="7">
        <f t="shared" si="0"/>
        <v>456.79483032226597</v>
      </c>
      <c r="J54" s="7">
        <f t="shared" si="0"/>
        <v>218.15353393554699</v>
      </c>
      <c r="K54" s="7">
        <f t="shared" si="1"/>
        <v>304.0873565673831</v>
      </c>
      <c r="L54" s="8">
        <f t="shared" si="2"/>
        <v>1.3939144192696189</v>
      </c>
      <c r="M54" s="8">
        <f t="shared" si="5"/>
        <v>1.4997598709093061</v>
      </c>
      <c r="P54" s="6">
        <f t="shared" si="4"/>
        <v>0.1899795086152023</v>
      </c>
      <c r="R54" s="29"/>
      <c r="S54" s="34"/>
      <c r="T54" s="29"/>
    </row>
    <row r="55" spans="1:22" x14ac:dyDescent="0.15">
      <c r="A55" s="6">
        <v>27</v>
      </c>
      <c r="B55" s="6">
        <v>53</v>
      </c>
      <c r="D55">
        <v>855.23602294921898</v>
      </c>
      <c r="E55">
        <v>655.366455078125</v>
      </c>
      <c r="F55">
        <v>461.28530883789102</v>
      </c>
      <c r="G55">
        <v>461.34237670898398</v>
      </c>
      <c r="I55" s="7">
        <f t="shared" si="0"/>
        <v>393.95071411132795</v>
      </c>
      <c r="J55" s="7">
        <f t="shared" si="0"/>
        <v>194.02407836914102</v>
      </c>
      <c r="K55" s="7">
        <f t="shared" si="1"/>
        <v>258.13385925292926</v>
      </c>
      <c r="L55" s="8">
        <f t="shared" si="2"/>
        <v>1.3304217776611005</v>
      </c>
      <c r="M55" s="8">
        <f t="shared" si="5"/>
        <v>1.4382643132939894</v>
      </c>
      <c r="P55" s="6">
        <f t="shared" si="4"/>
        <v>-3.9181705871823844</v>
      </c>
      <c r="R55" s="35"/>
      <c r="S55" s="34"/>
      <c r="T55" s="29"/>
    </row>
    <row r="56" spans="1:22" x14ac:dyDescent="0.15">
      <c r="A56" s="6">
        <v>27.5</v>
      </c>
      <c r="B56" s="6">
        <v>54</v>
      </c>
      <c r="D56">
        <v>873.58239746093795</v>
      </c>
      <c r="E56">
        <v>659.69689941406295</v>
      </c>
      <c r="F56">
        <v>461.78125</v>
      </c>
      <c r="G56">
        <v>461.96148681640602</v>
      </c>
      <c r="I56" s="7">
        <f t="shared" si="0"/>
        <v>411.80114746093795</v>
      </c>
      <c r="J56" s="7">
        <f t="shared" si="0"/>
        <v>197.73541259765693</v>
      </c>
      <c r="K56" s="7">
        <f t="shared" si="1"/>
        <v>273.3863586425781</v>
      </c>
      <c r="L56" s="8">
        <f t="shared" si="2"/>
        <v>1.3825867357348494</v>
      </c>
      <c r="M56" s="8">
        <f t="shared" si="5"/>
        <v>1.4924263553609398</v>
      </c>
      <c r="P56" s="6">
        <f t="shared" si="4"/>
        <v>-0.29992876721528078</v>
      </c>
      <c r="R56" s="35"/>
      <c r="S56" s="34"/>
      <c r="T56" s="29"/>
    </row>
    <row r="57" spans="1:22" x14ac:dyDescent="0.15">
      <c r="A57" s="6">
        <v>28</v>
      </c>
      <c r="B57" s="6">
        <v>55</v>
      </c>
      <c r="D57">
        <v>862.79266357421898</v>
      </c>
      <c r="E57">
        <v>654.53503417968795</v>
      </c>
      <c r="F57">
        <v>460.78839111328102</v>
      </c>
      <c r="G57">
        <v>460.86114501953102</v>
      </c>
      <c r="I57" s="7">
        <f t="shared" si="0"/>
        <v>402.00427246093795</v>
      </c>
      <c r="J57" s="7">
        <f t="shared" si="0"/>
        <v>193.67388916015693</v>
      </c>
      <c r="K57" s="7">
        <f t="shared" si="1"/>
        <v>266.43255004882815</v>
      </c>
      <c r="L57" s="8">
        <f t="shared" si="2"/>
        <v>1.3756761492433505</v>
      </c>
      <c r="M57" s="8">
        <f t="shared" si="5"/>
        <v>1.4875128528626427</v>
      </c>
      <c r="P57" s="6">
        <f t="shared" si="4"/>
        <v>-0.6281704572142589</v>
      </c>
      <c r="R57" s="29"/>
      <c r="S57" s="34"/>
      <c r="T57" s="29"/>
    </row>
    <row r="58" spans="1:22" x14ac:dyDescent="0.15">
      <c r="A58" s="6">
        <v>28.5</v>
      </c>
      <c r="B58" s="6">
        <v>56</v>
      </c>
      <c r="D58">
        <v>860.87713623046898</v>
      </c>
      <c r="E58">
        <v>653.70770263671898</v>
      </c>
      <c r="F58">
        <v>461.21539306640602</v>
      </c>
      <c r="G58">
        <v>461.60437011718801</v>
      </c>
      <c r="I58" s="7">
        <f t="shared" si="0"/>
        <v>399.66174316406295</v>
      </c>
      <c r="J58" s="7">
        <f t="shared" si="0"/>
        <v>192.10333251953097</v>
      </c>
      <c r="K58" s="7">
        <f t="shared" si="1"/>
        <v>265.1894104003913</v>
      </c>
      <c r="L58" s="8">
        <f t="shared" si="2"/>
        <v>1.3804519001430116</v>
      </c>
      <c r="M58" s="8">
        <f t="shared" si="5"/>
        <v>1.4942856877555053</v>
      </c>
      <c r="P58" s="6">
        <f t="shared" si="4"/>
        <v>-0.17571789977936619</v>
      </c>
      <c r="R58" s="29"/>
      <c r="S58" s="34"/>
      <c r="T58" s="29"/>
    </row>
    <row r="59" spans="1:22" x14ac:dyDescent="0.15">
      <c r="A59" s="6">
        <v>29</v>
      </c>
      <c r="B59" s="6">
        <v>57</v>
      </c>
      <c r="D59">
        <v>856.85900878906295</v>
      </c>
      <c r="E59">
        <v>650.82434082031295</v>
      </c>
      <c r="F59">
        <v>462.25344848632801</v>
      </c>
      <c r="G59">
        <v>462.47409057617199</v>
      </c>
      <c r="I59" s="7">
        <f t="shared" si="0"/>
        <v>394.60556030273494</v>
      </c>
      <c r="J59" s="7">
        <f t="shared" si="0"/>
        <v>188.35025024414097</v>
      </c>
      <c r="K59" s="7">
        <f t="shared" si="1"/>
        <v>262.7603851318363</v>
      </c>
      <c r="L59" s="8">
        <f t="shared" si="2"/>
        <v>1.3950625751292838</v>
      </c>
      <c r="M59" s="8">
        <f t="shared" si="5"/>
        <v>1.5108934467349793</v>
      </c>
      <c r="P59" s="6">
        <f t="shared" si="4"/>
        <v>0.93374706465435642</v>
      </c>
      <c r="R59" s="36"/>
      <c r="S59" s="34"/>
      <c r="T59" s="29"/>
    </row>
    <row r="60" spans="1:22" x14ac:dyDescent="0.15">
      <c r="A60" s="6">
        <v>29.5</v>
      </c>
      <c r="B60" s="6">
        <v>58</v>
      </c>
      <c r="D60">
        <v>851.91339111328102</v>
      </c>
      <c r="E60">
        <v>648.55645751953102</v>
      </c>
      <c r="F60">
        <v>461.04708862304699</v>
      </c>
      <c r="G60">
        <v>461.345703125</v>
      </c>
      <c r="I60" s="7">
        <f t="shared" si="0"/>
        <v>390.86630249023403</v>
      </c>
      <c r="J60" s="7">
        <f t="shared" si="0"/>
        <v>187.21075439453102</v>
      </c>
      <c r="K60" s="7">
        <f t="shared" si="1"/>
        <v>259.81877441406232</v>
      </c>
      <c r="L60" s="8">
        <f t="shared" si="2"/>
        <v>1.387841073844059</v>
      </c>
      <c r="M60" s="8">
        <f t="shared" si="5"/>
        <v>1.505669029442956</v>
      </c>
      <c r="P60" s="6">
        <f t="shared" si="4"/>
        <v>0.58473501840264008</v>
      </c>
      <c r="R60" s="35"/>
      <c r="S60" s="34"/>
      <c r="T60" s="29"/>
    </row>
    <row r="61" spans="1:22" x14ac:dyDescent="0.15">
      <c r="A61" s="6">
        <v>30</v>
      </c>
      <c r="B61" s="6">
        <v>59</v>
      </c>
      <c r="D61">
        <v>850.29797363281295</v>
      </c>
      <c r="E61">
        <v>647.28955078125</v>
      </c>
      <c r="F61">
        <v>460.873046875</v>
      </c>
      <c r="G61">
        <v>461.12933349609398</v>
      </c>
      <c r="I61" s="7">
        <f t="shared" si="0"/>
        <v>389.42492675781295</v>
      </c>
      <c r="J61" s="7">
        <f t="shared" si="0"/>
        <v>186.16021728515602</v>
      </c>
      <c r="K61" s="7">
        <f t="shared" si="1"/>
        <v>259.11277465820376</v>
      </c>
      <c r="L61" s="8">
        <f t="shared" si="2"/>
        <v>1.391880491100312</v>
      </c>
      <c r="M61" s="8">
        <f t="shared" si="5"/>
        <v>1.5117055306924108</v>
      </c>
      <c r="P61" s="6">
        <f t="shared" si="4"/>
        <v>0.98799753276763214</v>
      </c>
      <c r="R61" s="35"/>
      <c r="S61" s="34"/>
      <c r="T61" s="29"/>
    </row>
    <row r="62" spans="1:22" x14ac:dyDescent="0.15">
      <c r="A62" s="6">
        <v>30.5</v>
      </c>
      <c r="B62" s="6">
        <v>60</v>
      </c>
      <c r="D62">
        <v>848.52911376953102</v>
      </c>
      <c r="E62">
        <v>648.226806640625</v>
      </c>
      <c r="F62">
        <v>461.61389160156301</v>
      </c>
      <c r="G62">
        <v>462.14788818359398</v>
      </c>
      <c r="I62" s="7">
        <f t="shared" si="0"/>
        <v>386.91522216796801</v>
      </c>
      <c r="J62" s="7">
        <f t="shared" si="0"/>
        <v>186.07891845703102</v>
      </c>
      <c r="K62" s="7">
        <f t="shared" si="1"/>
        <v>256.65997924804628</v>
      </c>
      <c r="L62" s="8">
        <f t="shared" si="2"/>
        <v>1.3793071314917047</v>
      </c>
      <c r="M62" s="8">
        <f t="shared" si="5"/>
        <v>1.501129255077005</v>
      </c>
      <c r="P62" s="6">
        <f t="shared" si="4"/>
        <v>0.2814598678129685</v>
      </c>
      <c r="R62" s="29"/>
      <c r="S62" s="29"/>
      <c r="T62" s="29"/>
      <c r="U62" s="4" t="s">
        <v>17</v>
      </c>
    </row>
    <row r="63" spans="1:22" x14ac:dyDescent="0.15">
      <c r="A63" s="6">
        <v>31</v>
      </c>
      <c r="B63" s="6">
        <v>61</v>
      </c>
      <c r="D63">
        <v>846.651123046875</v>
      </c>
      <c r="E63">
        <v>647.28283691406295</v>
      </c>
      <c r="F63">
        <v>461.40179443359398</v>
      </c>
      <c r="G63">
        <v>461.71945190429699</v>
      </c>
      <c r="I63" s="7">
        <f t="shared" si="0"/>
        <v>385.24932861328102</v>
      </c>
      <c r="J63" s="7">
        <f t="shared" si="0"/>
        <v>185.56338500976597</v>
      </c>
      <c r="K63" s="7">
        <f t="shared" si="1"/>
        <v>255.35495910644485</v>
      </c>
      <c r="L63" s="8">
        <f t="shared" si="2"/>
        <v>1.3761063859284839</v>
      </c>
      <c r="M63" s="8">
        <f t="shared" si="5"/>
        <v>1.499925593506986</v>
      </c>
      <c r="P63" s="6">
        <f t="shared" si="4"/>
        <v>0.20105044336130617</v>
      </c>
      <c r="R63" s="29"/>
      <c r="S63" s="29"/>
      <c r="T63" s="29"/>
    </row>
    <row r="64" spans="1:22" x14ac:dyDescent="0.15">
      <c r="A64" s="6">
        <v>31.5</v>
      </c>
      <c r="B64" s="6">
        <v>62</v>
      </c>
      <c r="D64">
        <v>845.68011474609398</v>
      </c>
      <c r="E64">
        <v>647.30877685546898</v>
      </c>
      <c r="F64">
        <v>461.517822265625</v>
      </c>
      <c r="G64">
        <v>461.77697753906301</v>
      </c>
      <c r="I64" s="7">
        <f t="shared" si="0"/>
        <v>384.16229248046898</v>
      </c>
      <c r="J64" s="7">
        <f t="shared" si="0"/>
        <v>185.53179931640597</v>
      </c>
      <c r="K64" s="7">
        <f t="shared" si="1"/>
        <v>254.2900329589848</v>
      </c>
      <c r="L64" s="8">
        <f t="shared" si="2"/>
        <v>1.370600802104649</v>
      </c>
      <c r="M64" s="8">
        <f t="shared" si="5"/>
        <v>1.4964170936763526</v>
      </c>
      <c r="P64" s="6">
        <f t="shared" si="4"/>
        <v>-3.3331428667323797E-2</v>
      </c>
      <c r="U64" s="18">
        <v>12.5</v>
      </c>
      <c r="V64" s="20">
        <f t="shared" ref="V64:V83" si="6">L26</f>
        <v>1.4412063103288095</v>
      </c>
    </row>
    <row r="65" spans="1:22" x14ac:dyDescent="0.15">
      <c r="A65" s="6">
        <v>32</v>
      </c>
      <c r="B65" s="6">
        <v>63</v>
      </c>
      <c r="D65">
        <v>841.95129394531295</v>
      </c>
      <c r="E65">
        <v>645.69146728515602</v>
      </c>
      <c r="F65">
        <v>461.01284790039102</v>
      </c>
      <c r="G65">
        <v>461.445556640625</v>
      </c>
      <c r="I65" s="7">
        <f t="shared" si="0"/>
        <v>380.93844604492193</v>
      </c>
      <c r="J65" s="7">
        <f t="shared" si="0"/>
        <v>184.24591064453102</v>
      </c>
      <c r="K65" s="7">
        <f t="shared" si="1"/>
        <v>251.96630859375023</v>
      </c>
      <c r="L65" s="8">
        <f t="shared" si="2"/>
        <v>1.367554415250352</v>
      </c>
      <c r="M65" s="8">
        <f t="shared" si="5"/>
        <v>1.4953677908152574</v>
      </c>
      <c r="P65" s="6">
        <f t="shared" si="4"/>
        <v>-0.10342907175715799</v>
      </c>
      <c r="U65" s="18">
        <v>13</v>
      </c>
      <c r="V65" s="20">
        <f t="shared" si="6"/>
        <v>1.4372482962631008</v>
      </c>
    </row>
    <row r="66" spans="1:22" x14ac:dyDescent="0.15">
      <c r="A66" s="6">
        <v>32.5</v>
      </c>
      <c r="B66" s="6">
        <v>64</v>
      </c>
      <c r="D66">
        <v>838.89660644531295</v>
      </c>
      <c r="E66">
        <v>644.41485595703102</v>
      </c>
      <c r="F66">
        <v>461.16213989257801</v>
      </c>
      <c r="G66">
        <v>461.59628295898398</v>
      </c>
      <c r="I66" s="7">
        <f t="shared" ref="I66:J129" si="7">D66-F66</f>
        <v>377.73446655273494</v>
      </c>
      <c r="J66" s="7">
        <f t="shared" si="7"/>
        <v>182.81857299804705</v>
      </c>
      <c r="K66" s="7">
        <f t="shared" ref="K66:K129" si="8">I66-0.7*J66</f>
        <v>249.76146545410202</v>
      </c>
      <c r="L66" s="8">
        <f t="shared" ref="L66:L129" si="9">K66/J66</f>
        <v>1.3661711792092923</v>
      </c>
      <c r="M66" s="8">
        <f t="shared" si="5"/>
        <v>1.4959816387673992</v>
      </c>
      <c r="P66" s="6">
        <f t="shared" si="4"/>
        <v>-6.2421564529214199E-2</v>
      </c>
      <c r="U66" s="18">
        <v>13.5</v>
      </c>
      <c r="V66" s="20">
        <f t="shared" si="6"/>
        <v>1.4425952190249616</v>
      </c>
    </row>
    <row r="67" spans="1:22" x14ac:dyDescent="0.15">
      <c r="A67" s="6">
        <v>33</v>
      </c>
      <c r="B67" s="6">
        <v>65</v>
      </c>
      <c r="D67">
        <v>842.18890380859398</v>
      </c>
      <c r="E67">
        <v>646.28985595703102</v>
      </c>
      <c r="F67">
        <v>461.6904296875</v>
      </c>
      <c r="G67">
        <v>461.92819213867199</v>
      </c>
      <c r="I67" s="7">
        <f t="shared" si="7"/>
        <v>380.49847412109398</v>
      </c>
      <c r="J67" s="7">
        <f t="shared" si="7"/>
        <v>184.36166381835903</v>
      </c>
      <c r="K67" s="7">
        <f t="shared" si="8"/>
        <v>251.44530944824265</v>
      </c>
      <c r="L67" s="8">
        <f t="shared" si="9"/>
        <v>1.3638698210924007</v>
      </c>
      <c r="M67" s="8">
        <f t="shared" si="5"/>
        <v>1.4956773646437094</v>
      </c>
      <c r="P67" s="6">
        <f t="shared" si="4"/>
        <v>-8.274829736745358E-2</v>
      </c>
      <c r="U67" s="18">
        <v>14</v>
      </c>
      <c r="V67" s="20">
        <f t="shared" si="6"/>
        <v>1.4484965944209949</v>
      </c>
    </row>
    <row r="68" spans="1:22" x14ac:dyDescent="0.15">
      <c r="A68" s="6">
        <v>33.5</v>
      </c>
      <c r="B68" s="6">
        <v>66</v>
      </c>
      <c r="D68">
        <v>835.54913330078102</v>
      </c>
      <c r="E68">
        <v>642.60540771484398</v>
      </c>
      <c r="F68">
        <v>460.26486206054699</v>
      </c>
      <c r="G68">
        <v>460.70947265625</v>
      </c>
      <c r="I68" s="7">
        <f t="shared" si="7"/>
        <v>375.28427124023403</v>
      </c>
      <c r="J68" s="7">
        <f t="shared" si="7"/>
        <v>181.89593505859398</v>
      </c>
      <c r="K68" s="7">
        <f t="shared" si="8"/>
        <v>247.95711669921826</v>
      </c>
      <c r="L68" s="8">
        <f t="shared" si="9"/>
        <v>1.363181187195547</v>
      </c>
      <c r="M68" s="8">
        <f t="shared" si="5"/>
        <v>1.4969858147400572</v>
      </c>
      <c r="P68" s="6">
        <f t="shared" si="4"/>
        <v>4.6614212708061568E-3</v>
      </c>
      <c r="U68" s="18">
        <v>14.5</v>
      </c>
      <c r="V68" s="20">
        <f t="shared" si="6"/>
        <v>1.4536855814279486</v>
      </c>
    </row>
    <row r="69" spans="1:22" x14ac:dyDescent="0.15">
      <c r="A69" s="6">
        <v>34</v>
      </c>
      <c r="B69" s="6">
        <v>67</v>
      </c>
      <c r="D69">
        <v>838.51336669921898</v>
      </c>
      <c r="E69">
        <v>644.14532470703102</v>
      </c>
      <c r="F69">
        <v>461.29910278320301</v>
      </c>
      <c r="G69">
        <v>461.46600341796898</v>
      </c>
      <c r="I69" s="7">
        <f t="shared" si="7"/>
        <v>377.21426391601597</v>
      </c>
      <c r="J69" s="7">
        <f t="shared" si="7"/>
        <v>182.67932128906205</v>
      </c>
      <c r="K69" s="7">
        <f t="shared" si="8"/>
        <v>249.33873901367252</v>
      </c>
      <c r="L69" s="8">
        <f t="shared" si="9"/>
        <v>1.3648985405366827</v>
      </c>
      <c r="M69" s="8">
        <f t="shared" si="5"/>
        <v>1.5007002520743946</v>
      </c>
      <c r="P69" s="6">
        <f t="shared" si="4"/>
        <v>0.25280074519315204</v>
      </c>
      <c r="U69" s="18">
        <v>15</v>
      </c>
      <c r="V69" s="20">
        <f t="shared" si="6"/>
        <v>1.4320076410759479</v>
      </c>
    </row>
    <row r="70" spans="1:22" x14ac:dyDescent="0.15">
      <c r="A70" s="6">
        <v>34.5</v>
      </c>
      <c r="B70" s="6">
        <v>68</v>
      </c>
      <c r="D70">
        <v>837.44140625</v>
      </c>
      <c r="E70">
        <v>644.39001464843795</v>
      </c>
      <c r="F70">
        <v>461.42987060546898</v>
      </c>
      <c r="G70">
        <v>461.45031738281301</v>
      </c>
      <c r="I70" s="7">
        <f t="shared" si="7"/>
        <v>376.01153564453102</v>
      </c>
      <c r="J70" s="7">
        <f t="shared" si="7"/>
        <v>182.93969726562494</v>
      </c>
      <c r="K70" s="7">
        <f t="shared" si="8"/>
        <v>247.95374755859356</v>
      </c>
      <c r="L70" s="8">
        <f t="shared" si="9"/>
        <v>1.3553851420152372</v>
      </c>
      <c r="M70" s="8">
        <f t="shared" si="5"/>
        <v>1.4931839375461506</v>
      </c>
      <c r="P70" s="6">
        <f t="shared" ref="P70:P133" si="10">(M70-$O$2)/$O$2*100</f>
        <v>-0.24931923625993854</v>
      </c>
      <c r="U70" s="18">
        <v>15.5</v>
      </c>
      <c r="V70" s="20">
        <f t="shared" si="6"/>
        <v>1.4300883223425525</v>
      </c>
    </row>
    <row r="71" spans="1:22" x14ac:dyDescent="0.15">
      <c r="A71" s="6">
        <v>35</v>
      </c>
      <c r="B71" s="6">
        <v>69</v>
      </c>
      <c r="D71">
        <v>836.15911865234398</v>
      </c>
      <c r="E71">
        <v>642.57403564453102</v>
      </c>
      <c r="F71">
        <v>460.14074707031301</v>
      </c>
      <c r="G71">
        <v>460.21731567382801</v>
      </c>
      <c r="I71" s="7">
        <f t="shared" si="7"/>
        <v>376.01837158203097</v>
      </c>
      <c r="J71" s="7">
        <f t="shared" si="7"/>
        <v>182.35671997070301</v>
      </c>
      <c r="K71" s="7">
        <f t="shared" si="8"/>
        <v>248.36866760253886</v>
      </c>
      <c r="L71" s="8">
        <f t="shared" si="9"/>
        <v>1.3619935017609506</v>
      </c>
      <c r="M71" s="8">
        <f t="shared" si="5"/>
        <v>1.5017893812850658</v>
      </c>
      <c r="P71" s="6">
        <f t="shared" si="10"/>
        <v>0.32555894830017296</v>
      </c>
      <c r="U71" s="18">
        <v>16</v>
      </c>
      <c r="V71" s="20">
        <f t="shared" si="6"/>
        <v>1.4357313394976645</v>
      </c>
    </row>
    <row r="72" spans="1:22" x14ac:dyDescent="0.15">
      <c r="A72" s="6">
        <v>35.5</v>
      </c>
      <c r="B72" s="6">
        <v>70</v>
      </c>
      <c r="D72">
        <v>837.68011474609398</v>
      </c>
      <c r="E72">
        <v>642.36614990234398</v>
      </c>
      <c r="F72">
        <v>460.42272949218801</v>
      </c>
      <c r="G72">
        <v>460.70233154296898</v>
      </c>
      <c r="I72" s="7">
        <f t="shared" si="7"/>
        <v>377.25738525390597</v>
      </c>
      <c r="J72" s="7">
        <f t="shared" si="7"/>
        <v>181.663818359375</v>
      </c>
      <c r="K72" s="7">
        <f t="shared" si="8"/>
        <v>250.09271240234347</v>
      </c>
      <c r="L72" s="8">
        <f t="shared" si="9"/>
        <v>1.3766787170992936</v>
      </c>
      <c r="M72" s="8">
        <f t="shared" si="5"/>
        <v>1.5184716806166105</v>
      </c>
      <c r="P72" s="6">
        <f t="shared" si="10"/>
        <v>1.4400035074619555</v>
      </c>
      <c r="U72" s="18">
        <v>16.5</v>
      </c>
      <c r="V72" s="20">
        <f t="shared" si="6"/>
        <v>1.4224838542958602</v>
      </c>
    </row>
    <row r="73" spans="1:22" x14ac:dyDescent="0.15">
      <c r="A73" s="6">
        <v>36</v>
      </c>
      <c r="B73" s="6">
        <v>71</v>
      </c>
      <c r="D73">
        <v>834.66711425781295</v>
      </c>
      <c r="E73">
        <v>641.778076171875</v>
      </c>
      <c r="F73">
        <v>461.41275024414102</v>
      </c>
      <c r="G73">
        <v>461.44079589843801</v>
      </c>
      <c r="I73" s="7">
        <f t="shared" si="7"/>
        <v>373.25436401367193</v>
      </c>
      <c r="J73" s="7">
        <f t="shared" si="7"/>
        <v>180.33728027343699</v>
      </c>
      <c r="K73" s="7">
        <f t="shared" si="8"/>
        <v>247.01826782226607</v>
      </c>
      <c r="L73" s="8">
        <f t="shared" si="9"/>
        <v>1.3697570876511158</v>
      </c>
      <c r="M73" s="8">
        <f t="shared" si="5"/>
        <v>1.5135471351616343</v>
      </c>
      <c r="P73" s="6">
        <f t="shared" si="10"/>
        <v>1.1110241036296811</v>
      </c>
      <c r="U73" s="18">
        <v>17</v>
      </c>
      <c r="V73" s="20">
        <f t="shared" si="6"/>
        <v>1.4318233446429742</v>
      </c>
    </row>
    <row r="74" spans="1:22" x14ac:dyDescent="0.15">
      <c r="A74" s="6">
        <v>36.5</v>
      </c>
      <c r="B74" s="6">
        <v>72</v>
      </c>
      <c r="D74">
        <v>831.69256591796898</v>
      </c>
      <c r="E74">
        <v>640.79675292968795</v>
      </c>
      <c r="F74">
        <v>461.65240478515602</v>
      </c>
      <c r="G74">
        <v>461.75939941406301</v>
      </c>
      <c r="I74" s="7">
        <f t="shared" si="7"/>
        <v>370.04016113281295</v>
      </c>
      <c r="J74" s="7">
        <f t="shared" si="7"/>
        <v>179.03735351562494</v>
      </c>
      <c r="K74" s="7">
        <f t="shared" si="8"/>
        <v>244.71401367187551</v>
      </c>
      <c r="L74" s="8">
        <f t="shared" si="9"/>
        <v>1.366832165839174</v>
      </c>
      <c r="M74" s="8">
        <f t="shared" si="5"/>
        <v>1.5126192973428942</v>
      </c>
      <c r="P74" s="6">
        <f t="shared" si="10"/>
        <v>1.0490408129376028</v>
      </c>
      <c r="U74" s="18">
        <v>17.5</v>
      </c>
      <c r="V74" s="20">
        <f t="shared" si="6"/>
        <v>1.4309576229838807</v>
      </c>
    </row>
    <row r="75" spans="1:22" x14ac:dyDescent="0.15">
      <c r="A75" s="6">
        <v>37</v>
      </c>
      <c r="B75" s="6">
        <v>73</v>
      </c>
      <c r="D75">
        <v>838.54180908203102</v>
      </c>
      <c r="E75">
        <v>644.62463378906295</v>
      </c>
      <c r="F75">
        <v>461.09558105468801</v>
      </c>
      <c r="G75">
        <v>461.22967529296898</v>
      </c>
      <c r="I75" s="7">
        <f t="shared" si="7"/>
        <v>377.44622802734301</v>
      </c>
      <c r="J75" s="7">
        <f t="shared" si="7"/>
        <v>183.39495849609398</v>
      </c>
      <c r="K75" s="7">
        <f t="shared" si="8"/>
        <v>249.06975708007724</v>
      </c>
      <c r="L75" s="8">
        <f t="shared" si="9"/>
        <v>1.3581058013946552</v>
      </c>
      <c r="M75" s="8">
        <f t="shared" si="5"/>
        <v>1.505890016891577</v>
      </c>
      <c r="P75" s="6">
        <f t="shared" si="10"/>
        <v>0.59949786702824903</v>
      </c>
      <c r="U75" s="18">
        <v>18</v>
      </c>
      <c r="V75" s="20">
        <f t="shared" si="6"/>
        <v>1.4188557763634091</v>
      </c>
    </row>
    <row r="76" spans="1:22" x14ac:dyDescent="0.15">
      <c r="A76" s="6">
        <v>37.5</v>
      </c>
      <c r="B76" s="6">
        <v>74</v>
      </c>
      <c r="D76">
        <v>866.109619140625</v>
      </c>
      <c r="E76">
        <v>658.37292480468795</v>
      </c>
      <c r="F76">
        <v>460.52163696289102</v>
      </c>
      <c r="G76">
        <v>460.79791259765602</v>
      </c>
      <c r="I76" s="7">
        <f t="shared" si="7"/>
        <v>405.58798217773398</v>
      </c>
      <c r="J76" s="7">
        <f t="shared" si="7"/>
        <v>197.57501220703193</v>
      </c>
      <c r="K76" s="7">
        <f t="shared" si="8"/>
        <v>267.28547363281166</v>
      </c>
      <c r="L76" s="8">
        <f t="shared" si="9"/>
        <v>1.3528303536316251</v>
      </c>
      <c r="M76" s="8">
        <f t="shared" si="5"/>
        <v>1.5026116531217486</v>
      </c>
      <c r="P76" s="6">
        <f t="shared" si="10"/>
        <v>0.38049000764223545</v>
      </c>
      <c r="U76" s="18">
        <v>18.5</v>
      </c>
      <c r="V76" s="20">
        <f t="shared" si="6"/>
        <v>1.4213953659089984</v>
      </c>
    </row>
    <row r="77" spans="1:22" x14ac:dyDescent="0.15">
      <c r="A77" s="6">
        <v>38</v>
      </c>
      <c r="B77" s="6">
        <v>75</v>
      </c>
      <c r="D77">
        <v>893.12286376953102</v>
      </c>
      <c r="E77">
        <v>672.64654541015602</v>
      </c>
      <c r="F77">
        <v>460.44174194335898</v>
      </c>
      <c r="G77">
        <v>460.95101928710898</v>
      </c>
      <c r="I77" s="7">
        <f t="shared" si="7"/>
        <v>432.68112182617205</v>
      </c>
      <c r="J77" s="7">
        <f t="shared" si="7"/>
        <v>211.69552612304705</v>
      </c>
      <c r="K77" s="7">
        <f t="shared" si="8"/>
        <v>284.49425354003915</v>
      </c>
      <c r="L77" s="8">
        <f t="shared" si="9"/>
        <v>1.3438841091742213</v>
      </c>
      <c r="M77" s="8">
        <f t="shared" si="5"/>
        <v>1.4956624926575464</v>
      </c>
      <c r="P77" s="6">
        <f t="shared" si="10"/>
        <v>-8.3741805740244743E-2</v>
      </c>
      <c r="U77" s="18">
        <v>19</v>
      </c>
      <c r="V77" s="20">
        <f t="shared" si="6"/>
        <v>1.4195266220503073</v>
      </c>
    </row>
    <row r="78" spans="1:22" x14ac:dyDescent="0.15">
      <c r="A78" s="6">
        <v>38.5</v>
      </c>
      <c r="B78" s="6">
        <v>76</v>
      </c>
      <c r="D78">
        <v>989.43707275390602</v>
      </c>
      <c r="E78">
        <v>718.86578369140602</v>
      </c>
      <c r="F78">
        <v>461.09701538085898</v>
      </c>
      <c r="G78">
        <v>461.49597167968801</v>
      </c>
      <c r="I78" s="7">
        <f t="shared" si="7"/>
        <v>528.3400573730471</v>
      </c>
      <c r="J78" s="7">
        <f t="shared" si="7"/>
        <v>257.36981201171801</v>
      </c>
      <c r="K78" s="7">
        <f t="shared" si="8"/>
        <v>348.18118896484452</v>
      </c>
      <c r="L78" s="8">
        <f t="shared" si="9"/>
        <v>1.3528439339614231</v>
      </c>
      <c r="M78" s="8">
        <f t="shared" si="5"/>
        <v>1.5066194014379497</v>
      </c>
      <c r="P78" s="6">
        <f t="shared" si="10"/>
        <v>0.64822368252208362</v>
      </c>
      <c r="U78" s="18">
        <v>19.5</v>
      </c>
      <c r="V78" s="20">
        <f t="shared" si="6"/>
        <v>1.414364481316768</v>
      </c>
    </row>
    <row r="79" spans="1:22" x14ac:dyDescent="0.15">
      <c r="A79" s="6">
        <v>39</v>
      </c>
      <c r="B79" s="6">
        <v>77</v>
      </c>
      <c r="D79">
        <v>980.66119384765602</v>
      </c>
      <c r="E79">
        <v>714.70611572265602</v>
      </c>
      <c r="F79">
        <v>461.517822265625</v>
      </c>
      <c r="G79">
        <v>461.79171752929699</v>
      </c>
      <c r="I79" s="7">
        <f t="shared" si="7"/>
        <v>519.14337158203102</v>
      </c>
      <c r="J79" s="7">
        <f t="shared" si="7"/>
        <v>252.91439819335903</v>
      </c>
      <c r="K79" s="7">
        <f t="shared" si="8"/>
        <v>342.10329284667972</v>
      </c>
      <c r="L79" s="8">
        <f t="shared" si="9"/>
        <v>1.3526445915709935</v>
      </c>
      <c r="M79" s="8">
        <f t="shared" si="5"/>
        <v>1.5084171430407218</v>
      </c>
      <c r="P79" s="6">
        <f t="shared" si="10"/>
        <v>0.76832003783683156</v>
      </c>
      <c r="U79" s="18">
        <v>20</v>
      </c>
      <c r="V79" s="20">
        <f t="shared" si="6"/>
        <v>1.4212164768309734</v>
      </c>
    </row>
    <row r="80" spans="1:22" x14ac:dyDescent="0.15">
      <c r="A80" s="6">
        <v>39.5</v>
      </c>
      <c r="B80" s="6">
        <v>78</v>
      </c>
      <c r="D80">
        <v>981.7529296875</v>
      </c>
      <c r="E80">
        <v>717.14422607421898</v>
      </c>
      <c r="F80">
        <v>461.66857910156301</v>
      </c>
      <c r="G80">
        <v>461.772216796875</v>
      </c>
      <c r="I80" s="7">
        <f t="shared" si="7"/>
        <v>520.08435058593705</v>
      </c>
      <c r="J80" s="7">
        <f t="shared" si="7"/>
        <v>255.37200927734398</v>
      </c>
      <c r="K80" s="7">
        <f t="shared" si="8"/>
        <v>341.32394409179631</v>
      </c>
      <c r="L80" s="8">
        <f t="shared" si="9"/>
        <v>1.3365753946866792</v>
      </c>
      <c r="M80" s="8">
        <f t="shared" si="5"/>
        <v>1.4943450301496093</v>
      </c>
      <c r="P80" s="6">
        <f t="shared" si="10"/>
        <v>-0.17175358964906107</v>
      </c>
      <c r="U80" s="18">
        <v>20.5</v>
      </c>
      <c r="V80" s="20">
        <f t="shared" si="6"/>
        <v>1.4165256410407563</v>
      </c>
    </row>
    <row r="81" spans="1:22" x14ac:dyDescent="0.15">
      <c r="A81" s="6">
        <v>40</v>
      </c>
      <c r="B81" s="6">
        <v>79</v>
      </c>
      <c r="D81">
        <v>960.68170166015602</v>
      </c>
      <c r="E81">
        <v>705.36511230468795</v>
      </c>
      <c r="F81">
        <v>462.173095703125</v>
      </c>
      <c r="G81">
        <v>462.17117309570301</v>
      </c>
      <c r="I81" s="7">
        <f t="shared" si="7"/>
        <v>498.50860595703102</v>
      </c>
      <c r="J81" s="7">
        <f t="shared" si="7"/>
        <v>243.19393920898494</v>
      </c>
      <c r="K81" s="7">
        <f t="shared" si="8"/>
        <v>328.2728485107416</v>
      </c>
      <c r="L81" s="8">
        <f t="shared" si="9"/>
        <v>1.3498397598989726</v>
      </c>
      <c r="M81" s="8">
        <f t="shared" si="5"/>
        <v>1.5096064793551043</v>
      </c>
      <c r="P81" s="6">
        <f t="shared" si="10"/>
        <v>0.84777247770947795</v>
      </c>
      <c r="U81" s="18">
        <v>21</v>
      </c>
      <c r="V81" s="20">
        <f t="shared" si="6"/>
        <v>1.3974218812887824</v>
      </c>
    </row>
    <row r="82" spans="1:22" x14ac:dyDescent="0.15">
      <c r="A82" s="6">
        <v>40.5</v>
      </c>
      <c r="B82" s="6">
        <v>80</v>
      </c>
      <c r="D82">
        <v>937.30010986328102</v>
      </c>
      <c r="E82">
        <v>695.374267578125</v>
      </c>
      <c r="F82">
        <v>461.38421630859398</v>
      </c>
      <c r="G82">
        <v>461.68902587890602</v>
      </c>
      <c r="I82" s="7">
        <f t="shared" si="7"/>
        <v>475.91589355468705</v>
      </c>
      <c r="J82" s="7">
        <f t="shared" si="7"/>
        <v>233.68524169921898</v>
      </c>
      <c r="K82" s="7">
        <f t="shared" si="8"/>
        <v>312.33622436523376</v>
      </c>
      <c r="L82" s="8">
        <f t="shared" si="9"/>
        <v>1.3365680352516573</v>
      </c>
      <c r="M82" s="8">
        <f t="shared" si="5"/>
        <v>1.4983318387009907</v>
      </c>
      <c r="P82" s="6">
        <f t="shared" si="10"/>
        <v>9.4581224887281573E-2</v>
      </c>
      <c r="U82" s="18">
        <v>21.5</v>
      </c>
      <c r="V82" s="20">
        <f t="shared" si="6"/>
        <v>1.4128921660039688</v>
      </c>
    </row>
    <row r="83" spans="1:22" x14ac:dyDescent="0.15">
      <c r="A83" s="6">
        <v>41</v>
      </c>
      <c r="B83" s="6">
        <v>81</v>
      </c>
      <c r="D83">
        <v>919.568359375</v>
      </c>
      <c r="E83">
        <v>687.81164550781295</v>
      </c>
      <c r="F83">
        <v>461.30813598632801</v>
      </c>
      <c r="G83">
        <v>461.52734375</v>
      </c>
      <c r="I83" s="7">
        <f t="shared" si="7"/>
        <v>458.26022338867199</v>
      </c>
      <c r="J83" s="7">
        <f t="shared" si="7"/>
        <v>226.28430175781295</v>
      </c>
      <c r="K83" s="7">
        <f t="shared" si="8"/>
        <v>299.86121215820293</v>
      </c>
      <c r="L83" s="8">
        <f t="shared" si="9"/>
        <v>1.3251525175579246</v>
      </c>
      <c r="M83" s="8">
        <f t="shared" si="5"/>
        <v>1.4889134050004595</v>
      </c>
      <c r="P83" s="6">
        <f t="shared" si="10"/>
        <v>-0.53460795250239312</v>
      </c>
      <c r="U83" s="18">
        <v>22</v>
      </c>
      <c r="V83" s="20">
        <f t="shared" si="6"/>
        <v>1.4249304491820662</v>
      </c>
    </row>
    <row r="84" spans="1:22" x14ac:dyDescent="0.15">
      <c r="A84" s="6">
        <v>41.5</v>
      </c>
      <c r="B84" s="6">
        <v>82</v>
      </c>
      <c r="D84">
        <v>904.15264892578102</v>
      </c>
      <c r="E84">
        <v>680.13800048828102</v>
      </c>
      <c r="F84">
        <v>461.09463500976602</v>
      </c>
      <c r="G84">
        <v>461.33380126953102</v>
      </c>
      <c r="I84" s="7">
        <f t="shared" si="7"/>
        <v>443.058013916015</v>
      </c>
      <c r="J84" s="7">
        <f t="shared" si="7"/>
        <v>218.80419921875</v>
      </c>
      <c r="K84" s="7">
        <f t="shared" si="8"/>
        <v>289.89507446289002</v>
      </c>
      <c r="L84" s="8">
        <f t="shared" si="9"/>
        <v>1.3249063569071029</v>
      </c>
      <c r="M84" s="8">
        <f t="shared" si="5"/>
        <v>1.4906643283428396</v>
      </c>
      <c r="P84" s="6">
        <f t="shared" si="10"/>
        <v>-0.41763924491332377</v>
      </c>
      <c r="U84" s="18">
        <v>65</v>
      </c>
      <c r="V84" s="20">
        <f t="shared" ref="V84:V104" si="11">L131</f>
        <v>1.2407254225101676</v>
      </c>
    </row>
    <row r="85" spans="1:22" x14ac:dyDescent="0.15">
      <c r="A85" s="6">
        <v>42</v>
      </c>
      <c r="B85" s="6">
        <v>83</v>
      </c>
      <c r="D85">
        <v>870.47442626953102</v>
      </c>
      <c r="E85">
        <v>667.75775146484398</v>
      </c>
      <c r="F85">
        <v>461.16879272460898</v>
      </c>
      <c r="G85">
        <v>461.27865600585898</v>
      </c>
      <c r="I85" s="7">
        <f t="shared" si="7"/>
        <v>409.30563354492205</v>
      </c>
      <c r="J85" s="7">
        <f t="shared" si="7"/>
        <v>206.479095458985</v>
      </c>
      <c r="K85" s="7">
        <f t="shared" si="8"/>
        <v>264.77026672363252</v>
      </c>
      <c r="L85" s="8">
        <f t="shared" si="9"/>
        <v>1.2823102800555732</v>
      </c>
      <c r="M85" s="8">
        <f t="shared" si="5"/>
        <v>1.4500653354845114</v>
      </c>
      <c r="P85" s="6">
        <f t="shared" si="10"/>
        <v>-3.1298149347990072</v>
      </c>
      <c r="U85" s="18">
        <v>65.5</v>
      </c>
      <c r="V85" s="20">
        <f t="shared" si="11"/>
        <v>1.2337044488343094</v>
      </c>
    </row>
    <row r="86" spans="1:22" x14ac:dyDescent="0.15">
      <c r="A86" s="6">
        <v>42.5</v>
      </c>
      <c r="B86" s="6">
        <v>84</v>
      </c>
      <c r="D86">
        <v>872.02868652343795</v>
      </c>
      <c r="E86">
        <v>663.71771240234398</v>
      </c>
      <c r="F86">
        <v>461.54968261718801</v>
      </c>
      <c r="G86">
        <v>461.96765136718801</v>
      </c>
      <c r="I86" s="7">
        <f t="shared" si="7"/>
        <v>410.47900390624994</v>
      </c>
      <c r="J86" s="7">
        <f t="shared" si="7"/>
        <v>201.75006103515597</v>
      </c>
      <c r="K86" s="7">
        <f t="shared" si="8"/>
        <v>269.25396118164076</v>
      </c>
      <c r="L86" s="8">
        <f t="shared" si="9"/>
        <v>1.3345917210638261</v>
      </c>
      <c r="M86" s="8">
        <f t="shared" si="5"/>
        <v>1.504343860485966</v>
      </c>
      <c r="P86" s="6">
        <f t="shared" si="10"/>
        <v>0.49620841276291133</v>
      </c>
      <c r="U86" s="18">
        <v>66</v>
      </c>
      <c r="V86" s="20">
        <f t="shared" si="11"/>
        <v>1.2352871592332122</v>
      </c>
    </row>
    <row r="87" spans="1:22" ht="15" x14ac:dyDescent="0.2">
      <c r="A87" s="6">
        <v>43</v>
      </c>
      <c r="B87" s="6">
        <v>85</v>
      </c>
      <c r="C87" s="26" t="s">
        <v>30</v>
      </c>
      <c r="D87">
        <v>870.35125732421898</v>
      </c>
      <c r="E87">
        <v>665.28796386718795</v>
      </c>
      <c r="F87">
        <v>461.91677856445301</v>
      </c>
      <c r="G87">
        <v>462.17117309570301</v>
      </c>
      <c r="I87" s="7">
        <f t="shared" si="7"/>
        <v>408.43447875976597</v>
      </c>
      <c r="J87" s="7">
        <f t="shared" si="7"/>
        <v>203.11679077148494</v>
      </c>
      <c r="K87" s="7">
        <f t="shared" si="8"/>
        <v>266.25272521972653</v>
      </c>
      <c r="L87" s="8">
        <f t="shared" si="9"/>
        <v>1.3108356242161792</v>
      </c>
      <c r="M87" s="8">
        <f t="shared" si="5"/>
        <v>1.4825848476315207</v>
      </c>
      <c r="P87" s="6">
        <f t="shared" si="10"/>
        <v>-0.95738098798083482</v>
      </c>
      <c r="U87" s="18">
        <v>66.5</v>
      </c>
      <c r="V87" s="20">
        <f t="shared" si="11"/>
        <v>1.2250134110417603</v>
      </c>
    </row>
    <row r="88" spans="1:22" x14ac:dyDescent="0.15">
      <c r="A88" s="6">
        <v>43.5</v>
      </c>
      <c r="B88" s="6">
        <v>86</v>
      </c>
      <c r="D88">
        <v>865.46197509765602</v>
      </c>
      <c r="E88">
        <v>662.59893798828102</v>
      </c>
      <c r="F88">
        <v>461.39468383789102</v>
      </c>
      <c r="G88">
        <v>461.98858642578102</v>
      </c>
      <c r="I88" s="7">
        <f t="shared" si="7"/>
        <v>404.067291259765</v>
      </c>
      <c r="J88" s="7">
        <f t="shared" si="7"/>
        <v>200.6103515625</v>
      </c>
      <c r="K88" s="7">
        <f t="shared" si="8"/>
        <v>263.640045166015</v>
      </c>
      <c r="L88" s="8">
        <f t="shared" si="9"/>
        <v>1.3141896373372246</v>
      </c>
      <c r="M88" s="8">
        <f t="shared" ref="M88:M148" si="12">L88+ABS($N$2)*A88</f>
        <v>1.4879359447457678</v>
      </c>
      <c r="P88" s="6">
        <f t="shared" si="10"/>
        <v>-0.59990622110366654</v>
      </c>
      <c r="U88" s="18">
        <v>67</v>
      </c>
      <c r="V88" s="20">
        <f t="shared" si="11"/>
        <v>1.2304410172231568</v>
      </c>
    </row>
    <row r="89" spans="1:22" x14ac:dyDescent="0.15">
      <c r="A89" s="6">
        <v>44</v>
      </c>
      <c r="B89" s="6">
        <v>87</v>
      </c>
      <c r="D89">
        <v>871.59271240234398</v>
      </c>
      <c r="E89">
        <v>664.07580566406295</v>
      </c>
      <c r="F89">
        <v>461.02947998046898</v>
      </c>
      <c r="G89">
        <v>461.77413940429699</v>
      </c>
      <c r="I89" s="7">
        <f t="shared" si="7"/>
        <v>410.563232421875</v>
      </c>
      <c r="J89" s="7">
        <f t="shared" si="7"/>
        <v>202.30166625976597</v>
      </c>
      <c r="K89" s="7">
        <f t="shared" si="8"/>
        <v>268.95206604003886</v>
      </c>
      <c r="L89" s="8">
        <f t="shared" si="9"/>
        <v>1.3294604587917249</v>
      </c>
      <c r="M89" s="8">
        <f t="shared" si="12"/>
        <v>1.5052038501934697</v>
      </c>
      <c r="P89" s="6">
        <f t="shared" si="10"/>
        <v>0.55365917727774827</v>
      </c>
      <c r="U89" s="18">
        <v>67.5</v>
      </c>
      <c r="V89" s="20">
        <f t="shared" si="11"/>
        <v>1.2262414230002512</v>
      </c>
    </row>
    <row r="90" spans="1:22" x14ac:dyDescent="0.15">
      <c r="A90" s="6">
        <v>44.5</v>
      </c>
      <c r="B90" s="6">
        <v>88</v>
      </c>
      <c r="D90">
        <v>875.30877685546898</v>
      </c>
      <c r="E90">
        <v>665.11395263671898</v>
      </c>
      <c r="F90">
        <v>460.58059692382801</v>
      </c>
      <c r="G90">
        <v>460.88253784179699</v>
      </c>
      <c r="I90" s="7">
        <f t="shared" si="7"/>
        <v>414.72817993164097</v>
      </c>
      <c r="J90" s="7">
        <f t="shared" si="7"/>
        <v>204.23141479492199</v>
      </c>
      <c r="K90" s="7">
        <f t="shared" si="8"/>
        <v>271.7661895751956</v>
      </c>
      <c r="L90" s="8">
        <f t="shared" si="9"/>
        <v>1.3306777013129363</v>
      </c>
      <c r="M90" s="8">
        <f t="shared" si="12"/>
        <v>1.5084181767078828</v>
      </c>
      <c r="P90" s="6">
        <f t="shared" si="10"/>
        <v>0.76838909095239083</v>
      </c>
      <c r="U90" s="18">
        <v>68</v>
      </c>
      <c r="V90" s="20">
        <f t="shared" si="11"/>
        <v>1.2266636112410203</v>
      </c>
    </row>
    <row r="91" spans="1:22" x14ac:dyDescent="0.15">
      <c r="A91" s="6">
        <v>45</v>
      </c>
      <c r="B91" s="6">
        <v>89</v>
      </c>
      <c r="D91">
        <v>871.32556152343795</v>
      </c>
      <c r="E91">
        <v>664.51989746093795</v>
      </c>
      <c r="F91">
        <v>460.95816040039102</v>
      </c>
      <c r="G91">
        <v>461.06988525390602</v>
      </c>
      <c r="I91" s="7">
        <f t="shared" si="7"/>
        <v>410.36740112304693</v>
      </c>
      <c r="J91" s="7">
        <f t="shared" si="7"/>
        <v>203.45001220703193</v>
      </c>
      <c r="K91" s="7">
        <f t="shared" si="8"/>
        <v>267.9523925781246</v>
      </c>
      <c r="L91" s="8">
        <f t="shared" si="9"/>
        <v>1.3170428926072251</v>
      </c>
      <c r="M91" s="8">
        <f t="shared" si="12"/>
        <v>1.4967804519953731</v>
      </c>
      <c r="P91" s="6">
        <f t="shared" si="10"/>
        <v>-9.0576344132587989E-3</v>
      </c>
      <c r="U91" s="18">
        <v>68.5</v>
      </c>
      <c r="V91" s="20">
        <f t="shared" si="11"/>
        <v>1.2125232163916382</v>
      </c>
    </row>
    <row r="92" spans="1:22" x14ac:dyDescent="0.15">
      <c r="A92" s="6">
        <v>45.5</v>
      </c>
      <c r="B92" s="6">
        <v>90</v>
      </c>
      <c r="D92">
        <v>871.3916015625</v>
      </c>
      <c r="E92">
        <v>663.73718261718795</v>
      </c>
      <c r="F92">
        <v>460.86685180664102</v>
      </c>
      <c r="G92">
        <v>460.95056152343801</v>
      </c>
      <c r="I92" s="7">
        <f t="shared" si="7"/>
        <v>410.52474975585898</v>
      </c>
      <c r="J92" s="7">
        <f t="shared" si="7"/>
        <v>202.78662109374994</v>
      </c>
      <c r="K92" s="7">
        <f t="shared" si="8"/>
        <v>268.57411499023402</v>
      </c>
      <c r="L92" s="8">
        <f t="shared" si="9"/>
        <v>1.3244173286267735</v>
      </c>
      <c r="M92" s="8">
        <f t="shared" si="12"/>
        <v>1.5061519720081233</v>
      </c>
      <c r="P92" s="6">
        <f t="shared" si="10"/>
        <v>0.61699752031810839</v>
      </c>
      <c r="U92" s="18">
        <v>69</v>
      </c>
      <c r="V92" s="20">
        <f t="shared" si="11"/>
        <v>1.22139573983577</v>
      </c>
    </row>
    <row r="93" spans="1:22" x14ac:dyDescent="0.15">
      <c r="A93" s="6">
        <v>46</v>
      </c>
      <c r="B93" s="6">
        <v>91</v>
      </c>
      <c r="D93">
        <v>855.12799072265602</v>
      </c>
      <c r="E93">
        <v>657.05035400390602</v>
      </c>
      <c r="F93">
        <v>460.32904052734398</v>
      </c>
      <c r="G93">
        <v>460.52212524414102</v>
      </c>
      <c r="I93" s="7">
        <f t="shared" si="7"/>
        <v>394.79895019531205</v>
      </c>
      <c r="J93" s="7">
        <f t="shared" si="7"/>
        <v>196.528228759765</v>
      </c>
      <c r="K93" s="7">
        <f t="shared" si="8"/>
        <v>257.22919006347655</v>
      </c>
      <c r="L93" s="8">
        <f t="shared" si="9"/>
        <v>1.3088663734811963</v>
      </c>
      <c r="M93" s="8">
        <f t="shared" si="12"/>
        <v>1.4925981008557476</v>
      </c>
      <c r="P93" s="6">
        <f t="shared" si="10"/>
        <v>-0.28845547876473804</v>
      </c>
      <c r="U93" s="18">
        <v>69.5</v>
      </c>
      <c r="V93" s="20">
        <f t="shared" si="11"/>
        <v>1.2274962923152826</v>
      </c>
    </row>
    <row r="94" spans="1:22" x14ac:dyDescent="0.15">
      <c r="A94" s="6">
        <v>46.5</v>
      </c>
      <c r="B94" s="6">
        <v>92</v>
      </c>
      <c r="D94">
        <v>847.00457763671898</v>
      </c>
      <c r="E94">
        <v>653.04602050781295</v>
      </c>
      <c r="F94">
        <v>460.49215698242199</v>
      </c>
      <c r="G94">
        <v>460.77413940429699</v>
      </c>
      <c r="I94" s="7">
        <f t="shared" si="7"/>
        <v>386.51242065429699</v>
      </c>
      <c r="J94" s="7">
        <f t="shared" si="7"/>
        <v>192.27188110351597</v>
      </c>
      <c r="K94" s="7">
        <f t="shared" si="8"/>
        <v>251.92210388183582</v>
      </c>
      <c r="L94" s="8">
        <f t="shared" si="9"/>
        <v>1.3102389306016369</v>
      </c>
      <c r="M94" s="8">
        <f t="shared" si="12"/>
        <v>1.49596774196939</v>
      </c>
      <c r="P94" s="6">
        <f t="shared" si="10"/>
        <v>-6.3349926418865041E-2</v>
      </c>
      <c r="U94" s="18">
        <v>70</v>
      </c>
      <c r="V94" s="20">
        <f t="shared" si="11"/>
        <v>1.2102186436555784</v>
      </c>
    </row>
    <row r="95" spans="1:22" x14ac:dyDescent="0.15">
      <c r="A95" s="6">
        <v>47</v>
      </c>
      <c r="B95" s="6">
        <v>93</v>
      </c>
      <c r="D95">
        <v>839.59051513671898</v>
      </c>
      <c r="E95">
        <v>649.43249511718795</v>
      </c>
      <c r="F95">
        <v>461.17926025390602</v>
      </c>
      <c r="G95">
        <v>461.08465576171898</v>
      </c>
      <c r="I95" s="7">
        <f t="shared" si="7"/>
        <v>378.41125488281295</v>
      </c>
      <c r="J95" s="7">
        <f t="shared" si="7"/>
        <v>188.34783935546898</v>
      </c>
      <c r="K95" s="7">
        <f t="shared" si="8"/>
        <v>246.56776733398468</v>
      </c>
      <c r="L95" s="8">
        <f t="shared" si="9"/>
        <v>1.30910855244077</v>
      </c>
      <c r="M95" s="8">
        <f t="shared" si="12"/>
        <v>1.4968344478017246</v>
      </c>
      <c r="P95" s="6">
        <f t="shared" si="10"/>
        <v>-5.4504978063672996E-3</v>
      </c>
      <c r="U95" s="18">
        <v>70.5</v>
      </c>
      <c r="V95" s="20">
        <f t="shared" si="11"/>
        <v>1.2154707833002196</v>
      </c>
    </row>
    <row r="96" spans="1:22" x14ac:dyDescent="0.15">
      <c r="A96" s="6">
        <v>47.5</v>
      </c>
      <c r="B96" s="6">
        <v>94</v>
      </c>
      <c r="D96">
        <v>837.18621826171898</v>
      </c>
      <c r="E96">
        <v>648.92694091796898</v>
      </c>
      <c r="F96">
        <v>461.82501220703102</v>
      </c>
      <c r="G96">
        <v>461.88824462890602</v>
      </c>
      <c r="I96" s="7">
        <f t="shared" si="7"/>
        <v>375.36120605468795</v>
      </c>
      <c r="J96" s="7">
        <f t="shared" si="7"/>
        <v>187.03869628906295</v>
      </c>
      <c r="K96" s="7">
        <f t="shared" si="8"/>
        <v>244.4341186523439</v>
      </c>
      <c r="L96" s="8">
        <f t="shared" si="9"/>
        <v>1.3068638923497304</v>
      </c>
      <c r="M96" s="8">
        <f t="shared" si="12"/>
        <v>1.4965868717038868</v>
      </c>
      <c r="P96" s="6">
        <f t="shared" si="10"/>
        <v>-2.1989574928193149E-2</v>
      </c>
      <c r="U96" s="18">
        <v>71</v>
      </c>
      <c r="V96" s="20">
        <f t="shared" si="11"/>
        <v>1.2119308520076622</v>
      </c>
    </row>
    <row r="97" spans="1:22" x14ac:dyDescent="0.15">
      <c r="A97" s="6">
        <v>48</v>
      </c>
      <c r="B97" s="6">
        <v>95</v>
      </c>
      <c r="D97">
        <v>842.802978515625</v>
      </c>
      <c r="E97">
        <v>653.36346435546898</v>
      </c>
      <c r="F97">
        <v>462.08416748046898</v>
      </c>
      <c r="G97">
        <v>462.04421997070301</v>
      </c>
      <c r="I97" s="7">
        <f t="shared" si="7"/>
        <v>380.71881103515602</v>
      </c>
      <c r="J97" s="7">
        <f t="shared" si="7"/>
        <v>191.31924438476597</v>
      </c>
      <c r="K97" s="7">
        <f t="shared" si="8"/>
        <v>246.79533996581986</v>
      </c>
      <c r="L97" s="8">
        <f t="shared" si="9"/>
        <v>1.2899661022572555</v>
      </c>
      <c r="M97" s="8">
        <f t="shared" si="12"/>
        <v>1.4816861656046134</v>
      </c>
      <c r="P97" s="6">
        <f t="shared" si="10"/>
        <v>-1.0174165547452705</v>
      </c>
      <c r="U97" s="18">
        <v>71.5</v>
      </c>
      <c r="V97" s="20">
        <f t="shared" si="11"/>
        <v>1.2024135965743139</v>
      </c>
    </row>
    <row r="98" spans="1:22" x14ac:dyDescent="0.15">
      <c r="A98" s="6">
        <v>48.5</v>
      </c>
      <c r="B98" s="6">
        <v>96</v>
      </c>
      <c r="D98">
        <v>844.87927246093795</v>
      </c>
      <c r="E98">
        <v>653.620849609375</v>
      </c>
      <c r="F98">
        <v>461.80694580078102</v>
      </c>
      <c r="G98">
        <v>462.15216064453102</v>
      </c>
      <c r="I98" s="7">
        <f t="shared" si="7"/>
        <v>383.07232666015693</v>
      </c>
      <c r="J98" s="7">
        <f t="shared" si="7"/>
        <v>191.46868896484398</v>
      </c>
      <c r="K98" s="7">
        <f t="shared" si="8"/>
        <v>249.04424438476616</v>
      </c>
      <c r="L98" s="8">
        <f t="shared" si="9"/>
        <v>1.3007048083485533</v>
      </c>
      <c r="M98" s="8">
        <f t="shared" si="12"/>
        <v>1.494421955689113</v>
      </c>
      <c r="P98" s="6">
        <f t="shared" si="10"/>
        <v>-0.16661465482618909</v>
      </c>
      <c r="U98" s="18">
        <v>72</v>
      </c>
      <c r="V98" s="20">
        <f t="shared" si="11"/>
        <v>1.2089788574445759</v>
      </c>
    </row>
    <row r="99" spans="1:22" x14ac:dyDescent="0.15">
      <c r="A99" s="6">
        <v>49</v>
      </c>
      <c r="B99" s="6">
        <v>97</v>
      </c>
      <c r="D99">
        <v>850.87927246093795</v>
      </c>
      <c r="E99">
        <v>656.57373046875</v>
      </c>
      <c r="F99">
        <v>461.34808349609398</v>
      </c>
      <c r="G99">
        <v>461.65335083007801</v>
      </c>
      <c r="I99" s="7">
        <f t="shared" si="7"/>
        <v>389.53118896484398</v>
      </c>
      <c r="J99" s="7">
        <f t="shared" si="7"/>
        <v>194.92037963867199</v>
      </c>
      <c r="K99" s="7">
        <f t="shared" si="8"/>
        <v>253.0869232177736</v>
      </c>
      <c r="L99" s="8">
        <f t="shared" si="9"/>
        <v>1.2984118114633583</v>
      </c>
      <c r="M99" s="8">
        <f t="shared" si="12"/>
        <v>1.4941260427971195</v>
      </c>
      <c r="P99" s="6">
        <f t="shared" si="10"/>
        <v>-0.18638282382459503</v>
      </c>
      <c r="U99" s="18">
        <v>72.5</v>
      </c>
      <c r="V99" s="20">
        <f t="shared" si="11"/>
        <v>1.2009769695933989</v>
      </c>
    </row>
    <row r="100" spans="1:22" x14ac:dyDescent="0.15">
      <c r="A100" s="6">
        <v>49.5</v>
      </c>
      <c r="B100" s="6">
        <v>98</v>
      </c>
      <c r="D100">
        <v>850.97186279296898</v>
      </c>
      <c r="E100">
        <v>657.62139892578102</v>
      </c>
      <c r="F100">
        <v>460.91156005859398</v>
      </c>
      <c r="G100">
        <v>461.19543457031301</v>
      </c>
      <c r="I100" s="7">
        <f t="shared" si="7"/>
        <v>390.060302734375</v>
      </c>
      <c r="J100" s="7">
        <f t="shared" si="7"/>
        <v>196.42596435546801</v>
      </c>
      <c r="K100" s="7">
        <f t="shared" si="8"/>
        <v>252.56212768554741</v>
      </c>
      <c r="L100" s="8">
        <f t="shared" si="9"/>
        <v>1.2857878973091914</v>
      </c>
      <c r="M100" s="8">
        <f t="shared" si="12"/>
        <v>1.4834992126361544</v>
      </c>
      <c r="P100" s="6">
        <f t="shared" si="10"/>
        <v>-0.89629773535179702</v>
      </c>
      <c r="U100" s="18">
        <v>73</v>
      </c>
      <c r="V100" s="20">
        <f t="shared" si="11"/>
        <v>1.1927115698257604</v>
      </c>
    </row>
    <row r="101" spans="1:22" x14ac:dyDescent="0.15">
      <c r="A101" s="6">
        <v>50</v>
      </c>
      <c r="B101" s="6">
        <v>99</v>
      </c>
      <c r="D101">
        <v>854.88067626953102</v>
      </c>
      <c r="E101">
        <v>659.23626708984398</v>
      </c>
      <c r="F101">
        <v>460.35330200195301</v>
      </c>
      <c r="G101">
        <v>461.02233886718801</v>
      </c>
      <c r="I101" s="7">
        <f t="shared" si="7"/>
        <v>394.52737426757801</v>
      </c>
      <c r="J101" s="7">
        <f t="shared" si="7"/>
        <v>198.21392822265597</v>
      </c>
      <c r="K101" s="7">
        <f t="shared" si="8"/>
        <v>255.77762451171884</v>
      </c>
      <c r="L101" s="8">
        <f t="shared" si="9"/>
        <v>1.2904119645134167</v>
      </c>
      <c r="M101" s="8">
        <f t="shared" si="12"/>
        <v>1.4901203638335812</v>
      </c>
      <c r="P101" s="6">
        <f t="shared" si="10"/>
        <v>-0.45397825764005567</v>
      </c>
      <c r="U101" s="18">
        <v>73.5</v>
      </c>
      <c r="V101" s="20">
        <f t="shared" si="11"/>
        <v>1.2070742752097745</v>
      </c>
    </row>
    <row r="102" spans="1:22" x14ac:dyDescent="0.15">
      <c r="A102" s="6">
        <v>50.5</v>
      </c>
      <c r="B102" s="6">
        <v>100</v>
      </c>
      <c r="D102">
        <v>850.46984863281295</v>
      </c>
      <c r="E102">
        <v>658.79595947265602</v>
      </c>
      <c r="F102">
        <v>460.73086547851602</v>
      </c>
      <c r="G102">
        <v>461.18118286132801</v>
      </c>
      <c r="I102" s="7">
        <f t="shared" si="7"/>
        <v>389.73898315429693</v>
      </c>
      <c r="J102" s="7">
        <f t="shared" si="7"/>
        <v>197.61477661132801</v>
      </c>
      <c r="K102" s="7">
        <f t="shared" si="8"/>
        <v>251.40863952636732</v>
      </c>
      <c r="L102" s="8">
        <f t="shared" si="9"/>
        <v>1.2722157919437471</v>
      </c>
      <c r="M102" s="8">
        <f t="shared" si="12"/>
        <v>1.4739212752571134</v>
      </c>
      <c r="P102" s="6">
        <f t="shared" si="10"/>
        <v>-1.536142398723876</v>
      </c>
      <c r="U102" s="18">
        <v>74</v>
      </c>
      <c r="V102" s="20">
        <f t="shared" si="11"/>
        <v>1.2057345866953912</v>
      </c>
    </row>
    <row r="103" spans="1:22" x14ac:dyDescent="0.15">
      <c r="A103" s="6">
        <v>51</v>
      </c>
      <c r="B103" s="6">
        <v>101</v>
      </c>
      <c r="D103">
        <v>853.69659423828102</v>
      </c>
      <c r="E103">
        <v>660.35046386718795</v>
      </c>
      <c r="F103">
        <v>461.05990600585898</v>
      </c>
      <c r="G103">
        <v>461.66714477539102</v>
      </c>
      <c r="I103" s="7">
        <f t="shared" si="7"/>
        <v>392.63668823242205</v>
      </c>
      <c r="J103" s="7">
        <f t="shared" si="7"/>
        <v>198.68331909179693</v>
      </c>
      <c r="K103" s="7">
        <f t="shared" si="8"/>
        <v>253.5583648681642</v>
      </c>
      <c r="L103" s="8">
        <f t="shared" si="9"/>
        <v>1.2761935225725394</v>
      </c>
      <c r="M103" s="8">
        <f t="shared" si="12"/>
        <v>1.4798960898791071</v>
      </c>
      <c r="P103" s="6">
        <f t="shared" si="10"/>
        <v>-1.1370007986873383</v>
      </c>
      <c r="U103" s="18">
        <v>74.5</v>
      </c>
      <c r="V103" s="20">
        <f t="shared" si="11"/>
        <v>1.2141842768833726</v>
      </c>
    </row>
    <row r="104" spans="1:22" x14ac:dyDescent="0.15">
      <c r="A104" s="6">
        <v>51.5</v>
      </c>
      <c r="B104" s="6">
        <v>102</v>
      </c>
      <c r="D104">
        <v>872.22058105468795</v>
      </c>
      <c r="E104">
        <v>669.66467285156295</v>
      </c>
      <c r="F104">
        <v>461.61007690429699</v>
      </c>
      <c r="G104">
        <v>461.70233154296898</v>
      </c>
      <c r="I104" s="7">
        <f t="shared" si="7"/>
        <v>410.61050415039097</v>
      </c>
      <c r="J104" s="7">
        <f t="shared" si="7"/>
        <v>207.96234130859398</v>
      </c>
      <c r="K104" s="7">
        <f t="shared" si="8"/>
        <v>265.03686523437523</v>
      </c>
      <c r="L104" s="8">
        <f t="shared" si="9"/>
        <v>1.2744464385553764</v>
      </c>
      <c r="M104" s="8">
        <f t="shared" si="12"/>
        <v>1.480146089855146</v>
      </c>
      <c r="P104" s="6">
        <f t="shared" si="10"/>
        <v>-1.1202997967720811</v>
      </c>
      <c r="U104" s="18">
        <v>75</v>
      </c>
      <c r="V104" s="20">
        <f t="shared" si="11"/>
        <v>1.2030843546328955</v>
      </c>
    </row>
    <row r="105" spans="1:22" x14ac:dyDescent="0.15">
      <c r="A105" s="6">
        <v>52</v>
      </c>
      <c r="B105" s="6">
        <v>103</v>
      </c>
      <c r="D105">
        <v>884.89501953125</v>
      </c>
      <c r="E105">
        <v>676.42193603515602</v>
      </c>
      <c r="F105">
        <v>461.00997924804699</v>
      </c>
      <c r="G105">
        <v>461.44744873046898</v>
      </c>
      <c r="I105" s="7">
        <f t="shared" si="7"/>
        <v>423.88504028320301</v>
      </c>
      <c r="J105" s="7">
        <f t="shared" si="7"/>
        <v>214.97448730468705</v>
      </c>
      <c r="K105" s="7">
        <f t="shared" si="8"/>
        <v>273.40289916992208</v>
      </c>
      <c r="L105" s="8">
        <f t="shared" si="9"/>
        <v>1.2717923070676915</v>
      </c>
      <c r="M105" s="8">
        <f t="shared" si="12"/>
        <v>1.4794890423606626</v>
      </c>
      <c r="P105" s="6">
        <f t="shared" si="10"/>
        <v>-1.1641932068341616</v>
      </c>
      <c r="U105" s="18"/>
      <c r="V105" s="20"/>
    </row>
    <row r="106" spans="1:22" x14ac:dyDescent="0.15">
      <c r="A106" s="6">
        <v>52.5</v>
      </c>
      <c r="B106" s="6">
        <v>104</v>
      </c>
      <c r="D106">
        <v>882.64764404296898</v>
      </c>
      <c r="E106">
        <v>676.775634765625</v>
      </c>
      <c r="F106">
        <v>461.663818359375</v>
      </c>
      <c r="G106">
        <v>461.80123901367199</v>
      </c>
      <c r="I106" s="7">
        <f t="shared" si="7"/>
        <v>420.98382568359398</v>
      </c>
      <c r="J106" s="7">
        <f t="shared" si="7"/>
        <v>214.97439575195301</v>
      </c>
      <c r="K106" s="7">
        <f t="shared" si="8"/>
        <v>270.50174865722687</v>
      </c>
      <c r="L106" s="8">
        <f t="shared" si="9"/>
        <v>1.2582975182279093</v>
      </c>
      <c r="M106" s="8">
        <f t="shared" si="12"/>
        <v>1.4679913375140821</v>
      </c>
      <c r="P106" s="6">
        <f t="shared" si="10"/>
        <v>-1.9322860431070625</v>
      </c>
    </row>
    <row r="107" spans="1:22" x14ac:dyDescent="0.15">
      <c r="A107" s="6">
        <v>53</v>
      </c>
      <c r="B107" s="6">
        <v>105</v>
      </c>
      <c r="D107">
        <v>903.54669189453102</v>
      </c>
      <c r="E107">
        <v>686.54504394531295</v>
      </c>
      <c r="F107">
        <v>460.95245361328102</v>
      </c>
      <c r="G107">
        <v>461.3271484375</v>
      </c>
      <c r="I107" s="7">
        <f t="shared" si="7"/>
        <v>442.59423828125</v>
      </c>
      <c r="J107" s="7">
        <f t="shared" si="7"/>
        <v>225.21789550781295</v>
      </c>
      <c r="K107" s="7">
        <f t="shared" si="8"/>
        <v>284.94171142578091</v>
      </c>
      <c r="L107" s="8">
        <f t="shared" si="9"/>
        <v>1.265182372756414</v>
      </c>
      <c r="M107" s="8">
        <f t="shared" si="12"/>
        <v>1.4768732760357883</v>
      </c>
      <c r="P107" s="6">
        <f t="shared" si="10"/>
        <v>-1.3389368971887929</v>
      </c>
    </row>
    <row r="108" spans="1:22" x14ac:dyDescent="0.15">
      <c r="A108" s="6">
        <v>53.5</v>
      </c>
      <c r="B108" s="6">
        <v>106</v>
      </c>
      <c r="D108">
        <v>921.30877685546898</v>
      </c>
      <c r="E108">
        <v>696.70556640625</v>
      </c>
      <c r="F108">
        <v>461.41275024414102</v>
      </c>
      <c r="G108">
        <v>461.57727050781301</v>
      </c>
      <c r="I108" s="7">
        <f t="shared" si="7"/>
        <v>459.89602661132795</v>
      </c>
      <c r="J108" s="7">
        <f t="shared" si="7"/>
        <v>235.12829589843699</v>
      </c>
      <c r="K108" s="7">
        <f t="shared" si="8"/>
        <v>295.30621948242208</v>
      </c>
      <c r="L108" s="8">
        <f t="shared" si="9"/>
        <v>1.2559365445747064</v>
      </c>
      <c r="M108" s="8">
        <f t="shared" si="12"/>
        <v>1.4696245318472825</v>
      </c>
      <c r="P108" s="6">
        <f t="shared" si="10"/>
        <v>-1.8231821059029505</v>
      </c>
    </row>
    <row r="109" spans="1:22" x14ac:dyDescent="0.15">
      <c r="A109" s="6">
        <v>54</v>
      </c>
      <c r="B109" s="6">
        <v>107</v>
      </c>
      <c r="D109">
        <v>929.76507568359398</v>
      </c>
      <c r="E109">
        <v>701.11584472656295</v>
      </c>
      <c r="F109">
        <v>462.53448486328102</v>
      </c>
      <c r="G109">
        <v>462.27484130859398</v>
      </c>
      <c r="I109" s="7">
        <f t="shared" si="7"/>
        <v>467.23059082031295</v>
      </c>
      <c r="J109" s="7">
        <f t="shared" si="7"/>
        <v>238.84100341796898</v>
      </c>
      <c r="K109" s="7">
        <f t="shared" si="8"/>
        <v>300.04188842773465</v>
      </c>
      <c r="L109" s="8">
        <f t="shared" si="9"/>
        <v>1.2562411149423318</v>
      </c>
      <c r="M109" s="8">
        <f t="shared" si="12"/>
        <v>1.4719261862081097</v>
      </c>
      <c r="P109" s="6">
        <f t="shared" si="10"/>
        <v>-1.6694223556121415</v>
      </c>
    </row>
    <row r="110" spans="1:22" x14ac:dyDescent="0.15">
      <c r="A110" s="6">
        <v>54.5</v>
      </c>
      <c r="B110" s="6">
        <v>108</v>
      </c>
      <c r="D110">
        <v>929.70635986328102</v>
      </c>
      <c r="E110">
        <v>700.74017333984398</v>
      </c>
      <c r="F110">
        <v>462.16879272460898</v>
      </c>
      <c r="G110">
        <v>462.07464599609398</v>
      </c>
      <c r="I110" s="7">
        <f t="shared" si="7"/>
        <v>467.53756713867205</v>
      </c>
      <c r="J110" s="7">
        <f t="shared" si="7"/>
        <v>238.66552734375</v>
      </c>
      <c r="K110" s="7">
        <f t="shared" si="8"/>
        <v>300.47169799804703</v>
      </c>
      <c r="L110" s="8">
        <f t="shared" si="9"/>
        <v>1.2589656384069141</v>
      </c>
      <c r="M110" s="8">
        <f t="shared" si="12"/>
        <v>1.4766477936658935</v>
      </c>
      <c r="P110" s="6">
        <f t="shared" si="10"/>
        <v>-1.3540000245983965</v>
      </c>
    </row>
    <row r="111" spans="1:22" x14ac:dyDescent="0.15">
      <c r="A111" s="6">
        <v>55</v>
      </c>
      <c r="B111" s="6">
        <v>109</v>
      </c>
      <c r="D111">
        <v>924.25762939453102</v>
      </c>
      <c r="E111">
        <v>697.9873046875</v>
      </c>
      <c r="F111">
        <v>461.45553588867199</v>
      </c>
      <c r="G111">
        <v>461.47454833984398</v>
      </c>
      <c r="I111" s="7">
        <f t="shared" si="7"/>
        <v>462.80209350585903</v>
      </c>
      <c r="J111" s="7">
        <f t="shared" si="7"/>
        <v>236.51275634765602</v>
      </c>
      <c r="K111" s="7">
        <f t="shared" si="8"/>
        <v>297.24316406249983</v>
      </c>
      <c r="L111" s="8">
        <f t="shared" si="9"/>
        <v>1.2567743433913334</v>
      </c>
      <c r="M111" s="8">
        <f t="shared" si="12"/>
        <v>1.4764535826435146</v>
      </c>
      <c r="P111" s="6">
        <f t="shared" si="10"/>
        <v>-1.3669741004687523</v>
      </c>
    </row>
    <row r="112" spans="1:22" x14ac:dyDescent="0.15">
      <c r="A112" s="6">
        <v>55.5</v>
      </c>
      <c r="B112" s="6">
        <v>110</v>
      </c>
      <c r="D112">
        <v>921.87823486328102</v>
      </c>
      <c r="E112">
        <v>696.95050048828102</v>
      </c>
      <c r="F112">
        <v>460.899658203125</v>
      </c>
      <c r="G112">
        <v>460.72943115234398</v>
      </c>
      <c r="I112" s="7">
        <f t="shared" si="7"/>
        <v>460.97857666015602</v>
      </c>
      <c r="J112" s="7">
        <f t="shared" si="7"/>
        <v>236.22106933593705</v>
      </c>
      <c r="K112" s="7">
        <f t="shared" si="8"/>
        <v>295.6238281250001</v>
      </c>
      <c r="L112" s="8">
        <f t="shared" si="9"/>
        <v>1.2514710434427194</v>
      </c>
      <c r="M112" s="8">
        <f t="shared" si="12"/>
        <v>1.4731473666881021</v>
      </c>
      <c r="P112" s="6">
        <f t="shared" si="10"/>
        <v>-1.587842597652235</v>
      </c>
    </row>
    <row r="113" spans="1:16" x14ac:dyDescent="0.15">
      <c r="A113" s="6">
        <v>56</v>
      </c>
      <c r="B113" s="6">
        <v>111</v>
      </c>
      <c r="D113">
        <v>930.14208984375</v>
      </c>
      <c r="E113">
        <v>701.01843261718795</v>
      </c>
      <c r="F113">
        <v>461.54541015625</v>
      </c>
      <c r="G113">
        <v>461.23251342773398</v>
      </c>
      <c r="I113" s="7">
        <f t="shared" si="7"/>
        <v>468.5966796875</v>
      </c>
      <c r="J113" s="7">
        <f t="shared" si="7"/>
        <v>239.78591918945398</v>
      </c>
      <c r="K113" s="7">
        <f t="shared" si="8"/>
        <v>300.74653625488224</v>
      </c>
      <c r="L113" s="8">
        <f t="shared" si="9"/>
        <v>1.2542293445398831</v>
      </c>
      <c r="M113" s="8">
        <f t="shared" si="12"/>
        <v>1.4779027517784673</v>
      </c>
      <c r="P113" s="6">
        <f t="shared" si="10"/>
        <v>-1.2701637851964798</v>
      </c>
    </row>
    <row r="114" spans="1:16" x14ac:dyDescent="0.15">
      <c r="A114" s="6">
        <v>56.5</v>
      </c>
      <c r="B114" s="6">
        <v>112</v>
      </c>
      <c r="D114">
        <v>935.17102050781295</v>
      </c>
      <c r="E114">
        <v>705.501220703125</v>
      </c>
      <c r="F114">
        <v>461.55966186523398</v>
      </c>
      <c r="G114">
        <v>462.0732421875</v>
      </c>
      <c r="I114" s="7">
        <f t="shared" si="7"/>
        <v>473.61135864257898</v>
      </c>
      <c r="J114" s="7">
        <f t="shared" si="7"/>
        <v>243.427978515625</v>
      </c>
      <c r="K114" s="7">
        <f t="shared" si="8"/>
        <v>303.21177368164149</v>
      </c>
      <c r="L114" s="8">
        <f t="shared" si="9"/>
        <v>1.2455913060222825</v>
      </c>
      <c r="M114" s="8">
        <f t="shared" si="12"/>
        <v>1.4712617972540685</v>
      </c>
      <c r="P114" s="6">
        <f t="shared" si="10"/>
        <v>-1.7138062046417726</v>
      </c>
    </row>
    <row r="115" spans="1:16" x14ac:dyDescent="0.15">
      <c r="A115" s="6">
        <v>57</v>
      </c>
      <c r="B115" s="6">
        <v>113</v>
      </c>
      <c r="D115">
        <v>946.85144042968795</v>
      </c>
      <c r="E115">
        <v>710.51232910156295</v>
      </c>
      <c r="F115">
        <v>461.68331909179699</v>
      </c>
      <c r="G115">
        <v>461.97052001953102</v>
      </c>
      <c r="I115" s="7">
        <f t="shared" si="7"/>
        <v>485.16812133789097</v>
      </c>
      <c r="J115" s="7">
        <f t="shared" si="7"/>
        <v>248.54180908203193</v>
      </c>
      <c r="K115" s="7">
        <f t="shared" si="8"/>
        <v>311.18885498046859</v>
      </c>
      <c r="L115" s="8">
        <f t="shared" si="9"/>
        <v>1.2520583805590626</v>
      </c>
      <c r="M115" s="8">
        <f t="shared" si="12"/>
        <v>1.4797259557840503</v>
      </c>
      <c r="P115" s="6">
        <f t="shared" si="10"/>
        <v>-1.1483664391662549</v>
      </c>
    </row>
    <row r="116" spans="1:16" x14ac:dyDescent="0.15">
      <c r="A116" s="6">
        <v>57.5</v>
      </c>
      <c r="B116" s="6">
        <v>114</v>
      </c>
      <c r="D116">
        <v>947.99676513671898</v>
      </c>
      <c r="E116">
        <v>712.11260986328102</v>
      </c>
      <c r="F116">
        <v>461.58108520507801</v>
      </c>
      <c r="G116">
        <v>462.10412597656301</v>
      </c>
      <c r="I116" s="7">
        <f t="shared" si="7"/>
        <v>486.41567993164097</v>
      </c>
      <c r="J116" s="7">
        <f t="shared" si="7"/>
        <v>250.00848388671801</v>
      </c>
      <c r="K116" s="7">
        <f t="shared" si="8"/>
        <v>311.40974121093836</v>
      </c>
      <c r="L116" s="8">
        <f t="shared" si="9"/>
        <v>1.245596694838732</v>
      </c>
      <c r="M116" s="8">
        <f t="shared" si="12"/>
        <v>1.4752613540569213</v>
      </c>
      <c r="P116" s="6">
        <f t="shared" si="10"/>
        <v>-1.4466197557348484</v>
      </c>
    </row>
    <row r="117" spans="1:16" x14ac:dyDescent="0.15">
      <c r="A117" s="6">
        <v>58</v>
      </c>
      <c r="B117" s="6">
        <v>115</v>
      </c>
      <c r="D117">
        <v>946.02655029296898</v>
      </c>
      <c r="E117">
        <v>711.61163330078102</v>
      </c>
      <c r="F117">
        <v>462.100341796875</v>
      </c>
      <c r="G117">
        <v>462.48455810546898</v>
      </c>
      <c r="I117" s="7">
        <f t="shared" si="7"/>
        <v>483.92620849609398</v>
      </c>
      <c r="J117" s="7">
        <f t="shared" si="7"/>
        <v>249.12707519531205</v>
      </c>
      <c r="K117" s="7">
        <f t="shared" si="8"/>
        <v>309.53725585937559</v>
      </c>
      <c r="L117" s="8">
        <f t="shared" si="9"/>
        <v>1.242487415776478</v>
      </c>
      <c r="M117" s="8">
        <f t="shared" si="12"/>
        <v>1.474149158987869</v>
      </c>
      <c r="P117" s="6">
        <f t="shared" si="10"/>
        <v>-1.5209188507695532</v>
      </c>
    </row>
    <row r="118" spans="1:16" x14ac:dyDescent="0.15">
      <c r="A118" s="6">
        <v>58.5</v>
      </c>
      <c r="B118" s="6">
        <v>116</v>
      </c>
      <c r="D118">
        <v>947.40594482421898</v>
      </c>
      <c r="E118">
        <v>712.79132080078102</v>
      </c>
      <c r="F118">
        <v>463.10412597656301</v>
      </c>
      <c r="G118">
        <v>462.86923217773398</v>
      </c>
      <c r="I118" s="7">
        <f t="shared" si="7"/>
        <v>484.30181884765597</v>
      </c>
      <c r="J118" s="7">
        <f t="shared" si="7"/>
        <v>249.92208862304705</v>
      </c>
      <c r="K118" s="7">
        <f t="shared" si="8"/>
        <v>309.35635681152303</v>
      </c>
      <c r="L118" s="8">
        <f t="shared" si="9"/>
        <v>1.2378111855415854</v>
      </c>
      <c r="M118" s="8">
        <f t="shared" si="12"/>
        <v>1.4714700127461779</v>
      </c>
      <c r="P118" s="6">
        <f t="shared" si="10"/>
        <v>-1.6998965739785807</v>
      </c>
    </row>
    <row r="119" spans="1:16" x14ac:dyDescent="0.15">
      <c r="A119" s="6">
        <v>59</v>
      </c>
      <c r="B119" s="6">
        <v>117</v>
      </c>
      <c r="D119">
        <v>946.86981201171898</v>
      </c>
      <c r="E119">
        <v>713.07281494140602</v>
      </c>
      <c r="F119">
        <v>462.29623413085898</v>
      </c>
      <c r="G119">
        <v>462.63101196289102</v>
      </c>
      <c r="I119" s="7">
        <f t="shared" si="7"/>
        <v>484.57357788086</v>
      </c>
      <c r="J119" s="7">
        <f t="shared" si="7"/>
        <v>250.441802978515</v>
      </c>
      <c r="K119" s="7">
        <f t="shared" si="8"/>
        <v>309.26431579589951</v>
      </c>
      <c r="L119" s="8">
        <f t="shared" si="9"/>
        <v>1.2348749774111425</v>
      </c>
      <c r="M119" s="8">
        <f t="shared" si="12"/>
        <v>1.4705308886089368</v>
      </c>
      <c r="P119" s="6">
        <f t="shared" si="10"/>
        <v>-1.7626338360505363</v>
      </c>
    </row>
    <row r="120" spans="1:16" x14ac:dyDescent="0.15">
      <c r="A120" s="6">
        <v>59.5</v>
      </c>
      <c r="B120" s="6">
        <v>118</v>
      </c>
      <c r="D120">
        <v>943.19055175781295</v>
      </c>
      <c r="E120">
        <v>711.44140625</v>
      </c>
      <c r="F120">
        <v>461.80978393554699</v>
      </c>
      <c r="G120">
        <v>462.06466674804699</v>
      </c>
      <c r="I120" s="7">
        <f t="shared" si="7"/>
        <v>481.38076782226597</v>
      </c>
      <c r="J120" s="7">
        <f t="shared" si="7"/>
        <v>249.37673950195301</v>
      </c>
      <c r="K120" s="7">
        <f t="shared" si="8"/>
        <v>306.81705017089888</v>
      </c>
      <c r="L120" s="8">
        <f t="shared" si="9"/>
        <v>1.2303354786964644</v>
      </c>
      <c r="M120" s="8">
        <f t="shared" si="12"/>
        <v>1.4679884738874602</v>
      </c>
      <c r="P120" s="6">
        <f t="shared" si="10"/>
        <v>-1.9324773448601809</v>
      </c>
    </row>
    <row r="121" spans="1:16" x14ac:dyDescent="0.15">
      <c r="A121" s="6">
        <v>60</v>
      </c>
      <c r="B121" s="6">
        <v>119</v>
      </c>
      <c r="D121">
        <v>947.00946044921898</v>
      </c>
      <c r="E121">
        <v>714.69769287109398</v>
      </c>
      <c r="F121">
        <v>461.76937866210898</v>
      </c>
      <c r="G121">
        <v>462.05041503906301</v>
      </c>
      <c r="I121" s="7">
        <f t="shared" si="7"/>
        <v>485.24008178711</v>
      </c>
      <c r="J121" s="7">
        <f t="shared" si="7"/>
        <v>252.64727783203097</v>
      </c>
      <c r="K121" s="7">
        <f t="shared" si="8"/>
        <v>308.38698730468832</v>
      </c>
      <c r="L121" s="8">
        <f t="shared" si="9"/>
        <v>1.2206226401921303</v>
      </c>
      <c r="M121" s="8">
        <f t="shared" si="12"/>
        <v>1.4602727193763279</v>
      </c>
      <c r="P121" s="6">
        <f t="shared" si="10"/>
        <v>-2.4479207177350415</v>
      </c>
    </row>
    <row r="122" spans="1:16" x14ac:dyDescent="0.15">
      <c r="A122" s="6">
        <v>60.5</v>
      </c>
      <c r="B122" s="6">
        <v>120</v>
      </c>
      <c r="D122">
        <v>950.73583984375</v>
      </c>
      <c r="E122">
        <v>715.49743652343795</v>
      </c>
      <c r="F122">
        <v>461.73941040039102</v>
      </c>
      <c r="G122">
        <v>461.88015747070301</v>
      </c>
      <c r="I122" s="7">
        <f t="shared" si="7"/>
        <v>488.99642944335898</v>
      </c>
      <c r="J122" s="7">
        <f t="shared" si="7"/>
        <v>253.61727905273494</v>
      </c>
      <c r="K122" s="7">
        <f t="shared" si="8"/>
        <v>311.46433410644454</v>
      </c>
      <c r="L122" s="8">
        <f t="shared" si="9"/>
        <v>1.2280879886014446</v>
      </c>
      <c r="M122" s="8">
        <f t="shared" si="12"/>
        <v>1.4697351517788437</v>
      </c>
      <c r="P122" s="6">
        <f t="shared" si="10"/>
        <v>-1.815792250439191</v>
      </c>
    </row>
    <row r="123" spans="1:16" x14ac:dyDescent="0.15">
      <c r="A123" s="6">
        <v>61</v>
      </c>
      <c r="B123" s="6">
        <v>121</v>
      </c>
      <c r="D123">
        <v>949.17346191406295</v>
      </c>
      <c r="E123">
        <v>714.603759765625</v>
      </c>
      <c r="F123">
        <v>461.49737548828102</v>
      </c>
      <c r="G123">
        <v>461.72561645507801</v>
      </c>
      <c r="I123" s="7">
        <f t="shared" si="7"/>
        <v>487.67608642578193</v>
      </c>
      <c r="J123" s="7">
        <f t="shared" si="7"/>
        <v>252.87814331054699</v>
      </c>
      <c r="K123" s="7">
        <f t="shared" si="8"/>
        <v>310.66138610839903</v>
      </c>
      <c r="L123" s="8">
        <f t="shared" si="9"/>
        <v>1.2285023214793669</v>
      </c>
      <c r="M123" s="8">
        <f t="shared" si="12"/>
        <v>1.4721465686499677</v>
      </c>
      <c r="P123" s="6">
        <f t="shared" si="10"/>
        <v>-1.6546999238668307</v>
      </c>
    </row>
    <row r="124" spans="1:16" x14ac:dyDescent="0.15">
      <c r="A124" s="6">
        <v>61.5</v>
      </c>
      <c r="B124" s="6">
        <v>122</v>
      </c>
      <c r="D124">
        <v>954.05548095703102</v>
      </c>
      <c r="E124">
        <v>717.23516845703102</v>
      </c>
      <c r="F124">
        <v>461.67474365234398</v>
      </c>
      <c r="G124">
        <v>462.03375244140602</v>
      </c>
      <c r="I124" s="7">
        <f t="shared" si="7"/>
        <v>492.38073730468705</v>
      </c>
      <c r="J124" s="7">
        <f t="shared" si="7"/>
        <v>255.201416015625</v>
      </c>
      <c r="K124" s="7">
        <f t="shared" si="8"/>
        <v>313.73974609374955</v>
      </c>
      <c r="L124" s="8">
        <f t="shared" si="9"/>
        <v>1.2293808983980734</v>
      </c>
      <c r="M124" s="8">
        <f t="shared" si="12"/>
        <v>1.4750222295618758</v>
      </c>
      <c r="P124" s="6">
        <f t="shared" si="10"/>
        <v>-1.4625942318648766</v>
      </c>
    </row>
    <row r="125" spans="1:16" x14ac:dyDescent="0.15">
      <c r="A125" s="6">
        <v>62</v>
      </c>
      <c r="B125" s="6">
        <v>123</v>
      </c>
      <c r="D125">
        <v>955.860107421875</v>
      </c>
      <c r="E125">
        <v>716.93804931640602</v>
      </c>
      <c r="F125">
        <v>461.72088623046898</v>
      </c>
      <c r="G125">
        <v>461.92202758789102</v>
      </c>
      <c r="I125" s="7">
        <f t="shared" si="7"/>
        <v>494.13922119140602</v>
      </c>
      <c r="J125" s="7">
        <f t="shared" si="7"/>
        <v>255.016021728515</v>
      </c>
      <c r="K125" s="7">
        <f t="shared" si="8"/>
        <v>315.62800598144554</v>
      </c>
      <c r="L125" s="8">
        <f t="shared" si="9"/>
        <v>1.2376791224414003</v>
      </c>
      <c r="M125" s="8">
        <f t="shared" si="12"/>
        <v>1.4853175375984045</v>
      </c>
      <c r="P125" s="6">
        <f t="shared" si="10"/>
        <v>-0.7748263290010019</v>
      </c>
    </row>
    <row r="126" spans="1:16" x14ac:dyDescent="0.15">
      <c r="A126" s="6">
        <v>62.5</v>
      </c>
      <c r="B126" s="6">
        <v>124</v>
      </c>
      <c r="D126">
        <v>953.54779052734398</v>
      </c>
      <c r="E126">
        <v>717.51745605468795</v>
      </c>
      <c r="F126">
        <v>461.67236328125</v>
      </c>
      <c r="G126">
        <v>461.37707519531301</v>
      </c>
      <c r="I126" s="7">
        <f t="shared" si="7"/>
        <v>491.87542724609398</v>
      </c>
      <c r="J126" s="7">
        <f t="shared" si="7"/>
        <v>256.14038085937494</v>
      </c>
      <c r="K126" s="7">
        <f t="shared" si="8"/>
        <v>312.57716064453155</v>
      </c>
      <c r="L126" s="8">
        <f t="shared" si="9"/>
        <v>1.2203353473427576</v>
      </c>
      <c r="M126" s="8">
        <f t="shared" si="12"/>
        <v>1.4699708464929633</v>
      </c>
      <c r="P126" s="6">
        <f t="shared" si="10"/>
        <v>-1.8000468974423749</v>
      </c>
    </row>
    <row r="127" spans="1:16" x14ac:dyDescent="0.15">
      <c r="A127" s="6">
        <v>63</v>
      </c>
      <c r="B127" s="6">
        <v>125</v>
      </c>
      <c r="D127">
        <v>955.82568359375</v>
      </c>
      <c r="E127">
        <v>718.109619140625</v>
      </c>
      <c r="F127">
        <v>461.30432128906301</v>
      </c>
      <c r="G127">
        <v>461.83023071289102</v>
      </c>
      <c r="I127" s="7">
        <f t="shared" si="7"/>
        <v>494.52136230468699</v>
      </c>
      <c r="J127" s="7">
        <f t="shared" si="7"/>
        <v>256.27938842773398</v>
      </c>
      <c r="K127" s="7">
        <f t="shared" si="8"/>
        <v>315.12579040527322</v>
      </c>
      <c r="L127" s="8">
        <f t="shared" si="9"/>
        <v>1.2296181614079855</v>
      </c>
      <c r="M127" s="8">
        <f t="shared" si="12"/>
        <v>1.4812507445513929</v>
      </c>
      <c r="P127" s="6">
        <f t="shared" si="10"/>
        <v>-1.0465044289083052</v>
      </c>
    </row>
    <row r="128" spans="1:16" x14ac:dyDescent="0.15">
      <c r="A128" s="6">
        <v>63.5</v>
      </c>
      <c r="B128" s="6">
        <v>126</v>
      </c>
      <c r="D128">
        <v>950.02844238281295</v>
      </c>
      <c r="E128">
        <v>714.00701904296898</v>
      </c>
      <c r="F128">
        <v>461.75891113281301</v>
      </c>
      <c r="G128">
        <v>462.01522827148398</v>
      </c>
      <c r="I128" s="7">
        <f t="shared" si="7"/>
        <v>488.26953124999994</v>
      </c>
      <c r="J128" s="7">
        <f t="shared" si="7"/>
        <v>251.991790771485</v>
      </c>
      <c r="K128" s="7">
        <f t="shared" si="8"/>
        <v>311.87527770996041</v>
      </c>
      <c r="L128" s="8">
        <f t="shared" si="9"/>
        <v>1.2376406261296815</v>
      </c>
      <c r="M128" s="8">
        <f t="shared" si="12"/>
        <v>1.4912702932662905</v>
      </c>
      <c r="P128" s="6">
        <f t="shared" si="10"/>
        <v>-0.37715835564491418</v>
      </c>
    </row>
    <row r="129" spans="1:16" x14ac:dyDescent="0.15">
      <c r="A129" s="6">
        <v>64</v>
      </c>
      <c r="B129" s="6">
        <v>127</v>
      </c>
      <c r="D129">
        <v>962.75396728515602</v>
      </c>
      <c r="E129">
        <v>721.19189453125</v>
      </c>
      <c r="F129">
        <v>461.97955322265602</v>
      </c>
      <c r="G129">
        <v>462.05990600585898</v>
      </c>
      <c r="I129" s="7">
        <f t="shared" si="7"/>
        <v>500.7744140625</v>
      </c>
      <c r="J129" s="7">
        <f t="shared" si="7"/>
        <v>259.13198852539102</v>
      </c>
      <c r="K129" s="7">
        <f t="shared" si="8"/>
        <v>319.38202209472627</v>
      </c>
      <c r="L129" s="8">
        <f t="shared" si="9"/>
        <v>1.2325071246980828</v>
      </c>
      <c r="M129" s="8">
        <f t="shared" si="12"/>
        <v>1.4881338758278935</v>
      </c>
      <c r="P129" s="6">
        <f t="shared" si="10"/>
        <v>-0.5866836303096743</v>
      </c>
    </row>
    <row r="130" spans="1:16" x14ac:dyDescent="0.15">
      <c r="A130" s="6">
        <v>64.5</v>
      </c>
      <c r="B130" s="6">
        <v>128</v>
      </c>
      <c r="D130">
        <v>985.52911376953102</v>
      </c>
      <c r="E130">
        <v>731.767822265625</v>
      </c>
      <c r="F130">
        <v>462.0185546875</v>
      </c>
      <c r="G130">
        <v>462.45077514648398</v>
      </c>
      <c r="I130" s="7">
        <f t="shared" ref="I130:J148" si="13">D130-F130</f>
        <v>523.51055908203102</v>
      </c>
      <c r="J130" s="7">
        <f t="shared" si="13"/>
        <v>269.31704711914102</v>
      </c>
      <c r="K130" s="7">
        <f t="shared" ref="K130:K148" si="14">I130-0.7*J130</f>
        <v>334.98862609863232</v>
      </c>
      <c r="L130" s="8">
        <f t="shared" ref="L130:L148" si="15">K130/J130</f>
        <v>1.2438448649351164</v>
      </c>
      <c r="M130" s="8">
        <f t="shared" si="12"/>
        <v>1.5014687000581286</v>
      </c>
      <c r="P130" s="6">
        <f t="shared" si="10"/>
        <v>0.30413615510585057</v>
      </c>
    </row>
    <row r="131" spans="1:16" x14ac:dyDescent="0.15">
      <c r="A131" s="6">
        <v>65</v>
      </c>
      <c r="B131" s="6">
        <v>129</v>
      </c>
      <c r="D131">
        <v>994.20245361328102</v>
      </c>
      <c r="E131">
        <v>736.46740722656295</v>
      </c>
      <c r="F131">
        <v>462.07275390625</v>
      </c>
      <c r="G131">
        <v>462.27627563476602</v>
      </c>
      <c r="I131" s="7">
        <f t="shared" si="13"/>
        <v>532.12969970703102</v>
      </c>
      <c r="J131" s="7">
        <f t="shared" si="13"/>
        <v>274.19113159179693</v>
      </c>
      <c r="K131" s="7">
        <f t="shared" si="14"/>
        <v>340.19590759277321</v>
      </c>
      <c r="L131" s="8">
        <f t="shared" si="15"/>
        <v>1.2407254225101676</v>
      </c>
      <c r="M131" s="8">
        <f t="shared" si="12"/>
        <v>1.5003463416263816</v>
      </c>
      <c r="P131" s="6">
        <f t="shared" si="10"/>
        <v>0.22915810664674813</v>
      </c>
    </row>
    <row r="132" spans="1:16" x14ac:dyDescent="0.15">
      <c r="A132" s="6">
        <v>65.5</v>
      </c>
      <c r="B132" s="6">
        <v>130</v>
      </c>
      <c r="D132">
        <v>980.86737060546898</v>
      </c>
      <c r="E132">
        <v>730.79943847656295</v>
      </c>
      <c r="F132">
        <v>462.27484130859398</v>
      </c>
      <c r="G132">
        <v>462.61340332031301</v>
      </c>
      <c r="I132" s="7">
        <f t="shared" si="13"/>
        <v>518.592529296875</v>
      </c>
      <c r="J132" s="7">
        <f t="shared" si="13"/>
        <v>268.18603515624994</v>
      </c>
      <c r="K132" s="7">
        <f t="shared" si="14"/>
        <v>330.86230468750006</v>
      </c>
      <c r="L132" s="8">
        <f t="shared" si="15"/>
        <v>1.2337044488343094</v>
      </c>
      <c r="M132" s="8">
        <f t="shared" si="12"/>
        <v>1.4953224519437249</v>
      </c>
      <c r="P132" s="6">
        <f t="shared" si="10"/>
        <v>-0.1064578903686515</v>
      </c>
    </row>
    <row r="133" spans="1:16" x14ac:dyDescent="0.15">
      <c r="A133" s="6">
        <v>66</v>
      </c>
      <c r="B133" s="6">
        <v>131</v>
      </c>
      <c r="D133">
        <v>998.7880859375</v>
      </c>
      <c r="E133">
        <v>739.920166015625</v>
      </c>
      <c r="F133">
        <v>462.32144165039102</v>
      </c>
      <c r="G133">
        <v>462.71755981445301</v>
      </c>
      <c r="I133" s="7">
        <f t="shared" si="13"/>
        <v>536.46664428710892</v>
      </c>
      <c r="J133" s="7">
        <f t="shared" si="13"/>
        <v>277.20260620117199</v>
      </c>
      <c r="K133" s="7">
        <f t="shared" si="14"/>
        <v>342.42481994628855</v>
      </c>
      <c r="L133" s="8">
        <f t="shared" si="15"/>
        <v>1.2352871592332122</v>
      </c>
      <c r="M133" s="8">
        <f t="shared" si="12"/>
        <v>1.4989022463358295</v>
      </c>
      <c r="P133" s="6">
        <f t="shared" si="10"/>
        <v>0.13268674454717264</v>
      </c>
    </row>
    <row r="134" spans="1:16" x14ac:dyDescent="0.15">
      <c r="A134" s="6">
        <v>66.5</v>
      </c>
      <c r="B134" s="6">
        <v>132</v>
      </c>
      <c r="D134">
        <v>977.17376708984398</v>
      </c>
      <c r="E134">
        <v>729.82189941406295</v>
      </c>
      <c r="F134">
        <v>461.81076049804699</v>
      </c>
      <c r="G134">
        <v>462.10272216796898</v>
      </c>
      <c r="I134" s="7">
        <f t="shared" si="13"/>
        <v>515.36300659179699</v>
      </c>
      <c r="J134" s="7">
        <f t="shared" si="13"/>
        <v>267.71917724609398</v>
      </c>
      <c r="K134" s="7">
        <f t="shared" si="14"/>
        <v>327.95958251953118</v>
      </c>
      <c r="L134" s="8">
        <f t="shared" si="15"/>
        <v>1.2250134110417603</v>
      </c>
      <c r="M134" s="8">
        <f t="shared" si="12"/>
        <v>1.4906255821375791</v>
      </c>
      <c r="P134" s="6">
        <f t="shared" ref="P134:P148" si="16">(M134-$O$2)/$O$2*100</f>
        <v>-0.42022764695446368</v>
      </c>
    </row>
    <row r="135" spans="1:16" x14ac:dyDescent="0.15">
      <c r="A135" s="6">
        <v>67</v>
      </c>
      <c r="B135" s="6">
        <v>133</v>
      </c>
      <c r="D135">
        <v>979.00622558593795</v>
      </c>
      <c r="E135">
        <v>730.02056884765602</v>
      </c>
      <c r="F135">
        <v>462.33807373046898</v>
      </c>
      <c r="G135">
        <v>462.37802124023398</v>
      </c>
      <c r="I135" s="7">
        <f t="shared" si="13"/>
        <v>516.66815185546898</v>
      </c>
      <c r="J135" s="7">
        <f t="shared" si="13"/>
        <v>267.64254760742205</v>
      </c>
      <c r="K135" s="7">
        <f t="shared" si="14"/>
        <v>329.31836853027357</v>
      </c>
      <c r="L135" s="8">
        <f t="shared" si="15"/>
        <v>1.2304410172231568</v>
      </c>
      <c r="M135" s="8">
        <f t="shared" si="12"/>
        <v>1.4980502723121774</v>
      </c>
      <c r="P135" s="6">
        <f t="shared" si="16"/>
        <v>7.5771459889086484E-2</v>
      </c>
    </row>
    <row r="136" spans="1:16" x14ac:dyDescent="0.15">
      <c r="A136" s="6">
        <v>67.5</v>
      </c>
      <c r="B136" s="6">
        <v>134</v>
      </c>
      <c r="D136">
        <v>985.05572509765602</v>
      </c>
      <c r="E136">
        <v>733.59948730468795</v>
      </c>
      <c r="F136">
        <v>461.47552490234398</v>
      </c>
      <c r="G136">
        <v>461.78506469726602</v>
      </c>
      <c r="I136" s="7">
        <f t="shared" si="13"/>
        <v>523.58020019531205</v>
      </c>
      <c r="J136" s="7">
        <f t="shared" si="13"/>
        <v>271.81442260742193</v>
      </c>
      <c r="K136" s="7">
        <f t="shared" si="14"/>
        <v>333.31010437011673</v>
      </c>
      <c r="L136" s="8">
        <f t="shared" si="15"/>
        <v>1.2262414230002512</v>
      </c>
      <c r="M136" s="8">
        <f t="shared" si="12"/>
        <v>1.4958477620824733</v>
      </c>
      <c r="P136" s="6">
        <f t="shared" si="16"/>
        <v>-7.1365064471826695E-2</v>
      </c>
    </row>
    <row r="137" spans="1:16" x14ac:dyDescent="0.15">
      <c r="A137" s="6">
        <v>68</v>
      </c>
      <c r="B137" s="6">
        <v>135</v>
      </c>
      <c r="D137">
        <v>976.14886474609398</v>
      </c>
      <c r="E137">
        <v>729.05139160156295</v>
      </c>
      <c r="F137">
        <v>461.83404541015602</v>
      </c>
      <c r="G137">
        <v>462.10556030273398</v>
      </c>
      <c r="I137" s="7">
        <f t="shared" si="13"/>
        <v>514.31481933593795</v>
      </c>
      <c r="J137" s="7">
        <f t="shared" si="13"/>
        <v>266.94583129882898</v>
      </c>
      <c r="K137" s="7">
        <f t="shared" si="14"/>
        <v>327.45273742675772</v>
      </c>
      <c r="L137" s="8">
        <f t="shared" si="15"/>
        <v>1.2266636112410203</v>
      </c>
      <c r="M137" s="8">
        <f t="shared" si="12"/>
        <v>1.4982670343164441</v>
      </c>
      <c r="P137" s="6">
        <f t="shared" si="16"/>
        <v>9.025203187063234E-2</v>
      </c>
    </row>
    <row r="138" spans="1:16" x14ac:dyDescent="0.15">
      <c r="A138" s="6">
        <v>68.5</v>
      </c>
      <c r="B138" s="6">
        <v>136</v>
      </c>
      <c r="D138">
        <v>966.25494384765602</v>
      </c>
      <c r="E138">
        <v>725.64166259765602</v>
      </c>
      <c r="F138">
        <v>461.79315185546898</v>
      </c>
      <c r="G138">
        <v>461.87399291992199</v>
      </c>
      <c r="I138" s="7">
        <f t="shared" si="13"/>
        <v>504.46179199218705</v>
      </c>
      <c r="J138" s="7">
        <f t="shared" si="13"/>
        <v>263.76766967773403</v>
      </c>
      <c r="K138" s="7">
        <f t="shared" si="14"/>
        <v>319.82442321777324</v>
      </c>
      <c r="L138" s="8">
        <f t="shared" si="15"/>
        <v>1.2125232163916382</v>
      </c>
      <c r="M138" s="8">
        <f t="shared" si="12"/>
        <v>1.4861237234602636</v>
      </c>
      <c r="P138" s="6">
        <f t="shared" si="16"/>
        <v>-0.72096987734729379</v>
      </c>
    </row>
    <row r="139" spans="1:16" x14ac:dyDescent="0.15">
      <c r="A139" s="6">
        <v>69</v>
      </c>
      <c r="B139" s="6">
        <v>137</v>
      </c>
      <c r="D139">
        <v>951.08551025390602</v>
      </c>
      <c r="E139">
        <v>716.44927978515602</v>
      </c>
      <c r="F139">
        <v>461.63955688476602</v>
      </c>
      <c r="G139">
        <v>461.71469116210898</v>
      </c>
      <c r="I139" s="7">
        <f t="shared" si="13"/>
        <v>489.44595336914</v>
      </c>
      <c r="J139" s="7">
        <f t="shared" si="13"/>
        <v>254.73458862304705</v>
      </c>
      <c r="K139" s="7">
        <f t="shared" si="14"/>
        <v>311.13174133300708</v>
      </c>
      <c r="L139" s="8">
        <f t="shared" si="15"/>
        <v>1.22139573983577</v>
      </c>
      <c r="M139" s="8">
        <f t="shared" si="12"/>
        <v>1.4969933308975971</v>
      </c>
      <c r="P139" s="6">
        <f t="shared" si="16"/>
        <v>5.1635307648084262E-3</v>
      </c>
    </row>
    <row r="140" spans="1:16" x14ac:dyDescent="0.15">
      <c r="A140" s="6">
        <v>69.5</v>
      </c>
      <c r="B140" s="6">
        <v>138</v>
      </c>
      <c r="D140">
        <v>943.59240722656295</v>
      </c>
      <c r="E140">
        <v>711.52178955078102</v>
      </c>
      <c r="F140">
        <v>461.13693237304699</v>
      </c>
      <c r="G140">
        <v>461.22015380859398</v>
      </c>
      <c r="I140" s="7">
        <f t="shared" si="13"/>
        <v>482.45547485351597</v>
      </c>
      <c r="J140" s="7">
        <f t="shared" si="13"/>
        <v>250.30163574218705</v>
      </c>
      <c r="K140" s="7">
        <f t="shared" si="14"/>
        <v>307.24432983398503</v>
      </c>
      <c r="L140" s="8">
        <f t="shared" si="15"/>
        <v>1.2274962923152826</v>
      </c>
      <c r="M140" s="8">
        <f t="shared" si="12"/>
        <v>1.5050909673703114</v>
      </c>
      <c r="P140" s="6">
        <f t="shared" si="16"/>
        <v>0.54611815157191845</v>
      </c>
    </row>
    <row r="141" spans="1:16" x14ac:dyDescent="0.15">
      <c r="A141" s="6">
        <v>70</v>
      </c>
      <c r="B141" s="6">
        <v>139</v>
      </c>
      <c r="D141">
        <v>944.52966308593795</v>
      </c>
      <c r="E141">
        <v>714.591064453125</v>
      </c>
      <c r="F141">
        <v>461.31430053710898</v>
      </c>
      <c r="G141">
        <v>461.627685546875</v>
      </c>
      <c r="I141" s="7">
        <f t="shared" si="13"/>
        <v>483.21536254882898</v>
      </c>
      <c r="J141" s="7">
        <f t="shared" si="13"/>
        <v>252.96337890625</v>
      </c>
      <c r="K141" s="7">
        <f t="shared" si="14"/>
        <v>306.14099731445401</v>
      </c>
      <c r="L141" s="8">
        <f t="shared" si="15"/>
        <v>1.2102186436555784</v>
      </c>
      <c r="M141" s="8">
        <f t="shared" si="12"/>
        <v>1.4898104027038088</v>
      </c>
      <c r="P141" s="6">
        <f t="shared" si="16"/>
        <v>-0.47468490531261154</v>
      </c>
    </row>
    <row r="142" spans="1:16" x14ac:dyDescent="0.15">
      <c r="A142" s="6">
        <v>70.5</v>
      </c>
      <c r="B142" s="6">
        <v>140</v>
      </c>
      <c r="D142">
        <v>957.95697021484398</v>
      </c>
      <c r="E142">
        <v>720.87823486328102</v>
      </c>
      <c r="F142">
        <v>462.24630737304699</v>
      </c>
      <c r="G142">
        <v>462.08511352539102</v>
      </c>
      <c r="I142" s="7">
        <f t="shared" si="13"/>
        <v>495.71066284179699</v>
      </c>
      <c r="J142" s="7">
        <f t="shared" si="13"/>
        <v>258.79312133789</v>
      </c>
      <c r="K142" s="7">
        <f t="shared" si="14"/>
        <v>314.55547790527396</v>
      </c>
      <c r="L142" s="8">
        <f t="shared" si="15"/>
        <v>1.2154707833002196</v>
      </c>
      <c r="M142" s="8">
        <f t="shared" si="12"/>
        <v>1.4970596263416516</v>
      </c>
      <c r="P142" s="6">
        <f t="shared" si="16"/>
        <v>9.5923325417909926E-3</v>
      </c>
    </row>
    <row r="143" spans="1:16" x14ac:dyDescent="0.15">
      <c r="A143" s="6">
        <v>71</v>
      </c>
      <c r="B143" s="6">
        <v>141</v>
      </c>
      <c r="D143">
        <v>966.90661621093795</v>
      </c>
      <c r="E143">
        <v>726.600830078125</v>
      </c>
      <c r="F143">
        <v>461.82452392578102</v>
      </c>
      <c r="G143">
        <v>462.427001953125</v>
      </c>
      <c r="I143" s="7">
        <f t="shared" si="13"/>
        <v>505.08209228515693</v>
      </c>
      <c r="J143" s="7">
        <f t="shared" si="13"/>
        <v>264.173828125</v>
      </c>
      <c r="K143" s="7">
        <f t="shared" si="14"/>
        <v>320.16041259765694</v>
      </c>
      <c r="L143" s="8">
        <f t="shared" si="15"/>
        <v>1.2119308520076622</v>
      </c>
      <c r="M143" s="8">
        <f t="shared" si="12"/>
        <v>1.4955167790422959</v>
      </c>
      <c r="P143" s="6">
        <f t="shared" si="16"/>
        <v>-9.3476060142733408E-2</v>
      </c>
    </row>
    <row r="144" spans="1:16" x14ac:dyDescent="0.15">
      <c r="A144" s="6">
        <v>71.5</v>
      </c>
      <c r="B144" s="6">
        <v>142</v>
      </c>
      <c r="D144">
        <v>962.42437744140602</v>
      </c>
      <c r="E144">
        <v>725.23248291015602</v>
      </c>
      <c r="F144">
        <v>461.95578002929699</v>
      </c>
      <c r="G144">
        <v>462.16213989257801</v>
      </c>
      <c r="I144" s="7">
        <f t="shared" si="13"/>
        <v>500.46859741210903</v>
      </c>
      <c r="J144" s="7">
        <f t="shared" si="13"/>
        <v>263.07034301757801</v>
      </c>
      <c r="K144" s="7">
        <f t="shared" si="14"/>
        <v>316.31935729980444</v>
      </c>
      <c r="L144" s="8">
        <f t="shared" si="15"/>
        <v>1.2024135965743139</v>
      </c>
      <c r="M144" s="8">
        <f t="shared" si="12"/>
        <v>1.4879966076021494</v>
      </c>
      <c r="P144" s="6">
        <f t="shared" si="16"/>
        <v>-0.59585369879280314</v>
      </c>
    </row>
    <row r="145" spans="1:16" x14ac:dyDescent="0.15">
      <c r="A145" s="6">
        <v>72</v>
      </c>
      <c r="B145" s="6">
        <v>143</v>
      </c>
      <c r="D145">
        <v>966.41571044921898</v>
      </c>
      <c r="E145">
        <v>726.60272216796898</v>
      </c>
      <c r="F145">
        <v>461.86114501953102</v>
      </c>
      <c r="G145">
        <v>462.29672241210898</v>
      </c>
      <c r="I145" s="7">
        <f t="shared" si="13"/>
        <v>504.55456542968795</v>
      </c>
      <c r="J145" s="7">
        <f t="shared" si="13"/>
        <v>264.30599975586</v>
      </c>
      <c r="K145" s="7">
        <f t="shared" si="14"/>
        <v>319.54036560058597</v>
      </c>
      <c r="L145" s="8">
        <f t="shared" si="15"/>
        <v>1.2089788574445759</v>
      </c>
      <c r="M145" s="8">
        <f t="shared" si="12"/>
        <v>1.4965589524656129</v>
      </c>
      <c r="P145" s="6">
        <f t="shared" si="16"/>
        <v>-2.3854692114497499E-2</v>
      </c>
    </row>
    <row r="146" spans="1:16" x14ac:dyDescent="0.15">
      <c r="A146" s="6">
        <v>72.5</v>
      </c>
      <c r="B146" s="6">
        <v>144</v>
      </c>
      <c r="D146">
        <v>966.97399902343795</v>
      </c>
      <c r="E146">
        <v>727.68902587890602</v>
      </c>
      <c r="F146">
        <v>461.85736083984398</v>
      </c>
      <c r="G146">
        <v>461.97479248046898</v>
      </c>
      <c r="I146" s="7">
        <f t="shared" si="13"/>
        <v>505.11663818359398</v>
      </c>
      <c r="J146" s="7">
        <f t="shared" si="13"/>
        <v>265.71423339843705</v>
      </c>
      <c r="K146" s="7">
        <f t="shared" si="14"/>
        <v>319.11667480468805</v>
      </c>
      <c r="L146" s="8">
        <f t="shared" si="15"/>
        <v>1.2009769695933989</v>
      </c>
      <c r="M146" s="8">
        <f t="shared" si="12"/>
        <v>1.4905541486076377</v>
      </c>
      <c r="P146" s="6">
        <f t="shared" si="16"/>
        <v>-0.4249996934933013</v>
      </c>
    </row>
    <row r="147" spans="1:16" x14ac:dyDescent="0.15">
      <c r="A147" s="6">
        <v>73</v>
      </c>
      <c r="B147" s="6">
        <v>145</v>
      </c>
      <c r="D147">
        <v>969.92181396484398</v>
      </c>
      <c r="E147">
        <v>729.97131347656295</v>
      </c>
      <c r="F147">
        <v>460.74942016601602</v>
      </c>
      <c r="G147">
        <v>460.95388793945301</v>
      </c>
      <c r="I147" s="7">
        <f t="shared" si="13"/>
        <v>509.17239379882795</v>
      </c>
      <c r="J147" s="7">
        <f t="shared" si="13"/>
        <v>269.01742553710994</v>
      </c>
      <c r="K147" s="7">
        <f t="shared" si="14"/>
        <v>320.86019592285101</v>
      </c>
      <c r="L147" s="8">
        <f t="shared" si="15"/>
        <v>1.1927115698257604</v>
      </c>
      <c r="M147" s="8">
        <f t="shared" si="12"/>
        <v>1.4842858328332007</v>
      </c>
      <c r="P147" s="6">
        <f t="shared" si="16"/>
        <v>-0.84374834864540915</v>
      </c>
    </row>
    <row r="148" spans="1:16" x14ac:dyDescent="0.15">
      <c r="A148" s="6">
        <v>73.5</v>
      </c>
      <c r="B148" s="6">
        <v>146</v>
      </c>
      <c r="D148">
        <v>969.643310546875</v>
      </c>
      <c r="E148">
        <v>728.36370849609398</v>
      </c>
      <c r="F148">
        <v>461.63528442382801</v>
      </c>
      <c r="G148">
        <v>461.98287963867199</v>
      </c>
      <c r="I148" s="7">
        <f t="shared" si="13"/>
        <v>508.00802612304699</v>
      </c>
      <c r="J148" s="7">
        <f t="shared" si="13"/>
        <v>266.38082885742199</v>
      </c>
      <c r="K148" s="7">
        <f t="shared" si="14"/>
        <v>321.54144592285161</v>
      </c>
      <c r="L148" s="8">
        <f t="shared" si="15"/>
        <v>1.2070742752097745</v>
      </c>
      <c r="M148" s="8">
        <f t="shared" si="12"/>
        <v>1.5006456222104165</v>
      </c>
      <c r="P148" s="6">
        <f t="shared" si="16"/>
        <v>0.24915125099165422</v>
      </c>
    </row>
    <row r="149" spans="1:16" x14ac:dyDescent="0.15">
      <c r="A149" s="18">
        <v>74</v>
      </c>
      <c r="B149" s="18">
        <v>147</v>
      </c>
      <c r="D149">
        <v>966.49743652343795</v>
      </c>
      <c r="E149">
        <v>726.86956787109398</v>
      </c>
      <c r="F149">
        <v>461.92297363281301</v>
      </c>
      <c r="G149">
        <v>462.10317993164102</v>
      </c>
      <c r="I149" s="19">
        <f t="shared" ref="I149:I189" si="17">D149-F149</f>
        <v>504.57446289062494</v>
      </c>
      <c r="J149" s="19">
        <f t="shared" ref="J149:J189" si="18">E149-G149</f>
        <v>264.76638793945295</v>
      </c>
      <c r="K149" s="19">
        <f t="shared" ref="K149:K189" si="19">I149-0.7*J149</f>
        <v>319.23799133300793</v>
      </c>
      <c r="L149" s="20">
        <f t="shared" ref="L149:L189" si="20">K149/J149</f>
        <v>1.2057345866953912</v>
      </c>
      <c r="M149" s="20">
        <f t="shared" ref="M149:M189" si="21">L149+ABS($N$2)*A149</f>
        <v>1.5013030176892348</v>
      </c>
      <c r="N149" s="18"/>
      <c r="O149" s="18"/>
      <c r="P149" s="18">
        <f t="shared" ref="P149:P189" si="22">(M149-$O$2)/$O$2*100</f>
        <v>0.29306790780413772</v>
      </c>
    </row>
    <row r="150" spans="1:16" x14ac:dyDescent="0.15">
      <c r="A150" s="18">
        <v>74.5</v>
      </c>
      <c r="B150" s="18">
        <v>148</v>
      </c>
      <c r="D150">
        <v>963.29364013671898</v>
      </c>
      <c r="E150">
        <v>723.99786376953102</v>
      </c>
      <c r="F150">
        <v>461.43463134765602</v>
      </c>
      <c r="G150">
        <v>461.81881713867199</v>
      </c>
      <c r="I150" s="19">
        <f t="shared" si="17"/>
        <v>501.85900878906295</v>
      </c>
      <c r="J150" s="19">
        <f t="shared" si="18"/>
        <v>262.17904663085903</v>
      </c>
      <c r="K150" s="19">
        <f t="shared" si="19"/>
        <v>318.33367614746163</v>
      </c>
      <c r="L150" s="20">
        <f t="shared" si="20"/>
        <v>1.2141842768833726</v>
      </c>
      <c r="M150" s="20">
        <f t="shared" si="21"/>
        <v>1.5117497918704177</v>
      </c>
      <c r="N150" s="18"/>
      <c r="O150" s="18"/>
      <c r="P150" s="18">
        <f t="shared" si="22"/>
        <v>0.99095435712568958</v>
      </c>
    </row>
    <row r="151" spans="1:16" x14ac:dyDescent="0.15">
      <c r="A151" s="18">
        <v>75</v>
      </c>
      <c r="B151" s="18">
        <v>149</v>
      </c>
      <c r="D151">
        <v>972.20867919921898</v>
      </c>
      <c r="E151">
        <v>730.33020019531295</v>
      </c>
      <c r="F151">
        <v>461.445068359375</v>
      </c>
      <c r="G151">
        <v>461.94293212890602</v>
      </c>
      <c r="I151" s="19">
        <f t="shared" si="17"/>
        <v>510.76361083984398</v>
      </c>
      <c r="J151" s="19">
        <f t="shared" si="18"/>
        <v>268.38726806640693</v>
      </c>
      <c r="K151" s="19">
        <f t="shared" si="19"/>
        <v>322.89252319335912</v>
      </c>
      <c r="L151" s="20">
        <f t="shared" si="20"/>
        <v>1.2030843546328955</v>
      </c>
      <c r="M151" s="20">
        <f t="shared" si="21"/>
        <v>1.5026469536131424</v>
      </c>
      <c r="N151" s="18"/>
      <c r="O151" s="18"/>
      <c r="P151" s="18">
        <f t="shared" si="22"/>
        <v>0.38284822216576581</v>
      </c>
    </row>
    <row r="152" spans="1:16" x14ac:dyDescent="0.15">
      <c r="A152" s="18">
        <v>75.5</v>
      </c>
      <c r="B152" s="18">
        <v>150</v>
      </c>
      <c r="D152">
        <v>983.97619628906295</v>
      </c>
      <c r="E152">
        <v>734.66223144531295</v>
      </c>
      <c r="F152">
        <v>462.73132324218801</v>
      </c>
      <c r="G152">
        <v>462.37469482421898</v>
      </c>
      <c r="I152" s="19">
        <f t="shared" si="17"/>
        <v>521.244873046875</v>
      </c>
      <c r="J152" s="19">
        <f t="shared" si="18"/>
        <v>272.28753662109398</v>
      </c>
      <c r="K152" s="19">
        <f t="shared" si="19"/>
        <v>330.64359741210922</v>
      </c>
      <c r="L152" s="20">
        <f t="shared" si="20"/>
        <v>1.2143177815451081</v>
      </c>
      <c r="M152" s="20">
        <f t="shared" si="21"/>
        <v>1.5158774645185566</v>
      </c>
      <c r="N152" s="18"/>
      <c r="O152" s="18"/>
      <c r="P152" s="18">
        <f t="shared" si="22"/>
        <v>1.2666994587629117</v>
      </c>
    </row>
    <row r="153" spans="1:16" x14ac:dyDescent="0.15">
      <c r="A153" s="18">
        <v>76</v>
      </c>
      <c r="B153" s="18">
        <v>151</v>
      </c>
      <c r="D153">
        <v>976.19592285156295</v>
      </c>
      <c r="E153">
        <v>729.965087890625</v>
      </c>
      <c r="F153">
        <v>462.72610473632801</v>
      </c>
      <c r="G153">
        <v>462.83023071289102</v>
      </c>
      <c r="I153" s="19">
        <f t="shared" si="17"/>
        <v>513.46981811523494</v>
      </c>
      <c r="J153" s="19">
        <f t="shared" si="18"/>
        <v>267.13485717773398</v>
      </c>
      <c r="K153" s="19">
        <f t="shared" si="19"/>
        <v>326.47541809082117</v>
      </c>
      <c r="L153" s="20">
        <f t="shared" si="20"/>
        <v>1.222137094125481</v>
      </c>
      <c r="M153" s="20">
        <f t="shared" si="21"/>
        <v>1.5256938610921311</v>
      </c>
      <c r="N153" s="18"/>
      <c r="O153" s="18"/>
      <c r="P153" s="18">
        <f t="shared" si="22"/>
        <v>1.9224741535202576</v>
      </c>
    </row>
    <row r="154" spans="1:16" x14ac:dyDescent="0.15">
      <c r="A154" s="18">
        <v>76.5</v>
      </c>
      <c r="B154" s="18">
        <v>152</v>
      </c>
      <c r="D154">
        <v>954.396240234375</v>
      </c>
      <c r="E154">
        <v>718.76428222656295</v>
      </c>
      <c r="F154">
        <v>463.27102661132801</v>
      </c>
      <c r="G154">
        <v>463.41653442382801</v>
      </c>
      <c r="I154" s="19">
        <f t="shared" si="17"/>
        <v>491.12521362304699</v>
      </c>
      <c r="J154" s="19">
        <f t="shared" si="18"/>
        <v>255.34774780273494</v>
      </c>
      <c r="K154" s="19">
        <f t="shared" si="19"/>
        <v>312.38179016113253</v>
      </c>
      <c r="L154" s="20">
        <f t="shared" si="20"/>
        <v>1.2233583137081685</v>
      </c>
      <c r="M154" s="20">
        <f t="shared" si="21"/>
        <v>1.5289121646680202</v>
      </c>
      <c r="N154" s="18"/>
      <c r="O154" s="18"/>
      <c r="P154" s="18">
        <f t="shared" si="22"/>
        <v>2.1374697508656704</v>
      </c>
    </row>
    <row r="155" spans="1:16" x14ac:dyDescent="0.15">
      <c r="A155" s="18">
        <v>77</v>
      </c>
      <c r="B155" s="18">
        <v>153</v>
      </c>
      <c r="D155">
        <v>933.93695068359398</v>
      </c>
      <c r="E155">
        <v>708.64978027343795</v>
      </c>
      <c r="F155">
        <v>463.09033203125</v>
      </c>
      <c r="G155">
        <v>463.34475708007801</v>
      </c>
      <c r="I155" s="19">
        <f t="shared" si="17"/>
        <v>470.84661865234398</v>
      </c>
      <c r="J155" s="19">
        <f t="shared" si="18"/>
        <v>245.30502319335994</v>
      </c>
      <c r="K155" s="19">
        <f t="shared" si="19"/>
        <v>299.13310241699202</v>
      </c>
      <c r="L155" s="20">
        <f t="shared" si="20"/>
        <v>1.2194332530288321</v>
      </c>
      <c r="M155" s="20">
        <f t="shared" si="21"/>
        <v>1.5269841879818855</v>
      </c>
      <c r="N155" s="18"/>
      <c r="O155" s="18"/>
      <c r="P155" s="18">
        <f t="shared" si="22"/>
        <v>2.0086731692103665</v>
      </c>
    </row>
    <row r="156" spans="1:16" x14ac:dyDescent="0.15">
      <c r="A156" s="18">
        <v>77.5</v>
      </c>
      <c r="B156" s="18">
        <v>154</v>
      </c>
      <c r="D156">
        <v>925.6484375</v>
      </c>
      <c r="E156">
        <v>703.00164794921898</v>
      </c>
      <c r="F156">
        <v>462.86257934570301</v>
      </c>
      <c r="G156">
        <v>463.02804565429699</v>
      </c>
      <c r="I156" s="19">
        <f t="shared" si="17"/>
        <v>462.78585815429699</v>
      </c>
      <c r="J156" s="19">
        <f t="shared" si="18"/>
        <v>239.97360229492199</v>
      </c>
      <c r="K156" s="19">
        <f t="shared" si="19"/>
        <v>294.80433654785162</v>
      </c>
      <c r="L156" s="20">
        <f t="shared" si="20"/>
        <v>1.2284865240533578</v>
      </c>
      <c r="M156" s="20">
        <f t="shared" si="21"/>
        <v>1.538034542999613</v>
      </c>
      <c r="N156" s="18"/>
      <c r="O156" s="18"/>
      <c r="P156" s="18">
        <f t="shared" si="22"/>
        <v>2.7468812412251076</v>
      </c>
    </row>
    <row r="157" spans="1:16" x14ac:dyDescent="0.15">
      <c r="A157" s="18">
        <v>78</v>
      </c>
      <c r="B157" s="18">
        <v>155</v>
      </c>
      <c r="D157">
        <v>931.08093261718795</v>
      </c>
      <c r="E157">
        <v>705.79052734375</v>
      </c>
      <c r="F157">
        <v>463.18783569335898</v>
      </c>
      <c r="G157">
        <v>463.5087890625</v>
      </c>
      <c r="I157" s="19">
        <f t="shared" si="17"/>
        <v>467.89309692382898</v>
      </c>
      <c r="J157" s="19">
        <f t="shared" si="18"/>
        <v>242.28173828125</v>
      </c>
      <c r="K157" s="19">
        <f t="shared" si="19"/>
        <v>298.29588012695399</v>
      </c>
      <c r="L157" s="20">
        <f t="shared" si="20"/>
        <v>1.2311942379275842</v>
      </c>
      <c r="M157" s="20">
        <f t="shared" si="21"/>
        <v>1.5427393408670409</v>
      </c>
      <c r="N157" s="18"/>
      <c r="O157" s="18"/>
      <c r="P157" s="18">
        <f t="shared" si="22"/>
        <v>3.0611806241283106</v>
      </c>
    </row>
    <row r="158" spans="1:16" x14ac:dyDescent="0.15">
      <c r="A158" s="18">
        <v>78.5</v>
      </c>
      <c r="B158" s="18">
        <v>156</v>
      </c>
      <c r="D158">
        <v>899.06628417968795</v>
      </c>
      <c r="E158">
        <v>688.48065185546898</v>
      </c>
      <c r="F158">
        <v>462.76748657226602</v>
      </c>
      <c r="G158">
        <v>463.48501586914102</v>
      </c>
      <c r="I158" s="19">
        <f t="shared" si="17"/>
        <v>436.29879760742193</v>
      </c>
      <c r="J158" s="19">
        <f t="shared" si="18"/>
        <v>224.99563598632795</v>
      </c>
      <c r="K158" s="19">
        <f t="shared" si="19"/>
        <v>278.80185241699235</v>
      </c>
      <c r="L158" s="20">
        <f t="shared" si="20"/>
        <v>1.2391433780250474</v>
      </c>
      <c r="M158" s="20">
        <f t="shared" si="21"/>
        <v>1.5526855649577058</v>
      </c>
      <c r="N158" s="18"/>
      <c r="O158" s="18"/>
      <c r="P158" s="18">
        <f t="shared" si="22"/>
        <v>3.725628318163241</v>
      </c>
    </row>
    <row r="159" spans="1:16" x14ac:dyDescent="0.15">
      <c r="A159" s="18">
        <v>79</v>
      </c>
      <c r="B159" s="18">
        <v>157</v>
      </c>
      <c r="D159">
        <v>869.01599121093795</v>
      </c>
      <c r="E159">
        <v>674.39239501953102</v>
      </c>
      <c r="F159">
        <v>462.845458984375</v>
      </c>
      <c r="G159">
        <v>462.86257934570301</v>
      </c>
      <c r="I159" s="19">
        <f t="shared" si="17"/>
        <v>406.17053222656295</v>
      </c>
      <c r="J159" s="19">
        <f t="shared" si="18"/>
        <v>211.52981567382801</v>
      </c>
      <c r="K159" s="19">
        <f t="shared" si="19"/>
        <v>258.09966125488336</v>
      </c>
      <c r="L159" s="20">
        <f t="shared" si="20"/>
        <v>1.2201573590593229</v>
      </c>
      <c r="M159" s="20">
        <f t="shared" si="21"/>
        <v>1.5356966299851829</v>
      </c>
      <c r="N159" s="18"/>
      <c r="O159" s="18"/>
      <c r="P159" s="18">
        <f t="shared" si="22"/>
        <v>2.5906992673290743</v>
      </c>
    </row>
    <row r="160" spans="1:16" x14ac:dyDescent="0.15">
      <c r="A160" s="18">
        <v>79.5</v>
      </c>
      <c r="B160" s="18">
        <v>158</v>
      </c>
      <c r="D160">
        <v>851.08392333984398</v>
      </c>
      <c r="E160">
        <v>666.10040283203102</v>
      </c>
      <c r="F160">
        <v>463.02282714843801</v>
      </c>
      <c r="G160">
        <v>463.34045410156301</v>
      </c>
      <c r="I160" s="19">
        <f t="shared" si="17"/>
        <v>388.06109619140597</v>
      </c>
      <c r="J160" s="19">
        <f t="shared" si="18"/>
        <v>202.75994873046801</v>
      </c>
      <c r="K160" s="19">
        <f t="shared" si="19"/>
        <v>246.12913208007836</v>
      </c>
      <c r="L160" s="20">
        <f t="shared" si="20"/>
        <v>1.2138942311889303</v>
      </c>
      <c r="M160" s="20">
        <f t="shared" si="21"/>
        <v>1.531430586107992</v>
      </c>
      <c r="N160" s="18"/>
      <c r="O160" s="18"/>
      <c r="P160" s="18">
        <f t="shared" si="22"/>
        <v>2.3057104121602365</v>
      </c>
    </row>
    <row r="161" spans="1:16" x14ac:dyDescent="0.15">
      <c r="A161" s="18">
        <v>80</v>
      </c>
      <c r="B161" s="18">
        <v>159</v>
      </c>
      <c r="D161">
        <v>849.08416748046898</v>
      </c>
      <c r="E161">
        <v>665.90393066406295</v>
      </c>
      <c r="F161">
        <v>462.88919067382801</v>
      </c>
      <c r="G161">
        <v>463.35046386718801</v>
      </c>
      <c r="I161" s="19">
        <f t="shared" si="17"/>
        <v>386.19497680664097</v>
      </c>
      <c r="J161" s="19">
        <f t="shared" si="18"/>
        <v>202.55346679687494</v>
      </c>
      <c r="K161" s="19">
        <f t="shared" si="19"/>
        <v>244.40755004882851</v>
      </c>
      <c r="L161" s="20">
        <f t="shared" si="20"/>
        <v>1.206632273018194</v>
      </c>
      <c r="M161" s="20">
        <f t="shared" si="21"/>
        <v>1.5261657119304572</v>
      </c>
      <c r="N161" s="18"/>
      <c r="O161" s="18"/>
      <c r="P161" s="18">
        <f t="shared" si="22"/>
        <v>1.9539956835598331</v>
      </c>
    </row>
    <row r="162" spans="1:16" x14ac:dyDescent="0.15">
      <c r="A162" s="18">
        <v>80.5</v>
      </c>
      <c r="B162" s="18">
        <v>160</v>
      </c>
      <c r="D162">
        <v>851.11608886718795</v>
      </c>
      <c r="E162">
        <v>665.67144775390602</v>
      </c>
      <c r="F162">
        <v>462.17687988281301</v>
      </c>
      <c r="G162">
        <v>462.53161621093801</v>
      </c>
      <c r="I162" s="19">
        <f t="shared" si="17"/>
        <v>388.93920898437494</v>
      </c>
      <c r="J162" s="19">
        <f t="shared" si="18"/>
        <v>203.13983154296801</v>
      </c>
      <c r="K162" s="19">
        <f t="shared" si="19"/>
        <v>246.74132690429735</v>
      </c>
      <c r="L162" s="20">
        <f t="shared" si="20"/>
        <v>1.2146378434507403</v>
      </c>
      <c r="M162" s="20">
        <f t="shared" si="21"/>
        <v>1.5361683663562054</v>
      </c>
      <c r="N162" s="18"/>
      <c r="O162" s="18"/>
      <c r="P162" s="18">
        <f t="shared" si="22"/>
        <v>2.6222131504932875</v>
      </c>
    </row>
    <row r="163" spans="1:16" x14ac:dyDescent="0.15">
      <c r="A163" s="18">
        <v>81</v>
      </c>
      <c r="B163" s="18">
        <v>161</v>
      </c>
      <c r="D163">
        <v>851.9599609375</v>
      </c>
      <c r="E163">
        <v>667.20080566406295</v>
      </c>
      <c r="F163">
        <v>461.91726684570301</v>
      </c>
      <c r="G163">
        <v>462.65667724609398</v>
      </c>
      <c r="I163" s="19">
        <f t="shared" si="17"/>
        <v>390.04269409179699</v>
      </c>
      <c r="J163" s="19">
        <f t="shared" si="18"/>
        <v>204.54412841796898</v>
      </c>
      <c r="K163" s="19">
        <f t="shared" si="19"/>
        <v>246.86180419921871</v>
      </c>
      <c r="L163" s="20">
        <f t="shared" si="20"/>
        <v>1.2068877562438609</v>
      </c>
      <c r="M163" s="20">
        <f t="shared" si="21"/>
        <v>1.5304153631425275</v>
      </c>
      <c r="N163" s="18"/>
      <c r="O163" s="18"/>
      <c r="P163" s="18">
        <f t="shared" si="22"/>
        <v>2.2378894428974063</v>
      </c>
    </row>
    <row r="164" spans="1:16" x14ac:dyDescent="0.15">
      <c r="A164" s="18">
        <v>81.5</v>
      </c>
      <c r="B164" s="18">
        <v>162</v>
      </c>
      <c r="D164">
        <v>870.88848876953102</v>
      </c>
      <c r="E164">
        <v>677.698486328125</v>
      </c>
      <c r="F164">
        <v>462.61151123046898</v>
      </c>
      <c r="G164">
        <v>463.06228637695301</v>
      </c>
      <c r="I164" s="19">
        <f t="shared" si="17"/>
        <v>408.27697753906205</v>
      </c>
      <c r="J164" s="19">
        <f t="shared" si="18"/>
        <v>214.63619995117199</v>
      </c>
      <c r="K164" s="19">
        <f t="shared" si="19"/>
        <v>258.03163757324165</v>
      </c>
      <c r="L164" s="20">
        <f t="shared" si="20"/>
        <v>1.2021813544590418</v>
      </c>
      <c r="M164" s="20">
        <f t="shared" si="21"/>
        <v>1.5277060453509101</v>
      </c>
      <c r="N164" s="18"/>
      <c r="O164" s="18"/>
      <c r="P164" s="18">
        <f t="shared" si="22"/>
        <v>2.0568961390427782</v>
      </c>
    </row>
    <row r="165" spans="1:16" x14ac:dyDescent="0.15">
      <c r="A165" s="18">
        <v>82</v>
      </c>
      <c r="B165" s="18">
        <v>163</v>
      </c>
      <c r="D165">
        <v>873.29986572265602</v>
      </c>
      <c r="E165">
        <v>679.45196533203102</v>
      </c>
      <c r="F165">
        <v>463.23776245117199</v>
      </c>
      <c r="G165">
        <v>463.31622314453102</v>
      </c>
      <c r="I165" s="19">
        <f t="shared" si="17"/>
        <v>410.06210327148403</v>
      </c>
      <c r="J165" s="19">
        <f t="shared" si="18"/>
        <v>216.1357421875</v>
      </c>
      <c r="K165" s="19">
        <f t="shared" si="19"/>
        <v>258.76708374023406</v>
      </c>
      <c r="L165" s="20">
        <f t="shared" si="20"/>
        <v>1.1972433671602123</v>
      </c>
      <c r="M165" s="20">
        <f t="shared" si="21"/>
        <v>1.5247651420452821</v>
      </c>
      <c r="N165" s="18"/>
      <c r="O165" s="18"/>
      <c r="P165" s="18">
        <f t="shared" si="22"/>
        <v>1.860431993253197</v>
      </c>
    </row>
    <row r="166" spans="1:16" x14ac:dyDescent="0.15">
      <c r="A166" s="18">
        <v>82.5</v>
      </c>
      <c r="B166" s="18">
        <v>164</v>
      </c>
      <c r="D166">
        <v>897.20111083984398</v>
      </c>
      <c r="E166">
        <v>690.57916259765602</v>
      </c>
      <c r="F166">
        <v>462.13360595703102</v>
      </c>
      <c r="G166">
        <v>462.85211181640602</v>
      </c>
      <c r="I166" s="19">
        <f t="shared" si="17"/>
        <v>435.06750488281295</v>
      </c>
      <c r="J166" s="19">
        <f t="shared" si="18"/>
        <v>227.72705078125</v>
      </c>
      <c r="K166" s="19">
        <f t="shared" si="19"/>
        <v>275.65856933593795</v>
      </c>
      <c r="L166" s="20">
        <f t="shared" si="20"/>
        <v>1.2104779313228362</v>
      </c>
      <c r="M166" s="20">
        <f t="shared" si="21"/>
        <v>1.5399967902011078</v>
      </c>
      <c r="N166" s="18"/>
      <c r="O166" s="18"/>
      <c r="P166" s="18">
        <f t="shared" si="22"/>
        <v>2.8779672308705093</v>
      </c>
    </row>
    <row r="167" spans="1:16" x14ac:dyDescent="0.15">
      <c r="A167" s="18">
        <v>83</v>
      </c>
      <c r="B167" s="18">
        <v>165</v>
      </c>
      <c r="D167">
        <v>906.45739746093795</v>
      </c>
      <c r="E167">
        <v>696.83245849609398</v>
      </c>
      <c r="F167">
        <v>461.78268432617199</v>
      </c>
      <c r="G167">
        <v>461.93865966796898</v>
      </c>
      <c r="I167" s="19">
        <f t="shared" si="17"/>
        <v>444.67471313476597</v>
      </c>
      <c r="J167" s="19">
        <f t="shared" si="18"/>
        <v>234.893798828125</v>
      </c>
      <c r="K167" s="19">
        <f t="shared" si="19"/>
        <v>280.24905395507847</v>
      </c>
      <c r="L167" s="20">
        <f t="shared" si="20"/>
        <v>1.193088346108875</v>
      </c>
      <c r="M167" s="20">
        <f t="shared" si="21"/>
        <v>1.5246042889803482</v>
      </c>
      <c r="N167" s="18"/>
      <c r="O167" s="18"/>
      <c r="P167" s="18">
        <f t="shared" si="22"/>
        <v>1.849686362841136</v>
      </c>
    </row>
    <row r="168" spans="1:16" x14ac:dyDescent="0.15">
      <c r="A168" s="18">
        <v>83.5</v>
      </c>
      <c r="B168" s="18">
        <v>166</v>
      </c>
      <c r="D168">
        <v>902.77593994140602</v>
      </c>
      <c r="E168">
        <v>693.33587646484398</v>
      </c>
      <c r="F168">
        <v>462.136474609375</v>
      </c>
      <c r="G168">
        <v>462.608642578125</v>
      </c>
      <c r="I168" s="19">
        <f t="shared" si="17"/>
        <v>440.63946533203102</v>
      </c>
      <c r="J168" s="19">
        <f t="shared" si="18"/>
        <v>230.72723388671898</v>
      </c>
      <c r="K168" s="19">
        <f t="shared" si="19"/>
        <v>279.13040161132778</v>
      </c>
      <c r="L168" s="20">
        <f t="shared" si="20"/>
        <v>1.2097852382193144</v>
      </c>
      <c r="M168" s="20">
        <f t="shared" si="21"/>
        <v>1.5432982650839893</v>
      </c>
      <c r="N168" s="18"/>
      <c r="O168" s="18"/>
      <c r="P168" s="18">
        <f t="shared" si="22"/>
        <v>3.0985190053779523</v>
      </c>
    </row>
    <row r="169" spans="1:16" x14ac:dyDescent="0.15">
      <c r="A169" s="18">
        <v>84</v>
      </c>
      <c r="B169" s="18">
        <v>167</v>
      </c>
      <c r="D169">
        <v>907.96374511718795</v>
      </c>
      <c r="E169">
        <v>697.82220458984398</v>
      </c>
      <c r="F169">
        <v>461.70422363281301</v>
      </c>
      <c r="G169">
        <v>462.21539306640602</v>
      </c>
      <c r="I169" s="19">
        <f t="shared" si="17"/>
        <v>446.25952148437494</v>
      </c>
      <c r="J169" s="19">
        <f t="shared" si="18"/>
        <v>235.60681152343795</v>
      </c>
      <c r="K169" s="19">
        <f t="shared" si="19"/>
        <v>281.33475341796839</v>
      </c>
      <c r="L169" s="20">
        <f t="shared" si="20"/>
        <v>1.1940858228964295</v>
      </c>
      <c r="M169" s="20">
        <f t="shared" si="21"/>
        <v>1.5295959337543059</v>
      </c>
      <c r="N169" s="18"/>
      <c r="O169" s="18"/>
      <c r="P169" s="18">
        <f t="shared" si="22"/>
        <v>2.1831482705223264</v>
      </c>
    </row>
    <row r="170" spans="1:16" x14ac:dyDescent="0.15">
      <c r="A170" s="18">
        <v>84.5</v>
      </c>
      <c r="B170" s="18">
        <v>168</v>
      </c>
      <c r="D170">
        <v>906.314208984375</v>
      </c>
      <c r="E170">
        <v>697.28228759765602</v>
      </c>
      <c r="F170">
        <v>462.227783203125</v>
      </c>
      <c r="G170">
        <v>462.46932983398398</v>
      </c>
      <c r="I170" s="19">
        <f t="shared" si="17"/>
        <v>444.08642578125</v>
      </c>
      <c r="J170" s="19">
        <f t="shared" si="18"/>
        <v>234.81295776367205</v>
      </c>
      <c r="K170" s="19">
        <f t="shared" si="19"/>
        <v>279.7173553466796</v>
      </c>
      <c r="L170" s="20">
        <f t="shared" si="20"/>
        <v>1.1912347513130075</v>
      </c>
      <c r="M170" s="20">
        <f t="shared" si="21"/>
        <v>1.5287419461640857</v>
      </c>
      <c r="N170" s="18"/>
      <c r="O170" s="18"/>
      <c r="P170" s="18">
        <f t="shared" si="22"/>
        <v>2.1260984715349029</v>
      </c>
    </row>
    <row r="171" spans="1:16" x14ac:dyDescent="0.15">
      <c r="A171" s="18">
        <v>85</v>
      </c>
      <c r="B171" s="18">
        <v>169</v>
      </c>
      <c r="D171">
        <v>905.53692626953102</v>
      </c>
      <c r="E171">
        <v>697.16534423828102</v>
      </c>
      <c r="F171">
        <v>462.68710327148398</v>
      </c>
      <c r="G171">
        <v>463.00521850585898</v>
      </c>
      <c r="I171" s="19">
        <f t="shared" si="17"/>
        <v>442.84982299804705</v>
      </c>
      <c r="J171" s="19">
        <f t="shared" si="18"/>
        <v>234.16012573242205</v>
      </c>
      <c r="K171" s="19">
        <f t="shared" si="19"/>
        <v>278.93773498535165</v>
      </c>
      <c r="L171" s="20">
        <f t="shared" si="20"/>
        <v>1.1912264486230144</v>
      </c>
      <c r="M171" s="20">
        <f t="shared" si="21"/>
        <v>1.5307307274672941</v>
      </c>
      <c r="N171" s="18"/>
      <c r="O171" s="18"/>
      <c r="P171" s="18">
        <f t="shared" si="22"/>
        <v>2.258957045684352</v>
      </c>
    </row>
    <row r="172" spans="1:16" x14ac:dyDescent="0.15">
      <c r="A172" s="18">
        <v>85.5</v>
      </c>
      <c r="B172" s="18">
        <v>170</v>
      </c>
      <c r="D172">
        <v>904.57702636718795</v>
      </c>
      <c r="E172">
        <v>696.11419677734398</v>
      </c>
      <c r="F172">
        <v>463.518310546875</v>
      </c>
      <c r="G172">
        <v>463.76556396484398</v>
      </c>
      <c r="I172" s="19">
        <f t="shared" si="17"/>
        <v>441.05871582031295</v>
      </c>
      <c r="J172" s="19">
        <f t="shared" si="18"/>
        <v>232.3486328125</v>
      </c>
      <c r="K172" s="19">
        <f t="shared" si="19"/>
        <v>278.41467285156295</v>
      </c>
      <c r="L172" s="20">
        <f t="shared" si="20"/>
        <v>1.1982625827466657</v>
      </c>
      <c r="M172" s="20">
        <f t="shared" si="21"/>
        <v>1.5397639455841472</v>
      </c>
      <c r="N172" s="18"/>
      <c r="O172" s="18"/>
      <c r="P172" s="18">
        <f t="shared" si="22"/>
        <v>2.8624122758043828</v>
      </c>
    </row>
    <row r="173" spans="1:16" x14ac:dyDescent="0.15">
      <c r="A173" s="18">
        <v>86</v>
      </c>
      <c r="B173" s="18">
        <v>171</v>
      </c>
      <c r="D173">
        <v>902.51043701171898</v>
      </c>
      <c r="E173">
        <v>696.44763183593795</v>
      </c>
      <c r="F173">
        <v>463.45886230468801</v>
      </c>
      <c r="G173">
        <v>463.75177001953102</v>
      </c>
      <c r="I173" s="19">
        <f t="shared" si="17"/>
        <v>439.05157470703097</v>
      </c>
      <c r="J173" s="19">
        <f t="shared" si="18"/>
        <v>232.69586181640693</v>
      </c>
      <c r="K173" s="19">
        <f t="shared" si="19"/>
        <v>276.16447143554615</v>
      </c>
      <c r="L173" s="20">
        <f t="shared" si="20"/>
        <v>1.1868043947143125</v>
      </c>
      <c r="M173" s="20">
        <f t="shared" si="21"/>
        <v>1.5303028415449955</v>
      </c>
      <c r="N173" s="18"/>
      <c r="O173" s="18"/>
      <c r="P173" s="18">
        <f t="shared" si="22"/>
        <v>2.2303725485133961</v>
      </c>
    </row>
    <row r="174" spans="1:16" x14ac:dyDescent="0.15">
      <c r="A174" s="18">
        <v>86.5</v>
      </c>
      <c r="B174" s="18">
        <v>172</v>
      </c>
      <c r="D174">
        <v>895.08441162109398</v>
      </c>
      <c r="E174">
        <v>691.32745361328102</v>
      </c>
      <c r="F174">
        <v>462.40179443359398</v>
      </c>
      <c r="G174">
        <v>462.82073974609398</v>
      </c>
      <c r="I174" s="19">
        <f t="shared" si="17"/>
        <v>432.6826171875</v>
      </c>
      <c r="J174" s="19">
        <f t="shared" si="18"/>
        <v>228.50671386718705</v>
      </c>
      <c r="K174" s="19">
        <f t="shared" si="19"/>
        <v>272.72791748046905</v>
      </c>
      <c r="L174" s="20">
        <f t="shared" si="20"/>
        <v>1.1935225572364772</v>
      </c>
      <c r="M174" s="20">
        <f t="shared" si="21"/>
        <v>1.5390180880603619</v>
      </c>
      <c r="N174" s="18"/>
      <c r="O174" s="18"/>
      <c r="P174" s="18">
        <f t="shared" si="22"/>
        <v>2.8125859992958047</v>
      </c>
    </row>
    <row r="175" spans="1:16" x14ac:dyDescent="0.15">
      <c r="A175" s="18">
        <v>87</v>
      </c>
      <c r="B175" s="18">
        <v>173</v>
      </c>
      <c r="D175">
        <v>910.23193359375</v>
      </c>
      <c r="E175">
        <v>700.95642089843795</v>
      </c>
      <c r="F175">
        <v>462.52639770507801</v>
      </c>
      <c r="G175">
        <v>462.83926391601602</v>
      </c>
      <c r="I175" s="19">
        <f t="shared" si="17"/>
        <v>447.70553588867199</v>
      </c>
      <c r="J175" s="19">
        <f t="shared" si="18"/>
        <v>238.11715698242193</v>
      </c>
      <c r="K175" s="19">
        <f t="shared" si="19"/>
        <v>281.02352600097663</v>
      </c>
      <c r="L175" s="20">
        <f t="shared" si="20"/>
        <v>1.1801901616930615</v>
      </c>
      <c r="M175" s="20">
        <f t="shared" si="21"/>
        <v>1.5276827765101477</v>
      </c>
      <c r="N175" s="18"/>
      <c r="O175" s="18"/>
      <c r="P175" s="18">
        <f t="shared" si="22"/>
        <v>2.0553416870772363</v>
      </c>
    </row>
    <row r="176" spans="1:16" x14ac:dyDescent="0.15">
      <c r="A176" s="18">
        <v>87.5</v>
      </c>
      <c r="B176" s="18">
        <v>174</v>
      </c>
      <c r="D176">
        <v>911.61785888671898</v>
      </c>
      <c r="E176">
        <v>701.41436767578102</v>
      </c>
      <c r="F176">
        <v>462.1640625</v>
      </c>
      <c r="G176">
        <v>462.75320434570301</v>
      </c>
      <c r="I176" s="19">
        <f t="shared" si="17"/>
        <v>449.45379638671898</v>
      </c>
      <c r="J176" s="19">
        <f t="shared" si="18"/>
        <v>238.66116333007801</v>
      </c>
      <c r="K176" s="19">
        <f t="shared" si="19"/>
        <v>282.39098205566438</v>
      </c>
      <c r="L176" s="20">
        <f t="shared" si="20"/>
        <v>1.1832297224878028</v>
      </c>
      <c r="M176" s="20">
        <f t="shared" si="21"/>
        <v>1.5327194212980908</v>
      </c>
      <c r="N176" s="18"/>
      <c r="O176" s="18"/>
      <c r="P176" s="18">
        <f t="shared" si="22"/>
        <v>2.3918097763255757</v>
      </c>
    </row>
    <row r="177" spans="1:16" x14ac:dyDescent="0.15">
      <c r="A177" s="18">
        <v>88</v>
      </c>
      <c r="B177" s="18">
        <v>175</v>
      </c>
      <c r="D177">
        <v>894.59893798828102</v>
      </c>
      <c r="E177">
        <v>693.63299560546898</v>
      </c>
      <c r="F177">
        <v>462.33905029296898</v>
      </c>
      <c r="G177">
        <v>462.55300903320301</v>
      </c>
      <c r="I177" s="19">
        <f t="shared" si="17"/>
        <v>432.25988769531205</v>
      </c>
      <c r="J177" s="19">
        <f t="shared" si="18"/>
        <v>231.07998657226597</v>
      </c>
      <c r="K177" s="19">
        <f t="shared" si="19"/>
        <v>270.50389709472586</v>
      </c>
      <c r="L177" s="20">
        <f t="shared" si="20"/>
        <v>1.170607204489043</v>
      </c>
      <c r="M177" s="20">
        <f t="shared" si="21"/>
        <v>1.5220939872925325</v>
      </c>
      <c r="N177" s="18"/>
      <c r="O177" s="18"/>
      <c r="P177" s="18">
        <f t="shared" si="22"/>
        <v>1.6819881335838074</v>
      </c>
    </row>
    <row r="178" spans="1:16" x14ac:dyDescent="0.15">
      <c r="A178" s="18">
        <v>88.5</v>
      </c>
      <c r="B178" s="18">
        <v>176</v>
      </c>
      <c r="D178">
        <v>899.586181640625</v>
      </c>
      <c r="E178">
        <v>694.17156982421898</v>
      </c>
      <c r="F178">
        <v>462.69281005859398</v>
      </c>
      <c r="G178">
        <v>463.31240844726602</v>
      </c>
      <c r="I178" s="19">
        <f t="shared" si="17"/>
        <v>436.89337158203102</v>
      </c>
      <c r="J178" s="19">
        <f t="shared" si="18"/>
        <v>230.85916137695295</v>
      </c>
      <c r="K178" s="19">
        <f t="shared" si="19"/>
        <v>275.29195861816396</v>
      </c>
      <c r="L178" s="20">
        <f t="shared" si="20"/>
        <v>1.1924671170777579</v>
      </c>
      <c r="M178" s="20">
        <f t="shared" si="21"/>
        <v>1.5459509838744492</v>
      </c>
      <c r="N178" s="18"/>
      <c r="O178" s="18"/>
      <c r="P178" s="18">
        <f t="shared" si="22"/>
        <v>3.2757312687632623</v>
      </c>
    </row>
    <row r="179" spans="1:16" x14ac:dyDescent="0.15">
      <c r="A179" s="18">
        <v>89</v>
      </c>
      <c r="B179" s="18">
        <v>177</v>
      </c>
      <c r="D179">
        <v>904.64489746093795</v>
      </c>
      <c r="E179">
        <v>697.55694580078102</v>
      </c>
      <c r="F179">
        <v>463.23110961914102</v>
      </c>
      <c r="G179">
        <v>463.518310546875</v>
      </c>
      <c r="I179" s="19">
        <f t="shared" si="17"/>
        <v>441.41378784179693</v>
      </c>
      <c r="J179" s="19">
        <f t="shared" si="18"/>
        <v>234.03863525390602</v>
      </c>
      <c r="K179" s="19">
        <f t="shared" si="19"/>
        <v>277.58674316406274</v>
      </c>
      <c r="L179" s="20">
        <f t="shared" si="20"/>
        <v>1.1860723032456237</v>
      </c>
      <c r="M179" s="20">
        <f t="shared" si="21"/>
        <v>1.5415532540355166</v>
      </c>
      <c r="N179" s="18"/>
      <c r="O179" s="18"/>
      <c r="P179" s="18">
        <f t="shared" si="22"/>
        <v>2.9819452627542189</v>
      </c>
    </row>
    <row r="180" spans="1:16" x14ac:dyDescent="0.15">
      <c r="A180" s="18">
        <v>89.5</v>
      </c>
      <c r="B180" s="18">
        <v>178</v>
      </c>
      <c r="D180">
        <v>899.30230712890602</v>
      </c>
      <c r="E180">
        <v>694.630859375</v>
      </c>
      <c r="F180">
        <v>462.70281982421898</v>
      </c>
      <c r="G180">
        <v>462.99810791015602</v>
      </c>
      <c r="I180" s="19">
        <f t="shared" si="17"/>
        <v>436.59948730468705</v>
      </c>
      <c r="J180" s="19">
        <f t="shared" si="18"/>
        <v>231.63275146484398</v>
      </c>
      <c r="K180" s="19">
        <f t="shared" si="19"/>
        <v>274.45656127929624</v>
      </c>
      <c r="L180" s="20">
        <f t="shared" si="20"/>
        <v>1.1848780431248809</v>
      </c>
      <c r="M180" s="20">
        <f t="shared" si="21"/>
        <v>1.5423560779079755</v>
      </c>
      <c r="N180" s="18"/>
      <c r="O180" s="18"/>
      <c r="P180" s="18">
        <f t="shared" si="22"/>
        <v>3.0355771200207529</v>
      </c>
    </row>
    <row r="181" spans="1:16" x14ac:dyDescent="0.15">
      <c r="A181" s="18">
        <v>90</v>
      </c>
      <c r="B181" s="18">
        <v>179</v>
      </c>
      <c r="D181">
        <v>903.76129150390602</v>
      </c>
      <c r="E181">
        <v>697.997314453125</v>
      </c>
      <c r="F181">
        <v>462.58581542968801</v>
      </c>
      <c r="G181">
        <v>463.04138183593801</v>
      </c>
      <c r="I181" s="19">
        <f t="shared" si="17"/>
        <v>441.17547607421801</v>
      </c>
      <c r="J181" s="19">
        <f t="shared" si="18"/>
        <v>234.95593261718699</v>
      </c>
      <c r="K181" s="19">
        <f t="shared" si="19"/>
        <v>276.70632324218712</v>
      </c>
      <c r="L181" s="20">
        <f t="shared" si="20"/>
        <v>1.1776945581239011</v>
      </c>
      <c r="M181" s="20">
        <f t="shared" si="21"/>
        <v>1.5371696769001972</v>
      </c>
      <c r="N181" s="18"/>
      <c r="O181" s="18"/>
      <c r="P181" s="18">
        <f t="shared" si="22"/>
        <v>2.6891047141563975</v>
      </c>
    </row>
    <row r="182" spans="1:16" x14ac:dyDescent="0.15">
      <c r="A182" s="18">
        <v>90.5</v>
      </c>
      <c r="B182" s="18">
        <v>180</v>
      </c>
      <c r="D182">
        <v>909.66223144531295</v>
      </c>
      <c r="E182">
        <v>701.70422363281295</v>
      </c>
      <c r="F182">
        <v>463.02139282226602</v>
      </c>
      <c r="G182">
        <v>463.12268066406301</v>
      </c>
      <c r="I182" s="19">
        <f t="shared" si="17"/>
        <v>446.64083862304693</v>
      </c>
      <c r="J182" s="19">
        <f t="shared" si="18"/>
        <v>238.58154296874994</v>
      </c>
      <c r="K182" s="19">
        <f t="shared" si="19"/>
        <v>279.63375854492199</v>
      </c>
      <c r="L182" s="20">
        <f t="shared" si="20"/>
        <v>1.1720678601762131</v>
      </c>
      <c r="M182" s="20">
        <f t="shared" si="21"/>
        <v>1.533540062945711</v>
      </c>
      <c r="N182" s="18"/>
      <c r="O182" s="18"/>
      <c r="P182" s="18">
        <f t="shared" si="22"/>
        <v>2.4466319324945718</v>
      </c>
    </row>
    <row r="183" spans="1:16" x14ac:dyDescent="0.15">
      <c r="A183" s="18">
        <v>91</v>
      </c>
      <c r="B183" s="18">
        <v>181</v>
      </c>
      <c r="D183">
        <v>907.521240234375</v>
      </c>
      <c r="E183">
        <v>699.42840576171898</v>
      </c>
      <c r="F183">
        <v>462.80029296875</v>
      </c>
      <c r="G183">
        <v>462.88302612304699</v>
      </c>
      <c r="I183" s="19">
        <f t="shared" si="17"/>
        <v>444.720947265625</v>
      </c>
      <c r="J183" s="19">
        <f t="shared" si="18"/>
        <v>236.54537963867199</v>
      </c>
      <c r="K183" s="19">
        <f t="shared" si="19"/>
        <v>279.13918151855461</v>
      </c>
      <c r="L183" s="20">
        <f t="shared" si="20"/>
        <v>1.1800660911024581</v>
      </c>
      <c r="M183" s="20">
        <f t="shared" si="21"/>
        <v>1.5435353778651577</v>
      </c>
      <c r="N183" s="18"/>
      <c r="O183" s="18"/>
      <c r="P183" s="18">
        <f t="shared" si="22"/>
        <v>3.1143590909458467</v>
      </c>
    </row>
    <row r="184" spans="1:16" x14ac:dyDescent="0.15">
      <c r="A184" s="18">
        <v>91.5</v>
      </c>
      <c r="B184" s="18">
        <v>182</v>
      </c>
      <c r="D184">
        <v>904.70123291015602</v>
      </c>
      <c r="E184">
        <v>698.99945068359398</v>
      </c>
      <c r="F184">
        <v>462.28292846679699</v>
      </c>
      <c r="G184">
        <v>462.41989135742199</v>
      </c>
      <c r="I184" s="19">
        <f t="shared" si="17"/>
        <v>442.41830444335903</v>
      </c>
      <c r="J184" s="19">
        <f t="shared" si="18"/>
        <v>236.57955932617199</v>
      </c>
      <c r="K184" s="19">
        <f t="shared" si="19"/>
        <v>276.81261291503864</v>
      </c>
      <c r="L184" s="20">
        <f t="shared" si="20"/>
        <v>1.1700614106453608</v>
      </c>
      <c r="M184" s="20">
        <f t="shared" si="21"/>
        <v>1.535527781401262</v>
      </c>
      <c r="N184" s="18"/>
      <c r="O184" s="18"/>
      <c r="P184" s="18">
        <f t="shared" si="22"/>
        <v>2.5794195041541652</v>
      </c>
    </row>
    <row r="185" spans="1:16" x14ac:dyDescent="0.15">
      <c r="A185" s="18">
        <v>92</v>
      </c>
      <c r="B185" s="18">
        <v>183</v>
      </c>
      <c r="D185">
        <v>911.201904296875</v>
      </c>
      <c r="E185">
        <v>702</v>
      </c>
      <c r="F185">
        <v>463.18353271484398</v>
      </c>
      <c r="G185">
        <v>463.43508911132801</v>
      </c>
      <c r="I185" s="19">
        <f t="shared" si="17"/>
        <v>448.01837158203102</v>
      </c>
      <c r="J185" s="19">
        <f t="shared" si="18"/>
        <v>238.56491088867199</v>
      </c>
      <c r="K185" s="19">
        <f t="shared" si="19"/>
        <v>281.02293395996065</v>
      </c>
      <c r="L185" s="20">
        <f t="shared" si="20"/>
        <v>1.1779726235225849</v>
      </c>
      <c r="M185" s="20">
        <f t="shared" si="21"/>
        <v>1.5454360782716878</v>
      </c>
      <c r="N185" s="18"/>
      <c r="O185" s="18"/>
      <c r="P185" s="18">
        <f t="shared" si="22"/>
        <v>3.24133350763484</v>
      </c>
    </row>
    <row r="186" spans="1:16" x14ac:dyDescent="0.15">
      <c r="A186" s="18">
        <v>92.5</v>
      </c>
      <c r="B186" s="18">
        <v>184</v>
      </c>
      <c r="D186">
        <v>907.32531738281295</v>
      </c>
      <c r="E186">
        <v>701.97052001953102</v>
      </c>
      <c r="F186">
        <v>463.68664550781301</v>
      </c>
      <c r="G186">
        <v>464.16690063476602</v>
      </c>
      <c r="I186" s="19">
        <f t="shared" si="17"/>
        <v>443.63867187499994</v>
      </c>
      <c r="J186" s="19">
        <f t="shared" si="18"/>
        <v>237.803619384765</v>
      </c>
      <c r="K186" s="19">
        <f t="shared" si="19"/>
        <v>277.17613830566449</v>
      </c>
      <c r="L186" s="20">
        <f t="shared" si="20"/>
        <v>1.1655673661433847</v>
      </c>
      <c r="M186" s="20">
        <f t="shared" si="21"/>
        <v>1.5350279048856892</v>
      </c>
      <c r="N186" s="18"/>
      <c r="O186" s="18"/>
      <c r="P186" s="18">
        <f t="shared" si="22"/>
        <v>2.5460257463776532</v>
      </c>
    </row>
    <row r="187" spans="1:16" x14ac:dyDescent="0.15">
      <c r="A187" s="18">
        <v>93</v>
      </c>
      <c r="B187" s="18">
        <v>185</v>
      </c>
      <c r="D187">
        <v>907.4189453125</v>
      </c>
      <c r="E187">
        <v>702.39483642578102</v>
      </c>
      <c r="F187">
        <v>463.15216064453102</v>
      </c>
      <c r="G187">
        <v>463.43890380859398</v>
      </c>
      <c r="I187" s="19">
        <f t="shared" si="17"/>
        <v>444.26678466796898</v>
      </c>
      <c r="J187" s="19">
        <f t="shared" si="18"/>
        <v>238.95593261718705</v>
      </c>
      <c r="K187" s="19">
        <f t="shared" si="19"/>
        <v>276.99763183593802</v>
      </c>
      <c r="L187" s="20">
        <f t="shared" si="20"/>
        <v>1.1591996432233163</v>
      </c>
      <c r="M187" s="20">
        <f t="shared" si="21"/>
        <v>1.5306572659588222</v>
      </c>
      <c r="N187" s="18"/>
      <c r="O187" s="18"/>
      <c r="P187" s="18">
        <f t="shared" si="22"/>
        <v>2.2540495220392458</v>
      </c>
    </row>
    <row r="188" spans="1:16" x14ac:dyDescent="0.15">
      <c r="A188" s="18">
        <v>93.5</v>
      </c>
      <c r="B188" s="18">
        <v>186</v>
      </c>
      <c r="D188">
        <v>903.68389892578102</v>
      </c>
      <c r="E188">
        <v>698.76348876953102</v>
      </c>
      <c r="F188">
        <v>463.41180419921898</v>
      </c>
      <c r="G188">
        <v>463.32904052734398</v>
      </c>
      <c r="I188" s="19">
        <f t="shared" si="17"/>
        <v>440.27209472656205</v>
      </c>
      <c r="J188" s="19">
        <f t="shared" si="18"/>
        <v>235.43444824218705</v>
      </c>
      <c r="K188" s="19">
        <f t="shared" si="19"/>
        <v>275.46798095703116</v>
      </c>
      <c r="L188" s="20">
        <f t="shared" si="20"/>
        <v>1.1700411006704607</v>
      </c>
      <c r="M188" s="20">
        <f t="shared" si="21"/>
        <v>1.5434958073991685</v>
      </c>
      <c r="N188" s="18"/>
      <c r="O188" s="18"/>
      <c r="P188" s="18">
        <f t="shared" si="22"/>
        <v>3.1117156249793889</v>
      </c>
    </row>
    <row r="189" spans="1:16" x14ac:dyDescent="0.15">
      <c r="A189" s="18">
        <v>94</v>
      </c>
      <c r="B189" s="18">
        <v>187</v>
      </c>
      <c r="D189">
        <v>894.067138671875</v>
      </c>
      <c r="E189">
        <v>695.116943359375</v>
      </c>
      <c r="F189">
        <v>462.77841186523398</v>
      </c>
      <c r="G189">
        <v>463.07989501953102</v>
      </c>
      <c r="I189" s="19">
        <f t="shared" si="17"/>
        <v>431.28872680664102</v>
      </c>
      <c r="J189" s="19">
        <f t="shared" si="18"/>
        <v>232.03704833984398</v>
      </c>
      <c r="K189" s="19">
        <f t="shared" si="19"/>
        <v>268.86279296875023</v>
      </c>
      <c r="L189" s="20">
        <f t="shared" si="20"/>
        <v>1.1587063138941971</v>
      </c>
      <c r="M189" s="20">
        <f t="shared" si="21"/>
        <v>1.5341581046161066</v>
      </c>
      <c r="N189" s="18"/>
      <c r="O189" s="18"/>
      <c r="P189" s="18">
        <f t="shared" si="22"/>
        <v>2.4879195969357206</v>
      </c>
    </row>
    <row r="190" spans="1:16" x14ac:dyDescent="0.15">
      <c r="A190" s="18"/>
      <c r="B190" s="18"/>
      <c r="D190">
        <v>881.650634765625</v>
      </c>
      <c r="E190">
        <v>689.86279296875</v>
      </c>
      <c r="F190">
        <v>462.65478515625</v>
      </c>
      <c r="G190">
        <v>462.64431762695301</v>
      </c>
      <c r="I190" s="19"/>
      <c r="J190" s="19"/>
      <c r="K190" s="19"/>
      <c r="L190" s="20"/>
      <c r="M190" s="20"/>
      <c r="N190" s="18"/>
      <c r="O190" s="18"/>
      <c r="P190" s="18"/>
    </row>
    <row r="191" spans="1:16" x14ac:dyDescent="0.15">
      <c r="A191" s="18"/>
      <c r="B191" s="18"/>
      <c r="I191" s="19"/>
      <c r="J191" s="19"/>
      <c r="K191" s="19"/>
      <c r="L191" s="20"/>
      <c r="M191" s="20"/>
      <c r="N191" s="18"/>
      <c r="O191" s="18"/>
      <c r="P191" s="18"/>
    </row>
    <row r="192" spans="1:16" x14ac:dyDescent="0.15">
      <c r="I192" s="7"/>
      <c r="J192" s="7"/>
      <c r="K192" s="7"/>
      <c r="L192" s="7"/>
    </row>
    <row r="193" spans="9:12" x14ac:dyDescent="0.15">
      <c r="I193" s="7"/>
      <c r="J193" s="7"/>
      <c r="K193" s="7"/>
      <c r="L193" s="7"/>
    </row>
    <row r="194" spans="9:12" x14ac:dyDescent="0.15">
      <c r="I194" s="7"/>
      <c r="J194" s="7"/>
      <c r="K194" s="7"/>
      <c r="L194" s="7"/>
    </row>
    <row r="195" spans="9:12" x14ac:dyDescent="0.15">
      <c r="I195" s="7"/>
      <c r="J195" s="7"/>
      <c r="K195" s="7"/>
      <c r="L195" s="7"/>
    </row>
    <row r="196" spans="9:12" x14ac:dyDescent="0.15">
      <c r="I196" s="7"/>
      <c r="J196" s="7"/>
      <c r="K196" s="7"/>
      <c r="L196" s="7"/>
    </row>
    <row r="197" spans="9:12" x14ac:dyDescent="0.15">
      <c r="I197" s="7"/>
      <c r="J197" s="7"/>
      <c r="K197" s="7"/>
      <c r="L197" s="7"/>
    </row>
    <row r="198" spans="9:12" x14ac:dyDescent="0.15">
      <c r="I198" s="7"/>
      <c r="J198" s="7"/>
      <c r="K198" s="7"/>
      <c r="L198" s="7"/>
    </row>
    <row r="199" spans="9:12" x14ac:dyDescent="0.15">
      <c r="I199" s="7"/>
      <c r="J199" s="7"/>
      <c r="K199" s="7"/>
      <c r="L199" s="7"/>
    </row>
    <row r="200" spans="9:12" x14ac:dyDescent="0.15">
      <c r="I200" s="7"/>
      <c r="J200" s="7"/>
      <c r="K200" s="7"/>
      <c r="L200" s="7"/>
    </row>
    <row r="201" spans="9:12" x14ac:dyDescent="0.15">
      <c r="I201" s="7"/>
      <c r="J201" s="7"/>
      <c r="K201" s="7"/>
      <c r="L201" s="7"/>
    </row>
    <row r="202" spans="9:12" x14ac:dyDescent="0.15">
      <c r="I202" s="7"/>
      <c r="J202" s="7"/>
      <c r="K202" s="7"/>
      <c r="L202" s="7"/>
    </row>
    <row r="203" spans="9:12" x14ac:dyDescent="0.15">
      <c r="I203" s="7"/>
      <c r="J203" s="7"/>
      <c r="K203" s="7"/>
      <c r="L203" s="7"/>
    </row>
    <row r="204" spans="9:12" x14ac:dyDescent="0.15">
      <c r="I204" s="7"/>
      <c r="J204" s="7"/>
      <c r="K204" s="7"/>
      <c r="L204" s="7"/>
    </row>
    <row r="205" spans="9:12" x14ac:dyDescent="0.15">
      <c r="I205" s="7"/>
      <c r="J205" s="7"/>
      <c r="K205" s="7"/>
      <c r="L205" s="7"/>
    </row>
    <row r="206" spans="9:12" x14ac:dyDescent="0.15">
      <c r="I206" s="7"/>
      <c r="J206" s="7"/>
      <c r="K206" s="7"/>
      <c r="L206" s="7"/>
    </row>
    <row r="207" spans="9:12" x14ac:dyDescent="0.15">
      <c r="I207" s="7"/>
      <c r="J207" s="7"/>
      <c r="K207" s="7"/>
      <c r="L207" s="7"/>
    </row>
    <row r="208" spans="9:12" x14ac:dyDescent="0.15">
      <c r="I208" s="7"/>
      <c r="J208" s="7"/>
      <c r="K208" s="7"/>
      <c r="L208" s="7"/>
    </row>
    <row r="209" spans="9:12" x14ac:dyDescent="0.15">
      <c r="I209" s="7"/>
      <c r="J209" s="7"/>
      <c r="K209" s="7"/>
      <c r="L209" s="7"/>
    </row>
    <row r="210" spans="9:12" x14ac:dyDescent="0.15">
      <c r="I210" s="7"/>
      <c r="J210" s="7"/>
      <c r="K210" s="7"/>
      <c r="L210" s="7"/>
    </row>
    <row r="211" spans="9:12" x14ac:dyDescent="0.15">
      <c r="I211" s="7"/>
      <c r="J211" s="7"/>
      <c r="K211" s="7"/>
      <c r="L211" s="7"/>
    </row>
    <row r="212" spans="9:12" x14ac:dyDescent="0.15">
      <c r="I212" s="7"/>
      <c r="J212" s="7"/>
      <c r="K212" s="7"/>
      <c r="L212" s="7"/>
    </row>
    <row r="213" spans="9:12" x14ac:dyDescent="0.15">
      <c r="I213" s="7"/>
      <c r="J213" s="7"/>
      <c r="K213" s="7"/>
      <c r="L213" s="7"/>
    </row>
    <row r="214" spans="9:12" x14ac:dyDescent="0.15">
      <c r="I214" s="7"/>
      <c r="J214" s="7"/>
      <c r="K214" s="7"/>
      <c r="L214" s="7"/>
    </row>
    <row r="215" spans="9:12" x14ac:dyDescent="0.15">
      <c r="I215" s="7"/>
      <c r="J215" s="7"/>
      <c r="K215" s="7"/>
      <c r="L215" s="7"/>
    </row>
    <row r="216" spans="9:12" x14ac:dyDescent="0.15">
      <c r="I216" s="7"/>
      <c r="J216" s="7"/>
      <c r="K216" s="7"/>
      <c r="L216" s="7"/>
    </row>
    <row r="217" spans="9:12" x14ac:dyDescent="0.15">
      <c r="I217" s="7"/>
      <c r="J217" s="7"/>
      <c r="K217" s="7"/>
      <c r="L217" s="7"/>
    </row>
    <row r="218" spans="9:12" x14ac:dyDescent="0.15">
      <c r="I218" s="7"/>
      <c r="J218" s="7"/>
      <c r="K218" s="7"/>
      <c r="L218" s="7"/>
    </row>
    <row r="219" spans="9:12" x14ac:dyDescent="0.15">
      <c r="I219" s="7"/>
      <c r="J219" s="7"/>
      <c r="K219" s="7"/>
      <c r="L219" s="7"/>
    </row>
    <row r="220" spans="9:12" x14ac:dyDescent="0.15">
      <c r="I220" s="7"/>
      <c r="J220" s="7"/>
      <c r="K220" s="7"/>
      <c r="L220" s="7"/>
    </row>
    <row r="221" spans="9:12" x14ac:dyDescent="0.15">
      <c r="I221" s="7"/>
      <c r="J221" s="7"/>
      <c r="K221" s="7"/>
      <c r="L221" s="7"/>
    </row>
    <row r="222" spans="9:12" x14ac:dyDescent="0.15">
      <c r="I222" s="7"/>
      <c r="J222" s="7"/>
      <c r="K222" s="7"/>
      <c r="L222" s="7"/>
    </row>
    <row r="223" spans="9:12" x14ac:dyDescent="0.15">
      <c r="I223" s="7"/>
      <c r="J223" s="7"/>
      <c r="K223" s="7"/>
      <c r="L223" s="7"/>
    </row>
    <row r="224" spans="9:12" x14ac:dyDescent="0.15">
      <c r="I224" s="7"/>
      <c r="J224" s="7"/>
      <c r="K224" s="7"/>
      <c r="L224" s="7"/>
    </row>
    <row r="225" spans="9:12" x14ac:dyDescent="0.15">
      <c r="I225" s="7"/>
      <c r="J225" s="7"/>
      <c r="K225" s="7"/>
      <c r="L225" s="7"/>
    </row>
    <row r="226" spans="9:12" x14ac:dyDescent="0.15">
      <c r="I226" s="7"/>
      <c r="J226" s="7"/>
      <c r="K226" s="7"/>
      <c r="L226" s="7"/>
    </row>
    <row r="227" spans="9:12" x14ac:dyDescent="0.15">
      <c r="I227" s="7"/>
      <c r="J227" s="7"/>
      <c r="K227" s="7"/>
      <c r="L227" s="7"/>
    </row>
    <row r="228" spans="9:12" x14ac:dyDescent="0.15">
      <c r="I228" s="7"/>
      <c r="J228" s="7"/>
      <c r="K228" s="7"/>
      <c r="L228" s="7"/>
    </row>
    <row r="229" spans="9:12" x14ac:dyDescent="0.15">
      <c r="I229" s="7"/>
      <c r="J229" s="7"/>
      <c r="K229" s="7"/>
      <c r="L229" s="7"/>
    </row>
    <row r="230" spans="9:12" x14ac:dyDescent="0.15">
      <c r="I230" s="7"/>
      <c r="J230" s="7"/>
      <c r="K230" s="7"/>
      <c r="L230" s="7"/>
    </row>
    <row r="231" spans="9:12" x14ac:dyDescent="0.15">
      <c r="I231" s="7"/>
      <c r="J231" s="7"/>
      <c r="K231" s="7"/>
      <c r="L231" s="7"/>
    </row>
    <row r="232" spans="9:12" x14ac:dyDescent="0.15">
      <c r="I232" s="7"/>
      <c r="J232" s="7"/>
      <c r="K232" s="7"/>
      <c r="L232" s="7"/>
    </row>
    <row r="233" spans="9:12" x14ac:dyDescent="0.15">
      <c r="I233" s="7"/>
      <c r="J233" s="7"/>
      <c r="K233" s="7"/>
      <c r="L233" s="7"/>
    </row>
    <row r="234" spans="9:12" x14ac:dyDescent="0.15">
      <c r="I234" s="7"/>
      <c r="J234" s="7"/>
      <c r="K234" s="7"/>
      <c r="L234" s="7"/>
    </row>
    <row r="235" spans="9:12" x14ac:dyDescent="0.15">
      <c r="I235" s="7"/>
      <c r="J235" s="7"/>
      <c r="K235" s="7"/>
      <c r="L235" s="7"/>
    </row>
    <row r="236" spans="9:12" x14ac:dyDescent="0.15">
      <c r="I236" s="7"/>
      <c r="J236" s="7"/>
      <c r="K236" s="7"/>
      <c r="L236" s="7"/>
    </row>
    <row r="237" spans="9:12" x14ac:dyDescent="0.15">
      <c r="I237" s="7"/>
      <c r="J237" s="7"/>
      <c r="K237" s="7"/>
      <c r="L237" s="7"/>
    </row>
    <row r="238" spans="9:12" x14ac:dyDescent="0.15">
      <c r="I238" s="7"/>
      <c r="J238" s="7"/>
      <c r="K238" s="7"/>
      <c r="L238" s="7"/>
    </row>
    <row r="239" spans="9:12" x14ac:dyDescent="0.15">
      <c r="I239" s="7"/>
      <c r="J239" s="7"/>
      <c r="K239" s="7"/>
      <c r="L239" s="7"/>
    </row>
    <row r="240" spans="9:12" x14ac:dyDescent="0.15">
      <c r="I240" s="7"/>
      <c r="J240" s="7"/>
      <c r="K240" s="7"/>
      <c r="L240" s="7"/>
    </row>
    <row r="241" spans="9:12" x14ac:dyDescent="0.15">
      <c r="I241" s="7"/>
      <c r="J241" s="7"/>
      <c r="K241" s="7"/>
      <c r="L241" s="7"/>
    </row>
    <row r="242" spans="9:12" x14ac:dyDescent="0.15">
      <c r="I242" s="7"/>
      <c r="J242" s="7"/>
      <c r="K242" s="7"/>
      <c r="L242" s="7"/>
    </row>
    <row r="243" spans="9:12" x14ac:dyDescent="0.15">
      <c r="I243" s="7"/>
      <c r="J243" s="7"/>
      <c r="K243" s="7"/>
      <c r="L243" s="7"/>
    </row>
    <row r="244" spans="9:12" x14ac:dyDescent="0.15">
      <c r="I244" s="7"/>
      <c r="J244" s="7"/>
      <c r="K244" s="7"/>
      <c r="L244" s="7"/>
    </row>
    <row r="245" spans="9:12" x14ac:dyDescent="0.15">
      <c r="I245" s="7"/>
      <c r="J245" s="7"/>
      <c r="K245" s="7"/>
      <c r="L245" s="7"/>
    </row>
    <row r="246" spans="9:12" x14ac:dyDescent="0.15">
      <c r="I246" s="7"/>
      <c r="J246" s="7"/>
      <c r="K246" s="7"/>
      <c r="L246" s="7"/>
    </row>
    <row r="247" spans="9:12" x14ac:dyDescent="0.15">
      <c r="I247" s="7"/>
      <c r="J247" s="7"/>
      <c r="K247" s="7"/>
      <c r="L247" s="7"/>
    </row>
    <row r="248" spans="9:12" x14ac:dyDescent="0.15">
      <c r="I248" s="7"/>
      <c r="J248" s="7"/>
      <c r="K248" s="7"/>
      <c r="L248" s="7"/>
    </row>
    <row r="249" spans="9:12" x14ac:dyDescent="0.15">
      <c r="I249" s="7"/>
      <c r="J249" s="7"/>
      <c r="K249" s="7"/>
      <c r="L249" s="7"/>
    </row>
    <row r="250" spans="9:12" x14ac:dyDescent="0.15">
      <c r="I250" s="7"/>
      <c r="J250" s="7"/>
      <c r="K250" s="7"/>
      <c r="L250" s="7"/>
    </row>
    <row r="251" spans="9:12" x14ac:dyDescent="0.15">
      <c r="I251" s="7"/>
      <c r="J251" s="7"/>
      <c r="K251" s="7"/>
      <c r="L251" s="7"/>
    </row>
    <row r="252" spans="9:12" x14ac:dyDescent="0.15">
      <c r="I252" s="7"/>
      <c r="J252" s="7"/>
      <c r="K252" s="7"/>
      <c r="L252" s="7"/>
    </row>
    <row r="253" spans="9:12" x14ac:dyDescent="0.15">
      <c r="I253" s="7"/>
      <c r="J253" s="7"/>
      <c r="K253" s="7"/>
      <c r="L253" s="7"/>
    </row>
    <row r="254" spans="9:12" x14ac:dyDescent="0.15">
      <c r="I254" s="7"/>
      <c r="J254" s="7"/>
      <c r="K254" s="7"/>
      <c r="L254" s="7"/>
    </row>
    <row r="255" spans="9:12" x14ac:dyDescent="0.15">
      <c r="I255" s="7"/>
      <c r="J255" s="7"/>
      <c r="K255" s="7"/>
      <c r="L255" s="7"/>
    </row>
    <row r="256" spans="9:12" x14ac:dyDescent="0.15">
      <c r="I256" s="7"/>
      <c r="J256" s="7"/>
      <c r="K256" s="7"/>
      <c r="L256" s="7"/>
    </row>
    <row r="257" spans="9:12" x14ac:dyDescent="0.15">
      <c r="I257" s="7"/>
      <c r="J257" s="7"/>
      <c r="K257" s="7"/>
      <c r="L257" s="7"/>
    </row>
    <row r="258" spans="9:12" x14ac:dyDescent="0.15">
      <c r="I258" s="7"/>
      <c r="J258" s="7"/>
      <c r="K258" s="7"/>
      <c r="L258" s="7"/>
    </row>
    <row r="259" spans="9:12" x14ac:dyDescent="0.15">
      <c r="I259" s="7"/>
      <c r="J259" s="7"/>
      <c r="K259" s="7"/>
      <c r="L259" s="7"/>
    </row>
    <row r="260" spans="9:12" x14ac:dyDescent="0.15">
      <c r="I260" s="7"/>
      <c r="J260" s="7"/>
      <c r="K260" s="7"/>
      <c r="L260" s="7"/>
    </row>
    <row r="261" spans="9:12" x14ac:dyDescent="0.15">
      <c r="I261" s="7"/>
      <c r="J261" s="7"/>
      <c r="K261" s="7"/>
      <c r="L261" s="7"/>
    </row>
    <row r="262" spans="9:12" x14ac:dyDescent="0.15">
      <c r="I262" s="7"/>
      <c r="J262" s="7"/>
      <c r="K262" s="7"/>
      <c r="L262" s="7"/>
    </row>
    <row r="263" spans="9:12" x14ac:dyDescent="0.15">
      <c r="I263" s="7"/>
      <c r="J263" s="7"/>
      <c r="K263" s="7"/>
      <c r="L263" s="7"/>
    </row>
    <row r="264" spans="9:12" x14ac:dyDescent="0.15">
      <c r="I264" s="7"/>
      <c r="J264" s="7"/>
      <c r="K264" s="7"/>
      <c r="L264" s="7"/>
    </row>
    <row r="265" spans="9:12" x14ac:dyDescent="0.15">
      <c r="I265" s="7"/>
      <c r="J265" s="7"/>
      <c r="K265" s="7"/>
      <c r="L265" s="7"/>
    </row>
    <row r="266" spans="9:12" x14ac:dyDescent="0.15">
      <c r="I266" s="7"/>
      <c r="J266" s="7"/>
      <c r="K266" s="7"/>
      <c r="L266" s="7"/>
    </row>
    <row r="267" spans="9:12" x14ac:dyDescent="0.15">
      <c r="I267" s="7"/>
      <c r="J267" s="7"/>
      <c r="K267" s="7"/>
      <c r="L267" s="7"/>
    </row>
    <row r="268" spans="9:12" x14ac:dyDescent="0.15">
      <c r="I268" s="7"/>
      <c r="J268" s="7"/>
      <c r="K268" s="7"/>
      <c r="L268" s="7"/>
    </row>
    <row r="269" spans="9:12" x14ac:dyDescent="0.15">
      <c r="I269" s="7"/>
      <c r="J269" s="7"/>
      <c r="K269" s="7"/>
      <c r="L269" s="7"/>
    </row>
    <row r="270" spans="9:12" x14ac:dyDescent="0.15">
      <c r="I270" s="7"/>
      <c r="J270" s="7"/>
      <c r="K270" s="7"/>
      <c r="L270" s="7"/>
    </row>
    <row r="271" spans="9:12" x14ac:dyDescent="0.15">
      <c r="I271" s="7"/>
      <c r="J271" s="7"/>
      <c r="K271" s="7"/>
      <c r="L271" s="7"/>
    </row>
    <row r="272" spans="9:12" x14ac:dyDescent="0.15">
      <c r="I272" s="7"/>
      <c r="J272" s="7"/>
      <c r="K272" s="7"/>
      <c r="L272" s="7"/>
    </row>
    <row r="273" spans="9:12" x14ac:dyDescent="0.15">
      <c r="I273" s="7"/>
      <c r="J273" s="7"/>
      <c r="K273" s="7"/>
      <c r="L273" s="7"/>
    </row>
    <row r="274" spans="9:12" x14ac:dyDescent="0.15">
      <c r="I274" s="7"/>
      <c r="J274" s="7"/>
      <c r="K274" s="7"/>
      <c r="L274" s="7"/>
    </row>
    <row r="275" spans="9:12" x14ac:dyDescent="0.15">
      <c r="I275" s="7"/>
      <c r="J275" s="7"/>
      <c r="K275" s="7"/>
      <c r="L275" s="7"/>
    </row>
    <row r="276" spans="9:12" x14ac:dyDescent="0.15">
      <c r="I276" s="7"/>
      <c r="J276" s="7"/>
      <c r="K276" s="7"/>
      <c r="L276" s="7"/>
    </row>
    <row r="277" spans="9:12" x14ac:dyDescent="0.15">
      <c r="I277" s="7"/>
      <c r="J277" s="7"/>
      <c r="K277" s="7"/>
      <c r="L277" s="7"/>
    </row>
    <row r="278" spans="9:12" x14ac:dyDescent="0.15">
      <c r="I278" s="7"/>
      <c r="J278" s="7"/>
      <c r="K278" s="7"/>
      <c r="L278" s="7"/>
    </row>
    <row r="279" spans="9:12" x14ac:dyDescent="0.15">
      <c r="I279" s="7"/>
      <c r="J279" s="7"/>
      <c r="K279" s="7"/>
      <c r="L279" s="7"/>
    </row>
    <row r="280" spans="9:12" x14ac:dyDescent="0.15">
      <c r="I280" s="7"/>
      <c r="J280" s="7"/>
      <c r="K280" s="7"/>
      <c r="L280" s="7"/>
    </row>
    <row r="281" spans="9:12" x14ac:dyDescent="0.15">
      <c r="I281" s="7"/>
      <c r="J281" s="7"/>
      <c r="K281" s="7"/>
      <c r="L281" s="7"/>
    </row>
    <row r="282" spans="9:12" x14ac:dyDescent="0.15">
      <c r="I282" s="7"/>
      <c r="J282" s="7"/>
      <c r="K282" s="7"/>
      <c r="L282" s="7"/>
    </row>
    <row r="283" spans="9:12" x14ac:dyDescent="0.15">
      <c r="I283" s="7"/>
      <c r="J283" s="7"/>
      <c r="K283" s="7"/>
      <c r="L283" s="7"/>
    </row>
    <row r="284" spans="9:12" x14ac:dyDescent="0.15">
      <c r="I284" s="7"/>
      <c r="J284" s="7"/>
      <c r="K284" s="7"/>
      <c r="L284" s="7"/>
    </row>
    <row r="285" spans="9:12" x14ac:dyDescent="0.15">
      <c r="I285" s="7"/>
      <c r="J285" s="7"/>
      <c r="K285" s="7"/>
      <c r="L285" s="7"/>
    </row>
    <row r="286" spans="9:12" x14ac:dyDescent="0.15">
      <c r="I286" s="7"/>
      <c r="J286" s="7"/>
      <c r="K286" s="7"/>
      <c r="L286" s="7"/>
    </row>
    <row r="287" spans="9:12" x14ac:dyDescent="0.15">
      <c r="I287" s="7"/>
      <c r="J287" s="7"/>
      <c r="K287" s="7"/>
      <c r="L287" s="7"/>
    </row>
    <row r="288" spans="9:12" x14ac:dyDescent="0.15">
      <c r="I288" s="7"/>
      <c r="J288" s="7"/>
      <c r="K288" s="7"/>
      <c r="L288" s="7"/>
    </row>
    <row r="289" spans="9:12" x14ac:dyDescent="0.15">
      <c r="I289" s="7"/>
      <c r="J289" s="7"/>
      <c r="K289" s="7"/>
      <c r="L289" s="7"/>
    </row>
    <row r="290" spans="9:12" x14ac:dyDescent="0.15">
      <c r="I290" s="7"/>
      <c r="J290" s="7"/>
      <c r="K290" s="7"/>
      <c r="L290" s="7"/>
    </row>
    <row r="291" spans="9:12" x14ac:dyDescent="0.15">
      <c r="I291" s="7"/>
      <c r="J291" s="7"/>
      <c r="K291" s="7"/>
      <c r="L291" s="7"/>
    </row>
    <row r="292" spans="9:12" x14ac:dyDescent="0.15">
      <c r="I292" s="7"/>
      <c r="J292" s="7"/>
      <c r="K292" s="7"/>
      <c r="L292" s="7"/>
    </row>
    <row r="293" spans="9:12" x14ac:dyDescent="0.15">
      <c r="I293" s="7"/>
      <c r="J293" s="7"/>
      <c r="K293" s="7"/>
      <c r="L293" s="7"/>
    </row>
    <row r="294" spans="9:12" x14ac:dyDescent="0.15">
      <c r="I294" s="7"/>
      <c r="J294" s="7"/>
      <c r="K294" s="7"/>
      <c r="L294" s="7"/>
    </row>
    <row r="295" spans="9:12" x14ac:dyDescent="0.15">
      <c r="I295" s="7"/>
      <c r="J295" s="7"/>
      <c r="K295" s="7"/>
      <c r="L295" s="7"/>
    </row>
    <row r="296" spans="9:12" x14ac:dyDescent="0.15">
      <c r="I296" s="7"/>
      <c r="J296" s="7"/>
      <c r="K296" s="7"/>
      <c r="L296" s="7"/>
    </row>
    <row r="297" spans="9:12" x14ac:dyDescent="0.15">
      <c r="I297" s="7"/>
      <c r="J297" s="7"/>
      <c r="K297" s="7"/>
      <c r="L297" s="7"/>
    </row>
    <row r="298" spans="9:12" x14ac:dyDescent="0.15">
      <c r="I298" s="7"/>
      <c r="J298" s="7"/>
      <c r="K298" s="7"/>
      <c r="L298" s="7"/>
    </row>
    <row r="299" spans="9:12" x14ac:dyDescent="0.15">
      <c r="I299" s="7"/>
      <c r="J299" s="7"/>
      <c r="K299" s="7"/>
      <c r="L299" s="7"/>
    </row>
    <row r="300" spans="9:12" x14ac:dyDescent="0.15">
      <c r="I300" s="7"/>
      <c r="J300" s="7"/>
      <c r="K300" s="7"/>
      <c r="L300" s="7"/>
    </row>
    <row r="301" spans="9:12" x14ac:dyDescent="0.15">
      <c r="I301" s="7"/>
      <c r="J301" s="7"/>
      <c r="K301" s="7"/>
      <c r="L301" s="7"/>
    </row>
    <row r="302" spans="9:12" x14ac:dyDescent="0.15">
      <c r="I302" s="7"/>
      <c r="J302" s="7"/>
      <c r="K302" s="7"/>
      <c r="L302" s="7"/>
    </row>
    <row r="303" spans="9:12" x14ac:dyDescent="0.15">
      <c r="I303" s="7"/>
      <c r="J303" s="7"/>
      <c r="K303" s="7"/>
      <c r="L303" s="7"/>
    </row>
    <row r="304" spans="9:12" x14ac:dyDescent="0.15">
      <c r="I304" s="7"/>
      <c r="J304" s="7"/>
      <c r="K304" s="7"/>
      <c r="L304" s="7"/>
    </row>
    <row r="305" spans="9:12" x14ac:dyDescent="0.15">
      <c r="I305" s="7"/>
      <c r="J305" s="7"/>
      <c r="K305" s="7"/>
      <c r="L305" s="7"/>
    </row>
    <row r="306" spans="9:12" x14ac:dyDescent="0.15">
      <c r="I306" s="7"/>
      <c r="J306" s="7"/>
      <c r="K306" s="7"/>
      <c r="L306" s="7"/>
    </row>
    <row r="307" spans="9:12" x14ac:dyDescent="0.15">
      <c r="I307" s="7"/>
      <c r="J307" s="7"/>
      <c r="K307" s="7"/>
      <c r="L307" s="7"/>
    </row>
    <row r="308" spans="9:12" x14ac:dyDescent="0.15">
      <c r="I308" s="7"/>
      <c r="J308" s="7"/>
      <c r="K308" s="7"/>
      <c r="L308" s="7"/>
    </row>
    <row r="309" spans="9:12" x14ac:dyDescent="0.15">
      <c r="I309" s="7"/>
      <c r="J309" s="7"/>
      <c r="K309" s="7"/>
      <c r="L309" s="7"/>
    </row>
    <row r="310" spans="9:12" x14ac:dyDescent="0.15">
      <c r="I310" s="7"/>
      <c r="J310" s="7"/>
      <c r="K310" s="7"/>
      <c r="L310" s="7"/>
    </row>
    <row r="311" spans="9:12" x14ac:dyDescent="0.15">
      <c r="I311" s="7"/>
      <c r="J311" s="7"/>
      <c r="K311" s="7"/>
      <c r="L311" s="7"/>
    </row>
    <row r="312" spans="9:12" x14ac:dyDescent="0.15">
      <c r="I312" s="7"/>
      <c r="J312" s="7"/>
      <c r="K312" s="7"/>
      <c r="L312" s="7"/>
    </row>
    <row r="313" spans="9:12" x14ac:dyDescent="0.15">
      <c r="I313" s="7"/>
      <c r="J313" s="7"/>
      <c r="K313" s="7"/>
      <c r="L313" s="7"/>
    </row>
    <row r="314" spans="9:12" x14ac:dyDescent="0.15">
      <c r="I314" s="7"/>
      <c r="J314" s="7"/>
      <c r="K314" s="7"/>
      <c r="L314" s="7"/>
    </row>
    <row r="315" spans="9:12" x14ac:dyDescent="0.15">
      <c r="I315" s="7"/>
      <c r="J315" s="7"/>
      <c r="K315" s="7"/>
      <c r="L315" s="7"/>
    </row>
    <row r="316" spans="9:12" x14ac:dyDescent="0.15">
      <c r="I316" s="7"/>
      <c r="J316" s="7"/>
      <c r="K316" s="7"/>
      <c r="L316" s="7"/>
    </row>
    <row r="317" spans="9:12" x14ac:dyDescent="0.15">
      <c r="I317" s="7"/>
      <c r="J317" s="7"/>
      <c r="K317" s="7"/>
      <c r="L317" s="7"/>
    </row>
    <row r="318" spans="9:12" x14ac:dyDescent="0.15">
      <c r="I318" s="7"/>
      <c r="J318" s="7"/>
      <c r="K318" s="7"/>
      <c r="L318" s="7"/>
    </row>
    <row r="319" spans="9:12" x14ac:dyDescent="0.15">
      <c r="I319" s="7"/>
      <c r="J319" s="7"/>
      <c r="K319" s="7"/>
      <c r="L319" s="7"/>
    </row>
    <row r="320" spans="9:12" x14ac:dyDescent="0.15">
      <c r="I320" s="7"/>
      <c r="J320" s="7"/>
      <c r="K320" s="7"/>
      <c r="L320" s="7"/>
    </row>
    <row r="321" spans="9:12" x14ac:dyDescent="0.15">
      <c r="I321" s="7"/>
      <c r="J321" s="7"/>
      <c r="K321" s="7"/>
      <c r="L321" s="7"/>
    </row>
    <row r="322" spans="9:12" x14ac:dyDescent="0.15">
      <c r="I322" s="7"/>
      <c r="J322" s="7"/>
      <c r="K322" s="7"/>
      <c r="L322" s="7"/>
    </row>
    <row r="323" spans="9:12" x14ac:dyDescent="0.15">
      <c r="I323" s="7"/>
      <c r="J323" s="7"/>
      <c r="K323" s="7"/>
      <c r="L323" s="7"/>
    </row>
    <row r="324" spans="9:12" x14ac:dyDescent="0.15">
      <c r="I324" s="7"/>
      <c r="J324" s="7"/>
      <c r="K324" s="7"/>
      <c r="L324" s="7"/>
    </row>
    <row r="325" spans="9:12" x14ac:dyDescent="0.15">
      <c r="I325" s="7"/>
      <c r="J325" s="7"/>
      <c r="K325" s="7"/>
      <c r="L325" s="7"/>
    </row>
    <row r="326" spans="9:12" x14ac:dyDescent="0.15">
      <c r="I326" s="7"/>
      <c r="J326" s="7"/>
      <c r="K326" s="7"/>
      <c r="L326" s="7"/>
    </row>
    <row r="327" spans="9:12" x14ac:dyDescent="0.15">
      <c r="I327" s="7"/>
      <c r="J327" s="7"/>
      <c r="K327" s="7"/>
      <c r="L327" s="7"/>
    </row>
    <row r="328" spans="9:12" x14ac:dyDescent="0.15">
      <c r="I328" s="7"/>
      <c r="J328" s="7"/>
      <c r="K328" s="7"/>
      <c r="L328" s="7"/>
    </row>
    <row r="329" spans="9:12" x14ac:dyDescent="0.15">
      <c r="I329" s="7"/>
      <c r="J329" s="7"/>
      <c r="K329" s="7"/>
      <c r="L329" s="7"/>
    </row>
    <row r="330" spans="9:12" x14ac:dyDescent="0.15">
      <c r="I330" s="7"/>
      <c r="J330" s="7"/>
      <c r="K330" s="7"/>
      <c r="L330" s="7"/>
    </row>
    <row r="331" spans="9:12" x14ac:dyDescent="0.15">
      <c r="I331" s="7"/>
      <c r="J331" s="7"/>
      <c r="K331" s="7"/>
      <c r="L331" s="7"/>
    </row>
    <row r="332" spans="9:12" x14ac:dyDescent="0.15">
      <c r="I332" s="7"/>
      <c r="J332" s="7"/>
      <c r="K332" s="7"/>
      <c r="L332" s="7"/>
    </row>
    <row r="333" spans="9:12" x14ac:dyDescent="0.15">
      <c r="I333" s="7"/>
      <c r="J333" s="7"/>
      <c r="K333" s="7"/>
      <c r="L333" s="7"/>
    </row>
    <row r="334" spans="9:12" x14ac:dyDescent="0.15">
      <c r="I334" s="7"/>
      <c r="J334" s="7"/>
      <c r="K334" s="7"/>
      <c r="L334" s="7"/>
    </row>
    <row r="335" spans="9:12" x14ac:dyDescent="0.15">
      <c r="I335" s="7"/>
      <c r="J335" s="7"/>
      <c r="K335" s="7"/>
      <c r="L335" s="7"/>
    </row>
    <row r="336" spans="9:12" x14ac:dyDescent="0.15">
      <c r="I336" s="7"/>
      <c r="J336" s="7"/>
      <c r="K336" s="7"/>
      <c r="L336" s="7"/>
    </row>
    <row r="337" spans="9:12" x14ac:dyDescent="0.15">
      <c r="I337" s="7"/>
      <c r="J337" s="7"/>
      <c r="K337" s="7"/>
      <c r="L337" s="7"/>
    </row>
    <row r="338" spans="9:12" x14ac:dyDescent="0.15">
      <c r="I338" s="7"/>
      <c r="J338" s="7"/>
      <c r="K338" s="7"/>
      <c r="L338" s="7"/>
    </row>
    <row r="339" spans="9:12" x14ac:dyDescent="0.15">
      <c r="I339" s="7"/>
      <c r="J339" s="7"/>
      <c r="K339" s="7"/>
      <c r="L339" s="7"/>
    </row>
    <row r="340" spans="9:12" x14ac:dyDescent="0.15">
      <c r="I340" s="7"/>
      <c r="J340" s="7"/>
      <c r="K340" s="7"/>
      <c r="L340" s="7"/>
    </row>
    <row r="341" spans="9:12" x14ac:dyDescent="0.15">
      <c r="I341" s="7"/>
      <c r="J341" s="7"/>
      <c r="K341" s="7"/>
      <c r="L341" s="7"/>
    </row>
    <row r="342" spans="9:12" x14ac:dyDescent="0.15">
      <c r="I342" s="7"/>
      <c r="J342" s="7"/>
      <c r="K342" s="7"/>
      <c r="L342" s="7"/>
    </row>
    <row r="343" spans="9:12" x14ac:dyDescent="0.15">
      <c r="I343" s="7"/>
      <c r="J343" s="7"/>
      <c r="K343" s="7"/>
      <c r="L343" s="7"/>
    </row>
    <row r="344" spans="9:12" x14ac:dyDescent="0.15">
      <c r="I344" s="7"/>
      <c r="J344" s="7"/>
      <c r="K344" s="7"/>
      <c r="L344" s="7"/>
    </row>
    <row r="345" spans="9:12" x14ac:dyDescent="0.15">
      <c r="I345" s="7"/>
      <c r="J345" s="7"/>
      <c r="K345" s="7"/>
      <c r="L345" s="7"/>
    </row>
    <row r="346" spans="9:12" x14ac:dyDescent="0.15">
      <c r="I346" s="7"/>
      <c r="J346" s="7"/>
      <c r="K346" s="7"/>
      <c r="L346" s="7"/>
    </row>
    <row r="347" spans="9:12" x14ac:dyDescent="0.15">
      <c r="I347" s="7"/>
      <c r="J347" s="7"/>
      <c r="K347" s="7"/>
      <c r="L347" s="7"/>
    </row>
    <row r="348" spans="9:12" x14ac:dyDescent="0.15">
      <c r="I348" s="7"/>
      <c r="J348" s="7"/>
      <c r="K348" s="7"/>
      <c r="L348" s="7"/>
    </row>
    <row r="349" spans="9:12" x14ac:dyDescent="0.15">
      <c r="I349" s="7"/>
      <c r="J349" s="7"/>
      <c r="K349" s="7"/>
      <c r="L349" s="7"/>
    </row>
    <row r="350" spans="9:12" x14ac:dyDescent="0.15">
      <c r="I350" s="7"/>
      <c r="J350" s="7"/>
      <c r="K350" s="7"/>
      <c r="L350" s="7"/>
    </row>
    <row r="351" spans="9:12" x14ac:dyDescent="0.15">
      <c r="I351" s="7"/>
      <c r="J351" s="7"/>
      <c r="K351" s="7"/>
      <c r="L351" s="7"/>
    </row>
    <row r="352" spans="9:12" x14ac:dyDescent="0.15">
      <c r="I352" s="7"/>
      <c r="J352" s="7"/>
      <c r="K352" s="7"/>
      <c r="L352" s="7"/>
    </row>
    <row r="353" spans="9:12" x14ac:dyDescent="0.15">
      <c r="I353" s="7"/>
      <c r="J353" s="7"/>
      <c r="K353" s="7"/>
      <c r="L353" s="7"/>
    </row>
    <row r="354" spans="9:12" x14ac:dyDescent="0.15">
      <c r="I354" s="7"/>
      <c r="J354" s="7"/>
      <c r="K354" s="7"/>
      <c r="L354" s="7"/>
    </row>
    <row r="355" spans="9:12" x14ac:dyDescent="0.15">
      <c r="I355" s="7"/>
      <c r="J355" s="7"/>
      <c r="K355" s="7"/>
      <c r="L355" s="7"/>
    </row>
    <row r="356" spans="9:12" x14ac:dyDescent="0.15">
      <c r="I356" s="7"/>
      <c r="J356" s="7"/>
      <c r="K356" s="7"/>
      <c r="L356" s="7"/>
    </row>
    <row r="357" spans="9:12" x14ac:dyDescent="0.15">
      <c r="I357" s="7"/>
      <c r="J357" s="7"/>
      <c r="K357" s="7"/>
      <c r="L357" s="7"/>
    </row>
    <row r="358" spans="9:12" x14ac:dyDescent="0.15">
      <c r="I358" s="7"/>
      <c r="J358" s="7"/>
      <c r="K358" s="7"/>
      <c r="L358" s="7"/>
    </row>
    <row r="359" spans="9:12" x14ac:dyDescent="0.15">
      <c r="I359" s="7"/>
      <c r="J359" s="7"/>
      <c r="K359" s="7"/>
      <c r="L359" s="7"/>
    </row>
    <row r="360" spans="9:12" x14ac:dyDescent="0.15">
      <c r="I360" s="7"/>
      <c r="J360" s="7"/>
      <c r="K360" s="7"/>
      <c r="L360" s="7"/>
    </row>
    <row r="361" spans="9:12" x14ac:dyDescent="0.15">
      <c r="I361" s="7"/>
      <c r="J361" s="7"/>
      <c r="K361" s="7"/>
      <c r="L361" s="7"/>
    </row>
    <row r="362" spans="9:12" x14ac:dyDescent="0.15">
      <c r="I362" s="7"/>
      <c r="J362" s="7"/>
      <c r="K362" s="7"/>
      <c r="L362" s="7"/>
    </row>
    <row r="363" spans="9:12" x14ac:dyDescent="0.15">
      <c r="I363" s="7"/>
      <c r="J363" s="7"/>
      <c r="K363" s="7"/>
      <c r="L363" s="7"/>
    </row>
    <row r="364" spans="9:12" x14ac:dyDescent="0.15">
      <c r="I364" s="7"/>
      <c r="J364" s="7"/>
      <c r="K364" s="7"/>
      <c r="L364" s="7"/>
    </row>
    <row r="365" spans="9:12" x14ac:dyDescent="0.15">
      <c r="I365" s="7"/>
      <c r="J365" s="7"/>
      <c r="K365" s="7"/>
      <c r="L365" s="7"/>
    </row>
    <row r="366" spans="9:12" x14ac:dyDescent="0.15">
      <c r="I366" s="7"/>
      <c r="J366" s="7"/>
      <c r="K366" s="7"/>
      <c r="L366" s="7"/>
    </row>
    <row r="367" spans="9:12" x14ac:dyDescent="0.15">
      <c r="I367" s="7"/>
      <c r="J367" s="7"/>
      <c r="K367" s="7"/>
      <c r="L367" s="7"/>
    </row>
    <row r="368" spans="9:12" x14ac:dyDescent="0.15">
      <c r="I368" s="7"/>
      <c r="J368" s="7"/>
      <c r="K368" s="7"/>
      <c r="L368" s="7"/>
    </row>
    <row r="369" spans="9:12" x14ac:dyDescent="0.15">
      <c r="I369" s="7"/>
      <c r="J369" s="7"/>
      <c r="K369" s="7"/>
      <c r="L369" s="7"/>
    </row>
    <row r="370" spans="9:12" x14ac:dyDescent="0.15">
      <c r="I370" s="7"/>
      <c r="J370" s="7"/>
      <c r="K370" s="7"/>
      <c r="L370" s="7"/>
    </row>
    <row r="371" spans="9:12" x14ac:dyDescent="0.15">
      <c r="I371" s="7"/>
      <c r="J371" s="7"/>
      <c r="K371" s="7"/>
      <c r="L371" s="7"/>
    </row>
    <row r="372" spans="9:12" x14ac:dyDescent="0.15">
      <c r="I372" s="7"/>
      <c r="J372" s="7"/>
      <c r="K372" s="7"/>
      <c r="L372" s="7"/>
    </row>
    <row r="373" spans="9:12" x14ac:dyDescent="0.15">
      <c r="I373" s="7"/>
      <c r="J373" s="7"/>
      <c r="K373" s="7"/>
      <c r="L373" s="7"/>
    </row>
    <row r="374" spans="9:12" x14ac:dyDescent="0.15">
      <c r="I374" s="7"/>
      <c r="J374" s="7"/>
      <c r="K374" s="7"/>
      <c r="L374" s="7"/>
    </row>
    <row r="375" spans="9:12" x14ac:dyDescent="0.15">
      <c r="I375" s="7"/>
      <c r="J375" s="7"/>
      <c r="K375" s="7"/>
      <c r="L375" s="7"/>
    </row>
    <row r="376" spans="9:12" x14ac:dyDescent="0.15">
      <c r="I376" s="7"/>
      <c r="J376" s="7"/>
      <c r="K376" s="7"/>
      <c r="L376" s="7"/>
    </row>
    <row r="377" spans="9:12" x14ac:dyDescent="0.15">
      <c r="I377" s="7"/>
      <c r="J377" s="7"/>
      <c r="K377" s="7"/>
      <c r="L377" s="7"/>
    </row>
    <row r="378" spans="9:12" x14ac:dyDescent="0.15">
      <c r="I378" s="7"/>
      <c r="J378" s="7"/>
      <c r="K378" s="7"/>
      <c r="L378" s="7"/>
    </row>
    <row r="379" spans="9:12" x14ac:dyDescent="0.15">
      <c r="I379" s="7"/>
      <c r="J379" s="7"/>
      <c r="K379" s="7"/>
      <c r="L379" s="7"/>
    </row>
    <row r="380" spans="9:12" x14ac:dyDescent="0.15">
      <c r="I380" s="7"/>
      <c r="J380" s="7"/>
      <c r="K380" s="7"/>
      <c r="L380" s="7"/>
    </row>
    <row r="381" spans="9:12" x14ac:dyDescent="0.15">
      <c r="I381" s="7"/>
      <c r="J381" s="7"/>
      <c r="K381" s="7"/>
      <c r="L381" s="7"/>
    </row>
    <row r="382" spans="9:12" x14ac:dyDescent="0.15">
      <c r="I382" s="7"/>
      <c r="J382" s="7"/>
      <c r="K382" s="7"/>
      <c r="L382" s="7"/>
    </row>
    <row r="383" spans="9:12" x14ac:dyDescent="0.15">
      <c r="I383" s="7"/>
      <c r="J383" s="7"/>
      <c r="K383" s="7"/>
      <c r="L383" s="7"/>
    </row>
    <row r="384" spans="9:12" x14ac:dyDescent="0.15">
      <c r="I384" s="7"/>
      <c r="J384" s="7"/>
      <c r="K384" s="7"/>
      <c r="L384" s="7"/>
    </row>
    <row r="385" spans="9:12" x14ac:dyDescent="0.15">
      <c r="I385" s="7"/>
      <c r="J385" s="7"/>
      <c r="K385" s="7"/>
      <c r="L385" s="7"/>
    </row>
    <row r="386" spans="9:12" x14ac:dyDescent="0.15">
      <c r="I386" s="7"/>
      <c r="J386" s="7"/>
      <c r="K386" s="7"/>
      <c r="L386" s="7"/>
    </row>
    <row r="387" spans="9:12" x14ac:dyDescent="0.15">
      <c r="I387" s="7"/>
      <c r="J387" s="7"/>
      <c r="K387" s="7"/>
      <c r="L387" s="7"/>
    </row>
    <row r="388" spans="9:12" x14ac:dyDescent="0.15">
      <c r="I388" s="7"/>
      <c r="J388" s="7"/>
      <c r="K388" s="7"/>
      <c r="L388" s="7"/>
    </row>
    <row r="389" spans="9:12" x14ac:dyDescent="0.15">
      <c r="I389" s="7"/>
      <c r="J389" s="7"/>
      <c r="K389" s="7"/>
      <c r="L389" s="7"/>
    </row>
    <row r="390" spans="9:12" x14ac:dyDescent="0.15">
      <c r="I390" s="7"/>
      <c r="J390" s="7"/>
      <c r="K390" s="7"/>
      <c r="L390" s="7"/>
    </row>
    <row r="391" spans="9:12" x14ac:dyDescent="0.15">
      <c r="I391" s="7"/>
      <c r="J391" s="7"/>
      <c r="K391" s="7"/>
      <c r="L391" s="7"/>
    </row>
    <row r="392" spans="9:12" x14ac:dyDescent="0.15">
      <c r="I392" s="7"/>
      <c r="J392" s="7"/>
      <c r="K392" s="7"/>
      <c r="L392" s="7"/>
    </row>
    <row r="393" spans="9:12" x14ac:dyDescent="0.15">
      <c r="I393" s="7"/>
      <c r="J393" s="7"/>
      <c r="K393" s="7"/>
      <c r="L393" s="7"/>
    </row>
    <row r="394" spans="9:12" x14ac:dyDescent="0.15">
      <c r="I394" s="7"/>
      <c r="J394" s="7"/>
      <c r="K394" s="7"/>
      <c r="L394" s="7"/>
    </row>
    <row r="395" spans="9:12" x14ac:dyDescent="0.15">
      <c r="I395" s="7"/>
      <c r="J395" s="7"/>
      <c r="K395" s="7"/>
      <c r="L395" s="7"/>
    </row>
    <row r="396" spans="9:12" x14ac:dyDescent="0.15">
      <c r="I396" s="7"/>
      <c r="J396" s="7"/>
      <c r="K396" s="7"/>
      <c r="L396" s="7"/>
    </row>
    <row r="397" spans="9:12" x14ac:dyDescent="0.15">
      <c r="I397" s="7"/>
      <c r="J397" s="7"/>
      <c r="K397" s="7"/>
      <c r="L397" s="7"/>
    </row>
    <row r="398" spans="9:12" x14ac:dyDescent="0.15">
      <c r="I398" s="7"/>
      <c r="J398" s="7"/>
      <c r="K398" s="7"/>
      <c r="L398" s="7"/>
    </row>
    <row r="399" spans="9:12" x14ac:dyDescent="0.15">
      <c r="I399" s="7"/>
      <c r="J399" s="7"/>
      <c r="K399" s="7"/>
      <c r="L399" s="7"/>
    </row>
    <row r="400" spans="9:12" x14ac:dyDescent="0.15">
      <c r="I400" s="7"/>
      <c r="J400" s="7"/>
      <c r="K400" s="7"/>
      <c r="L400" s="7"/>
    </row>
    <row r="401" spans="9:12" x14ac:dyDescent="0.15">
      <c r="I401" s="7"/>
      <c r="J401" s="7"/>
      <c r="K401" s="7"/>
      <c r="L401" s="7"/>
    </row>
    <row r="402" spans="9:12" x14ac:dyDescent="0.15">
      <c r="I402" s="7"/>
      <c r="J402" s="7"/>
      <c r="K402" s="7"/>
      <c r="L402" s="7"/>
    </row>
    <row r="403" spans="9:12" x14ac:dyDescent="0.15">
      <c r="I403" s="7"/>
      <c r="J403" s="7"/>
      <c r="K403" s="7"/>
      <c r="L403" s="7"/>
    </row>
    <row r="404" spans="9:12" x14ac:dyDescent="0.15">
      <c r="I404" s="7"/>
      <c r="J404" s="7"/>
      <c r="K404" s="7"/>
      <c r="L404" s="7"/>
    </row>
    <row r="405" spans="9:12" x14ac:dyDescent="0.15">
      <c r="I405" s="7"/>
      <c r="J405" s="7"/>
      <c r="K405" s="7"/>
      <c r="L405" s="7"/>
    </row>
    <row r="406" spans="9:12" x14ac:dyDescent="0.15">
      <c r="I406" s="7"/>
      <c r="J406" s="7"/>
      <c r="K406" s="7"/>
      <c r="L406" s="7"/>
    </row>
    <row r="407" spans="9:12" x14ac:dyDescent="0.15">
      <c r="I407" s="7"/>
      <c r="J407" s="7"/>
      <c r="K407" s="7"/>
      <c r="L407" s="7"/>
    </row>
    <row r="408" spans="9:12" x14ac:dyDescent="0.15">
      <c r="I408" s="7"/>
      <c r="J408" s="7"/>
      <c r="K408" s="7"/>
      <c r="L408" s="7"/>
    </row>
    <row r="409" spans="9:12" x14ac:dyDescent="0.15">
      <c r="I409" s="7"/>
      <c r="J409" s="7"/>
      <c r="K409" s="7"/>
      <c r="L409" s="7"/>
    </row>
    <row r="410" spans="9:12" x14ac:dyDescent="0.15">
      <c r="I410" s="7"/>
      <c r="J410" s="7"/>
      <c r="K410" s="7"/>
      <c r="L410" s="7"/>
    </row>
    <row r="411" spans="9:12" x14ac:dyDescent="0.15">
      <c r="I411" s="7"/>
      <c r="J411" s="7"/>
      <c r="K411" s="7"/>
      <c r="L411" s="7"/>
    </row>
    <row r="412" spans="9:12" x14ac:dyDescent="0.15">
      <c r="I412" s="7"/>
      <c r="J412" s="7"/>
      <c r="K412" s="7"/>
      <c r="L412" s="7"/>
    </row>
    <row r="413" spans="9:12" x14ac:dyDescent="0.15">
      <c r="I413" s="7"/>
      <c r="J413" s="7"/>
      <c r="K413" s="7"/>
      <c r="L413" s="7"/>
    </row>
    <row r="414" spans="9:12" x14ac:dyDescent="0.15">
      <c r="I414" s="7"/>
      <c r="J414" s="7"/>
      <c r="K414" s="7"/>
      <c r="L414" s="7"/>
    </row>
    <row r="415" spans="9:12" x14ac:dyDescent="0.15">
      <c r="I415" s="7"/>
      <c r="J415" s="7"/>
      <c r="K415" s="7"/>
      <c r="L415" s="7"/>
    </row>
    <row r="416" spans="9:12" x14ac:dyDescent="0.15">
      <c r="I416" s="7"/>
      <c r="J416" s="7"/>
      <c r="K416" s="7"/>
      <c r="L416" s="7"/>
    </row>
    <row r="417" spans="9:12" x14ac:dyDescent="0.15">
      <c r="I417" s="7"/>
      <c r="J417" s="7"/>
      <c r="K417" s="7"/>
      <c r="L417" s="7"/>
    </row>
    <row r="418" spans="9:12" x14ac:dyDescent="0.15">
      <c r="I418" s="7"/>
      <c r="J418" s="7"/>
      <c r="K418" s="7"/>
      <c r="L418" s="7"/>
    </row>
    <row r="419" spans="9:12" x14ac:dyDescent="0.15">
      <c r="I419" s="7"/>
      <c r="J419" s="7"/>
      <c r="K419" s="7"/>
      <c r="L419" s="7"/>
    </row>
    <row r="420" spans="9:12" x14ac:dyDescent="0.15">
      <c r="I420" s="7"/>
      <c r="J420" s="7"/>
      <c r="K420" s="7"/>
      <c r="L420" s="7"/>
    </row>
    <row r="421" spans="9:12" x14ac:dyDescent="0.15">
      <c r="I421" s="7"/>
      <c r="J421" s="7"/>
      <c r="K421" s="7"/>
      <c r="L421" s="7"/>
    </row>
    <row r="422" spans="9:12" x14ac:dyDescent="0.15">
      <c r="I422" s="7"/>
      <c r="J422" s="7"/>
      <c r="K422" s="7"/>
      <c r="L422" s="7"/>
    </row>
    <row r="423" spans="9:12" x14ac:dyDescent="0.15">
      <c r="I423" s="7"/>
      <c r="J423" s="7"/>
      <c r="K423" s="7"/>
      <c r="L423" s="7"/>
    </row>
    <row r="424" spans="9:12" x14ac:dyDescent="0.15">
      <c r="I424" s="7"/>
      <c r="J424" s="7"/>
      <c r="K424" s="7"/>
      <c r="L424" s="7"/>
    </row>
    <row r="425" spans="9:12" x14ac:dyDescent="0.15">
      <c r="I425" s="7"/>
      <c r="J425" s="7"/>
      <c r="K425" s="7"/>
      <c r="L425" s="7"/>
    </row>
    <row r="426" spans="9:12" x14ac:dyDescent="0.15">
      <c r="I426" s="7"/>
      <c r="J426" s="7"/>
      <c r="K426" s="7"/>
      <c r="L426" s="7"/>
    </row>
    <row r="427" spans="9:12" x14ac:dyDescent="0.15">
      <c r="I427" s="7"/>
      <c r="J427" s="7"/>
      <c r="K427" s="7"/>
      <c r="L427" s="7"/>
    </row>
    <row r="428" spans="9:12" x14ac:dyDescent="0.15">
      <c r="I428" s="7"/>
      <c r="J428" s="7"/>
      <c r="K428" s="7"/>
      <c r="L428" s="7"/>
    </row>
    <row r="429" spans="9:12" x14ac:dyDescent="0.15">
      <c r="I429" s="7"/>
      <c r="J429" s="7"/>
      <c r="K429" s="7"/>
      <c r="L429" s="7"/>
    </row>
    <row r="430" spans="9:12" x14ac:dyDescent="0.15">
      <c r="I430" s="7"/>
      <c r="J430" s="7"/>
      <c r="K430" s="7"/>
      <c r="L430" s="7"/>
    </row>
    <row r="431" spans="9:12" x14ac:dyDescent="0.15">
      <c r="I431" s="7"/>
      <c r="J431" s="7"/>
      <c r="K431" s="7"/>
      <c r="L431" s="7"/>
    </row>
    <row r="432" spans="9:12" x14ac:dyDescent="0.15">
      <c r="I432" s="7"/>
      <c r="J432" s="7"/>
      <c r="K432" s="7"/>
      <c r="L432" s="7"/>
    </row>
    <row r="433" spans="9:12" x14ac:dyDescent="0.15">
      <c r="I433" s="7"/>
      <c r="J433" s="7"/>
      <c r="K433" s="7"/>
      <c r="L433" s="7"/>
    </row>
    <row r="434" spans="9:12" x14ac:dyDescent="0.15">
      <c r="I434" s="7"/>
      <c r="J434" s="7"/>
      <c r="K434" s="7"/>
      <c r="L434" s="7"/>
    </row>
    <row r="435" spans="9:12" x14ac:dyDescent="0.15">
      <c r="I435" s="7"/>
      <c r="J435" s="7"/>
      <c r="K435" s="7"/>
      <c r="L435" s="7"/>
    </row>
    <row r="436" spans="9:12" x14ac:dyDescent="0.15">
      <c r="I436" s="7"/>
      <c r="J436" s="7"/>
      <c r="K436" s="7"/>
      <c r="L436" s="7"/>
    </row>
    <row r="437" spans="9:12" x14ac:dyDescent="0.15">
      <c r="I437" s="7"/>
      <c r="J437" s="7"/>
      <c r="K437" s="7"/>
      <c r="L437" s="7"/>
    </row>
    <row r="438" spans="9:12" x14ac:dyDescent="0.15">
      <c r="I438" s="7"/>
      <c r="J438" s="7"/>
      <c r="K438" s="7"/>
      <c r="L438" s="7"/>
    </row>
    <row r="439" spans="9:12" x14ac:dyDescent="0.15">
      <c r="I439" s="7"/>
      <c r="J439" s="7"/>
      <c r="K439" s="7"/>
      <c r="L439" s="7"/>
    </row>
    <row r="440" spans="9:12" x14ac:dyDescent="0.15">
      <c r="I440" s="7"/>
      <c r="J440" s="7"/>
      <c r="K440" s="7"/>
      <c r="L440" s="7"/>
    </row>
    <row r="441" spans="9:12" x14ac:dyDescent="0.15">
      <c r="I441" s="7"/>
      <c r="J441" s="7"/>
      <c r="K441" s="7"/>
      <c r="L441" s="7"/>
    </row>
    <row r="442" spans="9:12" x14ac:dyDescent="0.15">
      <c r="I442" s="7"/>
      <c r="J442" s="7"/>
      <c r="K442" s="7"/>
      <c r="L442" s="7"/>
    </row>
    <row r="443" spans="9:12" x14ac:dyDescent="0.15">
      <c r="I443" s="7"/>
      <c r="J443" s="7"/>
      <c r="K443" s="7"/>
      <c r="L443" s="7"/>
    </row>
    <row r="444" spans="9:12" x14ac:dyDescent="0.15">
      <c r="I444" s="7"/>
      <c r="J444" s="7"/>
      <c r="K444" s="7"/>
      <c r="L444" s="7"/>
    </row>
    <row r="445" spans="9:12" x14ac:dyDescent="0.15">
      <c r="I445" s="7"/>
      <c r="J445" s="7"/>
      <c r="K445" s="7"/>
      <c r="L445" s="7"/>
    </row>
    <row r="446" spans="9:12" x14ac:dyDescent="0.15">
      <c r="I446" s="7"/>
      <c r="J446" s="7"/>
      <c r="K446" s="7"/>
      <c r="L446" s="7"/>
    </row>
    <row r="447" spans="9:12" x14ac:dyDescent="0.15">
      <c r="I447" s="7"/>
      <c r="J447" s="7"/>
      <c r="K447" s="7"/>
      <c r="L447" s="7"/>
    </row>
    <row r="448" spans="9:12" x14ac:dyDescent="0.15">
      <c r="I448" s="7"/>
      <c r="J448" s="7"/>
      <c r="K448" s="7"/>
      <c r="L448" s="7"/>
    </row>
    <row r="449" spans="9:12" x14ac:dyDescent="0.15">
      <c r="I449" s="7"/>
      <c r="J449" s="7"/>
      <c r="K449" s="7"/>
      <c r="L449" s="7"/>
    </row>
    <row r="450" spans="9:12" x14ac:dyDescent="0.15">
      <c r="I450" s="7"/>
      <c r="J450" s="7"/>
      <c r="K450" s="7"/>
      <c r="L450" s="7"/>
    </row>
    <row r="451" spans="9:12" x14ac:dyDescent="0.15">
      <c r="I451" s="7"/>
      <c r="J451" s="7"/>
      <c r="K451" s="7"/>
      <c r="L451" s="7"/>
    </row>
    <row r="452" spans="9:12" x14ac:dyDescent="0.15">
      <c r="I452" s="7"/>
      <c r="J452" s="7"/>
      <c r="K452" s="7"/>
      <c r="L452" s="7"/>
    </row>
    <row r="453" spans="9:12" x14ac:dyDescent="0.15">
      <c r="I453" s="7"/>
      <c r="J453" s="7"/>
      <c r="K453" s="7"/>
      <c r="L453" s="7"/>
    </row>
    <row r="454" spans="9:12" x14ac:dyDescent="0.15">
      <c r="I454" s="7"/>
      <c r="J454" s="7"/>
      <c r="K454" s="7"/>
      <c r="L454" s="7"/>
    </row>
    <row r="455" spans="9:12" x14ac:dyDescent="0.15">
      <c r="I455" s="7"/>
      <c r="J455" s="7"/>
      <c r="K455" s="7"/>
      <c r="L455" s="7"/>
    </row>
    <row r="456" spans="9:12" x14ac:dyDescent="0.15">
      <c r="I456" s="7"/>
      <c r="J456" s="7"/>
      <c r="K456" s="7"/>
      <c r="L456" s="7"/>
    </row>
    <row r="457" spans="9:12" x14ac:dyDescent="0.15">
      <c r="I457" s="7"/>
      <c r="J457" s="7"/>
      <c r="K457" s="7"/>
      <c r="L457" s="7"/>
    </row>
    <row r="458" spans="9:12" x14ac:dyDescent="0.15">
      <c r="I458" s="7"/>
      <c r="J458" s="7"/>
      <c r="K458" s="7"/>
      <c r="L458" s="7"/>
    </row>
    <row r="459" spans="9:12" x14ac:dyDescent="0.15">
      <c r="I459" s="7"/>
      <c r="J459" s="7"/>
      <c r="K459" s="7"/>
      <c r="L459" s="7"/>
    </row>
    <row r="460" spans="9:12" x14ac:dyDescent="0.15">
      <c r="I460" s="7"/>
      <c r="J460" s="7"/>
      <c r="K460" s="7"/>
      <c r="L460" s="7"/>
    </row>
    <row r="461" spans="9:12" x14ac:dyDescent="0.15">
      <c r="I461" s="7"/>
      <c r="J461" s="7"/>
      <c r="K461" s="7"/>
      <c r="L461" s="7"/>
    </row>
    <row r="462" spans="9:12" x14ac:dyDescent="0.15">
      <c r="I462" s="7"/>
      <c r="J462" s="7"/>
      <c r="K462" s="7"/>
      <c r="L462" s="7"/>
    </row>
    <row r="463" spans="9:12" x14ac:dyDescent="0.15">
      <c r="I463" s="7"/>
      <c r="J463" s="7"/>
      <c r="K463" s="7"/>
      <c r="L463" s="7"/>
    </row>
    <row r="464" spans="9:12" x14ac:dyDescent="0.15">
      <c r="I464" s="7"/>
      <c r="J464" s="7"/>
      <c r="K464" s="7"/>
      <c r="L464" s="7"/>
    </row>
    <row r="465" spans="9:12" x14ac:dyDescent="0.15">
      <c r="I465" s="7"/>
      <c r="J465" s="7"/>
      <c r="K465" s="7"/>
      <c r="L465" s="7"/>
    </row>
    <row r="466" spans="9:12" x14ac:dyDescent="0.15">
      <c r="I466" s="7"/>
      <c r="J466" s="7"/>
      <c r="K466" s="7"/>
      <c r="L466" s="7"/>
    </row>
    <row r="467" spans="9:12" x14ac:dyDescent="0.15">
      <c r="I467" s="7"/>
      <c r="J467" s="7"/>
      <c r="K467" s="7"/>
      <c r="L467" s="7"/>
    </row>
    <row r="468" spans="9:12" x14ac:dyDescent="0.15">
      <c r="I468" s="7"/>
      <c r="J468" s="7"/>
      <c r="K468" s="7"/>
      <c r="L468" s="7"/>
    </row>
    <row r="469" spans="9:12" x14ac:dyDescent="0.15">
      <c r="I469" s="7"/>
      <c r="J469" s="7"/>
      <c r="K469" s="7"/>
      <c r="L469" s="7"/>
    </row>
    <row r="470" spans="9:12" x14ac:dyDescent="0.15">
      <c r="I470" s="7"/>
      <c r="J470" s="7"/>
      <c r="K470" s="7"/>
      <c r="L470" s="7"/>
    </row>
    <row r="471" spans="9:12" x14ac:dyDescent="0.15">
      <c r="I471" s="7"/>
      <c r="J471" s="7"/>
      <c r="K471" s="7"/>
      <c r="L471" s="7"/>
    </row>
    <row r="472" spans="9:12" x14ac:dyDescent="0.15">
      <c r="I472" s="7"/>
      <c r="J472" s="7"/>
      <c r="K472" s="7"/>
      <c r="L472" s="7"/>
    </row>
    <row r="473" spans="9:12" x14ac:dyDescent="0.15">
      <c r="I473" s="7"/>
      <c r="J473" s="7"/>
      <c r="K473" s="7"/>
      <c r="L473" s="7"/>
    </row>
    <row r="474" spans="9:12" x14ac:dyDescent="0.15">
      <c r="I474" s="7"/>
      <c r="J474" s="7"/>
      <c r="K474" s="7"/>
      <c r="L474" s="7"/>
    </row>
    <row r="475" spans="9:12" x14ac:dyDescent="0.15">
      <c r="I475" s="7"/>
      <c r="J475" s="7"/>
      <c r="K475" s="7"/>
      <c r="L475" s="7"/>
    </row>
    <row r="476" spans="9:12" x14ac:dyDescent="0.15">
      <c r="I476" s="7"/>
      <c r="J476" s="7"/>
      <c r="K476" s="7"/>
      <c r="L476" s="7"/>
    </row>
    <row r="477" spans="9:12" x14ac:dyDescent="0.15">
      <c r="I477" s="7"/>
      <c r="J477" s="7"/>
      <c r="K477" s="7"/>
      <c r="L477" s="7"/>
    </row>
    <row r="478" spans="9:12" x14ac:dyDescent="0.15">
      <c r="I478" s="7"/>
      <c r="J478" s="7"/>
      <c r="K478" s="7"/>
      <c r="L478" s="7"/>
    </row>
    <row r="479" spans="9:12" x14ac:dyDescent="0.15">
      <c r="I479" s="7"/>
      <c r="J479" s="7"/>
      <c r="K479" s="7"/>
      <c r="L479" s="7"/>
    </row>
    <row r="480" spans="9:12" x14ac:dyDescent="0.15">
      <c r="I480" s="7"/>
      <c r="J480" s="7"/>
      <c r="K480" s="7"/>
      <c r="L480" s="7"/>
    </row>
    <row r="481" spans="9:12" x14ac:dyDescent="0.15">
      <c r="I481" s="7"/>
      <c r="J481" s="7"/>
      <c r="K481" s="7"/>
      <c r="L481" s="7"/>
    </row>
    <row r="482" spans="9:12" x14ac:dyDescent="0.15">
      <c r="I482" s="7"/>
      <c r="J482" s="7"/>
      <c r="K482" s="7"/>
      <c r="L482" s="7"/>
    </row>
    <row r="483" spans="9:12" x14ac:dyDescent="0.15">
      <c r="I483" s="7"/>
      <c r="J483" s="7"/>
      <c r="K483" s="7"/>
      <c r="L483" s="7"/>
    </row>
    <row r="484" spans="9:12" x14ac:dyDescent="0.15">
      <c r="I484" s="7"/>
      <c r="J484" s="7"/>
      <c r="K484" s="7"/>
      <c r="L484" s="7"/>
    </row>
    <row r="485" spans="9:12" x14ac:dyDescent="0.15">
      <c r="I485" s="7"/>
      <c r="J485" s="7"/>
      <c r="K485" s="7"/>
      <c r="L485" s="7"/>
    </row>
    <row r="486" spans="9:12" x14ac:dyDescent="0.15">
      <c r="I486" s="7"/>
      <c r="J486" s="7"/>
      <c r="K486" s="7"/>
      <c r="L486" s="7"/>
    </row>
    <row r="487" spans="9:12" x14ac:dyDescent="0.15">
      <c r="I487" s="7"/>
      <c r="J487" s="7"/>
      <c r="K487" s="7"/>
      <c r="L487" s="7"/>
    </row>
    <row r="488" spans="9:12" x14ac:dyDescent="0.15">
      <c r="I488" s="7"/>
      <c r="J488" s="7"/>
      <c r="K488" s="7"/>
      <c r="L488" s="7"/>
    </row>
    <row r="489" spans="9:12" x14ac:dyDescent="0.15">
      <c r="I489" s="7"/>
      <c r="J489" s="7"/>
      <c r="K489" s="7"/>
      <c r="L489" s="7"/>
    </row>
    <row r="490" spans="9:12" x14ac:dyDescent="0.15">
      <c r="I490" s="7"/>
      <c r="J490" s="7"/>
      <c r="K490" s="7"/>
      <c r="L490" s="7"/>
    </row>
    <row r="491" spans="9:12" x14ac:dyDescent="0.15">
      <c r="I491" s="7"/>
      <c r="J491" s="7"/>
      <c r="K491" s="7"/>
      <c r="L491" s="7"/>
    </row>
    <row r="492" spans="9:12" x14ac:dyDescent="0.15">
      <c r="I492" s="7"/>
      <c r="J492" s="7"/>
      <c r="K492" s="7"/>
      <c r="L492" s="7"/>
    </row>
    <row r="493" spans="9:12" x14ac:dyDescent="0.15">
      <c r="I493" s="7"/>
      <c r="J493" s="7"/>
      <c r="K493" s="7"/>
      <c r="L493" s="7"/>
    </row>
    <row r="494" spans="9:12" x14ac:dyDescent="0.15">
      <c r="I494" s="7"/>
      <c r="J494" s="7"/>
      <c r="K494" s="7"/>
      <c r="L494" s="7"/>
    </row>
    <row r="495" spans="9:12" x14ac:dyDescent="0.15">
      <c r="I495" s="7"/>
      <c r="J495" s="7"/>
      <c r="K495" s="7"/>
      <c r="L495" s="7"/>
    </row>
    <row r="496" spans="9:12" x14ac:dyDescent="0.15">
      <c r="I496" s="7"/>
      <c r="J496" s="7"/>
      <c r="K496" s="7"/>
      <c r="L496" s="7"/>
    </row>
    <row r="497" spans="9:12" x14ac:dyDescent="0.15">
      <c r="I497" s="7"/>
      <c r="J497" s="7"/>
      <c r="K497" s="7"/>
      <c r="L497" s="7"/>
    </row>
    <row r="498" spans="9:12" x14ac:dyDescent="0.15">
      <c r="I498" s="7"/>
      <c r="J498" s="7"/>
      <c r="K498" s="7"/>
      <c r="L498" s="7"/>
    </row>
    <row r="499" spans="9:12" x14ac:dyDescent="0.15">
      <c r="I499" s="7"/>
      <c r="J499" s="7"/>
      <c r="K499" s="7"/>
      <c r="L499" s="7"/>
    </row>
    <row r="500" spans="9:12" x14ac:dyDescent="0.15">
      <c r="I500" s="7"/>
      <c r="J500" s="7"/>
      <c r="K500" s="7"/>
      <c r="L500" s="7"/>
    </row>
    <row r="501" spans="9:12" x14ac:dyDescent="0.15">
      <c r="I501" s="7"/>
      <c r="J501" s="7"/>
      <c r="K501" s="7"/>
      <c r="L501" s="7"/>
    </row>
    <row r="502" spans="9:12" x14ac:dyDescent="0.15">
      <c r="I502" s="7"/>
      <c r="J502" s="7"/>
      <c r="K502" s="7"/>
      <c r="L502" s="7"/>
    </row>
    <row r="503" spans="9:12" x14ac:dyDescent="0.15">
      <c r="I503" s="7"/>
      <c r="J503" s="7"/>
      <c r="K503" s="7"/>
      <c r="L503" s="7"/>
    </row>
    <row r="504" spans="9:12" x14ac:dyDescent="0.15">
      <c r="I504" s="7"/>
      <c r="J504" s="7"/>
      <c r="K504" s="7"/>
      <c r="L504" s="7"/>
    </row>
    <row r="505" spans="9:12" x14ac:dyDescent="0.15">
      <c r="I505" s="7"/>
      <c r="J505" s="7"/>
      <c r="K505" s="7"/>
      <c r="L505" s="7"/>
    </row>
    <row r="506" spans="9:12" x14ac:dyDescent="0.15">
      <c r="I506" s="7"/>
      <c r="J506" s="7"/>
      <c r="K506" s="7"/>
      <c r="L506" s="7"/>
    </row>
    <row r="507" spans="9:12" x14ac:dyDescent="0.15">
      <c r="I507" s="7"/>
      <c r="J507" s="7"/>
      <c r="K507" s="7"/>
      <c r="L507" s="7"/>
    </row>
    <row r="508" spans="9:12" x14ac:dyDescent="0.15">
      <c r="I508" s="7"/>
      <c r="J508" s="7"/>
      <c r="K508" s="7"/>
      <c r="L508" s="7"/>
    </row>
    <row r="509" spans="9:12" x14ac:dyDescent="0.15">
      <c r="I509" s="7"/>
      <c r="J509" s="7"/>
      <c r="K509" s="7"/>
      <c r="L509" s="7"/>
    </row>
    <row r="510" spans="9:12" x14ac:dyDescent="0.15">
      <c r="I510" s="7"/>
      <c r="J510" s="7"/>
      <c r="K510" s="7"/>
      <c r="L510" s="7"/>
    </row>
    <row r="511" spans="9:12" x14ac:dyDescent="0.15">
      <c r="I511" s="7"/>
      <c r="J511" s="7"/>
      <c r="K511" s="7"/>
      <c r="L511" s="7"/>
    </row>
    <row r="512" spans="9:12" x14ac:dyDescent="0.15">
      <c r="I512" s="7"/>
      <c r="J512" s="7"/>
      <c r="K512" s="7"/>
      <c r="L512" s="7"/>
    </row>
    <row r="513" spans="9:12" x14ac:dyDescent="0.15">
      <c r="I513" s="7"/>
      <c r="J513" s="7"/>
      <c r="K513" s="7"/>
      <c r="L513" s="7"/>
    </row>
    <row r="514" spans="9:12" x14ac:dyDescent="0.15">
      <c r="I514" s="7"/>
      <c r="J514" s="7"/>
      <c r="K514" s="7"/>
      <c r="L514" s="7"/>
    </row>
    <row r="515" spans="9:12" x14ac:dyDescent="0.15">
      <c r="I515" s="7"/>
      <c r="J515" s="7"/>
      <c r="K515" s="7"/>
      <c r="L515" s="7"/>
    </row>
    <row r="516" spans="9:12" x14ac:dyDescent="0.15">
      <c r="I516" s="7"/>
      <c r="J516" s="7"/>
      <c r="K516" s="7"/>
      <c r="L516" s="7"/>
    </row>
    <row r="517" spans="9:12" x14ac:dyDescent="0.15">
      <c r="I517" s="7"/>
      <c r="J517" s="7"/>
      <c r="K517" s="7"/>
      <c r="L517" s="7"/>
    </row>
    <row r="518" spans="9:12" x14ac:dyDescent="0.15">
      <c r="I518" s="7"/>
      <c r="J518" s="7"/>
      <c r="K518" s="7"/>
      <c r="L518" s="7"/>
    </row>
    <row r="519" spans="9:12" x14ac:dyDescent="0.15">
      <c r="I519" s="7"/>
      <c r="J519" s="7"/>
      <c r="K519" s="7"/>
      <c r="L519" s="7"/>
    </row>
    <row r="520" spans="9:12" x14ac:dyDescent="0.15">
      <c r="I520" s="7"/>
      <c r="J520" s="7"/>
      <c r="K520" s="7"/>
      <c r="L520" s="7"/>
    </row>
    <row r="521" spans="9:12" x14ac:dyDescent="0.15">
      <c r="I521" s="7"/>
      <c r="J521" s="7"/>
      <c r="K521" s="7"/>
      <c r="L521" s="7"/>
    </row>
    <row r="522" spans="9:12" x14ac:dyDescent="0.15">
      <c r="I522" s="7"/>
      <c r="J522" s="7"/>
      <c r="K522" s="7"/>
      <c r="L522" s="7"/>
    </row>
    <row r="523" spans="9:12" x14ac:dyDescent="0.15">
      <c r="I523" s="7"/>
      <c r="J523" s="7"/>
      <c r="K523" s="7"/>
      <c r="L523" s="7"/>
    </row>
    <row r="524" spans="9:12" x14ac:dyDescent="0.15">
      <c r="I524" s="7"/>
      <c r="J524" s="7"/>
      <c r="K524" s="7"/>
      <c r="L524" s="7"/>
    </row>
    <row r="525" spans="9:12" x14ac:dyDescent="0.15">
      <c r="I525" s="7"/>
      <c r="J525" s="7"/>
      <c r="K525" s="7"/>
      <c r="L525" s="7"/>
    </row>
    <row r="526" spans="9:12" x14ac:dyDescent="0.15">
      <c r="I526" s="7"/>
      <c r="J526" s="7"/>
      <c r="K526" s="7"/>
      <c r="L526" s="7"/>
    </row>
    <row r="527" spans="9:12" x14ac:dyDescent="0.15">
      <c r="I527" s="7"/>
      <c r="J527" s="7"/>
      <c r="K527" s="7"/>
      <c r="L527" s="7"/>
    </row>
    <row r="528" spans="9:12" x14ac:dyDescent="0.15">
      <c r="I528" s="7"/>
      <c r="J528" s="7"/>
      <c r="K528" s="7"/>
      <c r="L528" s="7"/>
    </row>
    <row r="529" spans="9:12" x14ac:dyDescent="0.15">
      <c r="I529" s="7"/>
      <c r="J529" s="7"/>
      <c r="K529" s="7"/>
      <c r="L529" s="7"/>
    </row>
    <row r="530" spans="9:12" x14ac:dyDescent="0.15">
      <c r="I530" s="7"/>
      <c r="J530" s="7"/>
      <c r="K530" s="7"/>
      <c r="L530" s="7"/>
    </row>
    <row r="531" spans="9:12" x14ac:dyDescent="0.15">
      <c r="I531" s="7"/>
      <c r="J531" s="7"/>
      <c r="K531" s="7"/>
      <c r="L531" s="7"/>
    </row>
    <row r="532" spans="9:12" x14ac:dyDescent="0.15">
      <c r="I532" s="7"/>
      <c r="J532" s="7"/>
      <c r="K532" s="7"/>
      <c r="L532" s="7"/>
    </row>
    <row r="533" spans="9:12" x14ac:dyDescent="0.15">
      <c r="I533" s="7"/>
      <c r="J533" s="7"/>
      <c r="K533" s="7"/>
      <c r="L533" s="7"/>
    </row>
    <row r="534" spans="9:12" x14ac:dyDescent="0.15">
      <c r="I534" s="7"/>
      <c r="J534" s="7"/>
      <c r="K534" s="7"/>
      <c r="L534" s="7"/>
    </row>
    <row r="535" spans="9:12" x14ac:dyDescent="0.15">
      <c r="I535" s="7"/>
      <c r="J535" s="7"/>
      <c r="K535" s="7"/>
      <c r="L535" s="7"/>
    </row>
    <row r="536" spans="9:12" x14ac:dyDescent="0.15">
      <c r="I536" s="7"/>
      <c r="J536" s="7"/>
      <c r="K536" s="7"/>
      <c r="L536" s="7"/>
    </row>
    <row r="537" spans="9:12" x14ac:dyDescent="0.15">
      <c r="I537" s="7"/>
      <c r="J537" s="7"/>
      <c r="K537" s="7"/>
      <c r="L537" s="7"/>
    </row>
    <row r="538" spans="9:12" x14ac:dyDescent="0.15">
      <c r="I538" s="7"/>
      <c r="J538" s="7"/>
      <c r="K538" s="7"/>
      <c r="L538" s="7"/>
    </row>
    <row r="539" spans="9:12" x14ac:dyDescent="0.15">
      <c r="I539" s="7"/>
      <c r="J539" s="7"/>
      <c r="K539" s="7"/>
      <c r="L539" s="7"/>
    </row>
    <row r="540" spans="9:12" x14ac:dyDescent="0.15">
      <c r="I540" s="7"/>
      <c r="J540" s="7"/>
      <c r="K540" s="7"/>
      <c r="L540" s="7"/>
    </row>
    <row r="541" spans="9:12" x14ac:dyDescent="0.15">
      <c r="I541" s="7"/>
      <c r="J541" s="7"/>
      <c r="K541" s="7"/>
      <c r="L541" s="7"/>
    </row>
    <row r="542" spans="9:12" x14ac:dyDescent="0.15">
      <c r="I542" s="7"/>
      <c r="J542" s="7"/>
      <c r="K542" s="7"/>
      <c r="L542" s="7"/>
    </row>
    <row r="543" spans="9:12" x14ac:dyDescent="0.15">
      <c r="I543" s="7"/>
      <c r="J543" s="7"/>
      <c r="K543" s="7"/>
      <c r="L543" s="7"/>
    </row>
    <row r="544" spans="9:12" x14ac:dyDescent="0.15">
      <c r="I544" s="7"/>
      <c r="J544" s="7"/>
      <c r="K544" s="7"/>
      <c r="L544" s="7"/>
    </row>
    <row r="545" spans="9:12" x14ac:dyDescent="0.15">
      <c r="I545" s="7"/>
      <c r="J545" s="7"/>
      <c r="K545" s="7"/>
      <c r="L545" s="7"/>
    </row>
    <row r="546" spans="9:12" x14ac:dyDescent="0.15">
      <c r="I546" s="7"/>
      <c r="J546" s="7"/>
      <c r="K546" s="7"/>
      <c r="L546" s="7"/>
    </row>
    <row r="547" spans="9:12" x14ac:dyDescent="0.15">
      <c r="I547" s="7"/>
      <c r="J547" s="7"/>
      <c r="K547" s="7"/>
      <c r="L547" s="7"/>
    </row>
    <row r="548" spans="9:12" x14ac:dyDescent="0.15">
      <c r="I548" s="7"/>
      <c r="J548" s="7"/>
      <c r="K548" s="7"/>
      <c r="L548" s="7"/>
    </row>
    <row r="549" spans="9:12" x14ac:dyDescent="0.15">
      <c r="I549" s="7"/>
      <c r="J549" s="7"/>
      <c r="K549" s="7"/>
      <c r="L549" s="7"/>
    </row>
    <row r="550" spans="9:12" x14ac:dyDescent="0.15">
      <c r="I550" s="7"/>
      <c r="J550" s="7"/>
      <c r="K550" s="7"/>
      <c r="L550" s="7"/>
    </row>
    <row r="551" spans="9:12" x14ac:dyDescent="0.15">
      <c r="I551" s="7"/>
      <c r="J551" s="7"/>
      <c r="K551" s="7"/>
      <c r="L551" s="7"/>
    </row>
    <row r="552" spans="9:12" x14ac:dyDescent="0.15">
      <c r="I552" s="7"/>
      <c r="J552" s="7"/>
      <c r="K552" s="7"/>
      <c r="L552" s="7"/>
    </row>
    <row r="553" spans="9:12" x14ac:dyDescent="0.15">
      <c r="I553" s="7"/>
      <c r="J553" s="7"/>
      <c r="K553" s="7"/>
      <c r="L553" s="7"/>
    </row>
    <row r="554" spans="9:12" x14ac:dyDescent="0.15">
      <c r="I554" s="7"/>
      <c r="J554" s="7"/>
      <c r="K554" s="7"/>
      <c r="L554" s="7"/>
    </row>
    <row r="555" spans="9:12" x14ac:dyDescent="0.15">
      <c r="I555" s="7"/>
      <c r="J555" s="7"/>
      <c r="K555" s="7"/>
      <c r="L555" s="7"/>
    </row>
    <row r="556" spans="9:12" x14ac:dyDescent="0.15">
      <c r="I556" s="7"/>
      <c r="J556" s="7"/>
      <c r="K556" s="7"/>
      <c r="L556" s="7"/>
    </row>
    <row r="557" spans="9:12" x14ac:dyDescent="0.15">
      <c r="I557" s="7"/>
      <c r="J557" s="7"/>
      <c r="K557" s="7"/>
      <c r="L557" s="7"/>
    </row>
    <row r="558" spans="9:12" x14ac:dyDescent="0.15">
      <c r="I558" s="7"/>
      <c r="J558" s="7"/>
      <c r="K558" s="7"/>
      <c r="L558" s="7"/>
    </row>
    <row r="559" spans="9:12" x14ac:dyDescent="0.15">
      <c r="I559" s="7"/>
      <c r="J559" s="7"/>
      <c r="K559" s="7"/>
      <c r="L559" s="7"/>
    </row>
    <row r="560" spans="9:12" x14ac:dyDescent="0.15">
      <c r="I560" s="7"/>
      <c r="J560" s="7"/>
      <c r="K560" s="7"/>
      <c r="L560" s="7"/>
    </row>
    <row r="561" spans="9:12" x14ac:dyDescent="0.15">
      <c r="I561" s="7"/>
      <c r="J561" s="7"/>
      <c r="K561" s="7"/>
      <c r="L561" s="7"/>
    </row>
    <row r="562" spans="9:12" x14ac:dyDescent="0.15">
      <c r="I562" s="7"/>
      <c r="J562" s="7"/>
      <c r="K562" s="7"/>
      <c r="L562" s="7"/>
    </row>
    <row r="563" spans="9:12" x14ac:dyDescent="0.15">
      <c r="I563" s="7"/>
      <c r="J563" s="7"/>
      <c r="K563" s="7"/>
      <c r="L563" s="7"/>
    </row>
    <row r="564" spans="9:12" x14ac:dyDescent="0.15">
      <c r="I564" s="7"/>
      <c r="J564" s="7"/>
      <c r="K564" s="7"/>
      <c r="L564" s="7"/>
    </row>
    <row r="565" spans="9:12" x14ac:dyDescent="0.15">
      <c r="I565" s="7"/>
      <c r="J565" s="7"/>
      <c r="K565" s="7"/>
      <c r="L565" s="7"/>
    </row>
    <row r="566" spans="9:12" x14ac:dyDescent="0.15">
      <c r="I566" s="7"/>
      <c r="J566" s="7"/>
      <c r="K566" s="7"/>
      <c r="L566" s="7"/>
    </row>
    <row r="567" spans="9:12" x14ac:dyDescent="0.15">
      <c r="I567" s="7"/>
      <c r="J567" s="7"/>
      <c r="K567" s="7"/>
      <c r="L567" s="7"/>
    </row>
    <row r="568" spans="9:12" x14ac:dyDescent="0.15">
      <c r="I568" s="7"/>
      <c r="J568" s="7"/>
      <c r="K568" s="7"/>
      <c r="L568" s="7"/>
    </row>
    <row r="569" spans="9:12" x14ac:dyDescent="0.15">
      <c r="I569" s="7"/>
      <c r="J569" s="7"/>
      <c r="K569" s="7"/>
      <c r="L569" s="7"/>
    </row>
    <row r="570" spans="9:12" x14ac:dyDescent="0.15">
      <c r="I570" s="7"/>
      <c r="J570" s="7"/>
      <c r="K570" s="7"/>
      <c r="L570" s="7"/>
    </row>
    <row r="571" spans="9:12" x14ac:dyDescent="0.15">
      <c r="I571" s="7"/>
      <c r="J571" s="7"/>
      <c r="K571" s="7"/>
      <c r="L571" s="7"/>
    </row>
    <row r="572" spans="9:12" x14ac:dyDescent="0.15">
      <c r="I572" s="7"/>
      <c r="J572" s="7"/>
      <c r="K572" s="7"/>
      <c r="L572" s="7"/>
    </row>
    <row r="573" spans="9:12" x14ac:dyDescent="0.15">
      <c r="I573" s="7"/>
      <c r="J573" s="7"/>
      <c r="K573" s="7"/>
      <c r="L573" s="7"/>
    </row>
    <row r="574" spans="9:12" x14ac:dyDescent="0.15">
      <c r="I574" s="7"/>
      <c r="J574" s="7"/>
      <c r="K574" s="7"/>
      <c r="L574" s="7"/>
    </row>
    <row r="575" spans="9:12" x14ac:dyDescent="0.15">
      <c r="I575" s="7"/>
      <c r="J575" s="7"/>
      <c r="K575" s="7"/>
      <c r="L575" s="7"/>
    </row>
    <row r="576" spans="9:12" x14ac:dyDescent="0.15">
      <c r="I576" s="7"/>
      <c r="J576" s="7"/>
      <c r="K576" s="7"/>
      <c r="L576" s="7"/>
    </row>
    <row r="577" spans="9:12" x14ac:dyDescent="0.15">
      <c r="I577" s="7"/>
      <c r="J577" s="7"/>
      <c r="K577" s="7"/>
      <c r="L577" s="7"/>
    </row>
    <row r="578" spans="9:12" x14ac:dyDescent="0.15">
      <c r="I578" s="7"/>
      <c r="J578" s="7"/>
      <c r="K578" s="7"/>
      <c r="L578" s="7"/>
    </row>
    <row r="579" spans="9:12" x14ac:dyDescent="0.15">
      <c r="I579" s="7"/>
      <c r="J579" s="7"/>
      <c r="K579" s="7"/>
      <c r="L579" s="7"/>
    </row>
    <row r="580" spans="9:12" x14ac:dyDescent="0.15">
      <c r="I580" s="7"/>
      <c r="J580" s="7"/>
      <c r="K580" s="7"/>
      <c r="L580" s="7"/>
    </row>
    <row r="581" spans="9:12" x14ac:dyDescent="0.15">
      <c r="I581" s="7"/>
      <c r="J581" s="7"/>
      <c r="K581" s="7"/>
      <c r="L581" s="7"/>
    </row>
    <row r="582" spans="9:12" x14ac:dyDescent="0.15">
      <c r="I582" s="7"/>
      <c r="J582" s="7"/>
      <c r="K582" s="7"/>
      <c r="L582" s="7"/>
    </row>
    <row r="583" spans="9:12" x14ac:dyDescent="0.15">
      <c r="I583" s="7"/>
      <c r="J583" s="7"/>
      <c r="K583" s="7"/>
      <c r="L583" s="7"/>
    </row>
    <row r="584" spans="9:12" x14ac:dyDescent="0.15">
      <c r="I584" s="7"/>
      <c r="J584" s="7"/>
      <c r="K584" s="7"/>
      <c r="L584" s="7"/>
    </row>
    <row r="585" spans="9:12" x14ac:dyDescent="0.15">
      <c r="I585" s="7"/>
      <c r="J585" s="7"/>
      <c r="K585" s="7"/>
      <c r="L585" s="7"/>
    </row>
    <row r="586" spans="9:12" x14ac:dyDescent="0.15">
      <c r="I586" s="7"/>
      <c r="J586" s="7"/>
      <c r="K586" s="7"/>
      <c r="L586" s="7"/>
    </row>
    <row r="587" spans="9:12" x14ac:dyDescent="0.15">
      <c r="I587" s="7"/>
      <c r="J587" s="7"/>
      <c r="K587" s="7"/>
      <c r="L587" s="7"/>
    </row>
    <row r="588" spans="9:12" x14ac:dyDescent="0.15">
      <c r="I588" s="7"/>
      <c r="J588" s="7"/>
      <c r="K588" s="7"/>
      <c r="L588" s="7"/>
    </row>
    <row r="589" spans="9:12" x14ac:dyDescent="0.15">
      <c r="I589" s="7"/>
      <c r="J589" s="7"/>
      <c r="K589" s="7"/>
      <c r="L589" s="7"/>
    </row>
    <row r="590" spans="9:12" x14ac:dyDescent="0.15">
      <c r="I590" s="7"/>
      <c r="J590" s="7"/>
      <c r="K590" s="7"/>
      <c r="L590" s="7"/>
    </row>
    <row r="591" spans="9:12" x14ac:dyDescent="0.15">
      <c r="I591" s="7"/>
      <c r="J591" s="7"/>
      <c r="K591" s="7"/>
      <c r="L591" s="7"/>
    </row>
    <row r="592" spans="9:12" x14ac:dyDescent="0.15">
      <c r="I592" s="7"/>
      <c r="J592" s="7"/>
      <c r="K592" s="7"/>
      <c r="L592" s="7"/>
    </row>
    <row r="593" spans="9:12" x14ac:dyDescent="0.15">
      <c r="I593" s="7"/>
      <c r="J593" s="7"/>
      <c r="K593" s="7"/>
      <c r="L593" s="7"/>
    </row>
    <row r="594" spans="9:12" x14ac:dyDescent="0.15">
      <c r="I594" s="7"/>
      <c r="J594" s="7"/>
      <c r="K594" s="7"/>
      <c r="L594" s="7"/>
    </row>
    <row r="595" spans="9:12" x14ac:dyDescent="0.15">
      <c r="I595" s="7"/>
      <c r="J595" s="7"/>
      <c r="K595" s="7"/>
      <c r="L595" s="7"/>
    </row>
    <row r="596" spans="9:12" x14ac:dyDescent="0.15">
      <c r="I596" s="7"/>
      <c r="J596" s="7"/>
      <c r="K596" s="7"/>
      <c r="L596" s="7"/>
    </row>
    <row r="597" spans="9:12" x14ac:dyDescent="0.15">
      <c r="I597" s="7"/>
      <c r="J597" s="7"/>
      <c r="K597" s="7"/>
      <c r="L597" s="7"/>
    </row>
    <row r="598" spans="9:12" x14ac:dyDescent="0.15">
      <c r="I598" s="7"/>
      <c r="J598" s="7"/>
      <c r="K598" s="7"/>
      <c r="L598" s="7"/>
    </row>
    <row r="599" spans="9:12" x14ac:dyDescent="0.15">
      <c r="I599" s="7"/>
      <c r="J599" s="7"/>
      <c r="K599" s="7"/>
      <c r="L599" s="7"/>
    </row>
    <row r="600" spans="9:12" x14ac:dyDescent="0.15">
      <c r="I600" s="7"/>
      <c r="J600" s="7"/>
      <c r="K600" s="7"/>
      <c r="L600" s="7"/>
    </row>
    <row r="601" spans="9:12" x14ac:dyDescent="0.15">
      <c r="I601" s="7"/>
      <c r="J601" s="7"/>
      <c r="K601" s="7"/>
      <c r="L601" s="7"/>
    </row>
    <row r="602" spans="9:12" x14ac:dyDescent="0.15">
      <c r="I602" s="7"/>
      <c r="J602" s="7"/>
      <c r="K602" s="7"/>
      <c r="L602" s="7"/>
    </row>
    <row r="603" spans="9:12" x14ac:dyDescent="0.15">
      <c r="I603" s="7"/>
      <c r="J603" s="7"/>
      <c r="K603" s="7"/>
      <c r="L603" s="7"/>
    </row>
    <row r="604" spans="9:12" x14ac:dyDescent="0.15">
      <c r="I604" s="7"/>
      <c r="J604" s="7"/>
      <c r="K604" s="7"/>
      <c r="L604" s="7"/>
    </row>
    <row r="605" spans="9:12" x14ac:dyDescent="0.15">
      <c r="I605" s="7"/>
      <c r="J605" s="7"/>
      <c r="K605" s="7"/>
      <c r="L605" s="7"/>
    </row>
    <row r="606" spans="9:12" x14ac:dyDescent="0.15">
      <c r="I606" s="7"/>
      <c r="J606" s="7"/>
      <c r="K606" s="7"/>
      <c r="L606" s="7"/>
    </row>
    <row r="607" spans="9:12" x14ac:dyDescent="0.15">
      <c r="I607" s="7"/>
      <c r="J607" s="7"/>
      <c r="K607" s="7"/>
      <c r="L607" s="7"/>
    </row>
    <row r="608" spans="9:12" x14ac:dyDescent="0.15">
      <c r="I608" s="7"/>
      <c r="J608" s="7"/>
      <c r="K608" s="7"/>
      <c r="L608" s="7"/>
    </row>
    <row r="609" spans="9:12" x14ac:dyDescent="0.15">
      <c r="I609" s="7"/>
      <c r="J609" s="7"/>
      <c r="K609" s="7"/>
      <c r="L609" s="7"/>
    </row>
    <row r="610" spans="9:12" x14ac:dyDescent="0.15">
      <c r="I610" s="7"/>
      <c r="J610" s="7"/>
      <c r="K610" s="7"/>
      <c r="L610" s="7"/>
    </row>
    <row r="611" spans="9:12" x14ac:dyDescent="0.15">
      <c r="I611" s="7"/>
      <c r="J611" s="7"/>
      <c r="K611" s="7"/>
      <c r="L611" s="7"/>
    </row>
    <row r="612" spans="9:12" x14ac:dyDescent="0.15">
      <c r="I612" s="7"/>
      <c r="J612" s="7"/>
      <c r="K612" s="7"/>
      <c r="L612" s="7"/>
    </row>
    <row r="613" spans="9:12" x14ac:dyDescent="0.15">
      <c r="I613" s="7"/>
      <c r="J613" s="7"/>
      <c r="K613" s="7"/>
      <c r="L613" s="7"/>
    </row>
    <row r="614" spans="9:12" x14ac:dyDescent="0.15">
      <c r="I614" s="7"/>
      <c r="J614" s="7"/>
      <c r="K614" s="7"/>
      <c r="L614" s="7"/>
    </row>
    <row r="615" spans="9:12" x14ac:dyDescent="0.15">
      <c r="I615" s="7"/>
      <c r="J615" s="7"/>
      <c r="K615" s="7"/>
      <c r="L615" s="7"/>
    </row>
    <row r="616" spans="9:12" x14ac:dyDescent="0.15">
      <c r="I616" s="7"/>
      <c r="J616" s="7"/>
      <c r="K616" s="7"/>
      <c r="L616" s="7"/>
    </row>
    <row r="617" spans="9:12" x14ac:dyDescent="0.15">
      <c r="I617" s="7"/>
      <c r="J617" s="7"/>
      <c r="K617" s="7"/>
      <c r="L617" s="7"/>
    </row>
    <row r="618" spans="9:12" x14ac:dyDescent="0.15">
      <c r="I618" s="7"/>
      <c r="J618" s="7"/>
      <c r="K618" s="7"/>
      <c r="L618" s="7"/>
    </row>
    <row r="619" spans="9:12" x14ac:dyDescent="0.15">
      <c r="I619" s="7"/>
      <c r="J619" s="7"/>
      <c r="K619" s="7"/>
      <c r="L619" s="7"/>
    </row>
    <row r="620" spans="9:12" x14ac:dyDescent="0.15">
      <c r="I620" s="7"/>
      <c r="J620" s="7"/>
      <c r="K620" s="7"/>
      <c r="L620" s="7"/>
    </row>
    <row r="621" spans="9:12" x14ac:dyDescent="0.15">
      <c r="I621" s="7"/>
      <c r="J621" s="7"/>
      <c r="K621" s="7"/>
      <c r="L621" s="7"/>
    </row>
    <row r="622" spans="9:12" x14ac:dyDescent="0.15">
      <c r="I622" s="7"/>
      <c r="J622" s="7"/>
      <c r="K622" s="7"/>
      <c r="L622" s="7"/>
    </row>
    <row r="623" spans="9:12" x14ac:dyDescent="0.15">
      <c r="I623" s="7"/>
      <c r="J623" s="7"/>
      <c r="K623" s="7"/>
      <c r="L623" s="7"/>
    </row>
    <row r="624" spans="9:12" x14ac:dyDescent="0.15">
      <c r="I624" s="7"/>
      <c r="J624" s="7"/>
      <c r="K624" s="7"/>
      <c r="L624" s="7"/>
    </row>
    <row r="625" spans="9:12" x14ac:dyDescent="0.15">
      <c r="I625" s="7"/>
      <c r="J625" s="7"/>
      <c r="K625" s="7"/>
      <c r="L625" s="7"/>
    </row>
    <row r="626" spans="9:12" x14ac:dyDescent="0.15">
      <c r="I626" s="7"/>
      <c r="J626" s="7"/>
      <c r="K626" s="7"/>
      <c r="L626" s="7"/>
    </row>
    <row r="627" spans="9:12" x14ac:dyDescent="0.15">
      <c r="I627" s="7"/>
      <c r="J627" s="7"/>
      <c r="K627" s="7"/>
      <c r="L627" s="7"/>
    </row>
    <row r="628" spans="9:12" x14ac:dyDescent="0.15">
      <c r="I628" s="7"/>
      <c r="J628" s="7"/>
      <c r="K628" s="7"/>
      <c r="L628" s="7"/>
    </row>
    <row r="629" spans="9:12" x14ac:dyDescent="0.15">
      <c r="I629" s="7"/>
      <c r="J629" s="7"/>
      <c r="K629" s="7"/>
      <c r="L629" s="7"/>
    </row>
    <row r="630" spans="9:12" x14ac:dyDescent="0.15">
      <c r="I630" s="7"/>
      <c r="J630" s="7"/>
      <c r="K630" s="7"/>
      <c r="L630" s="7"/>
    </row>
    <row r="631" spans="9:12" x14ac:dyDescent="0.15">
      <c r="I631" s="7"/>
      <c r="J631" s="7"/>
      <c r="K631" s="7"/>
      <c r="L631" s="7"/>
    </row>
    <row r="632" spans="9:12" x14ac:dyDescent="0.15">
      <c r="I632" s="7"/>
      <c r="J632" s="7"/>
      <c r="K632" s="7"/>
      <c r="L632" s="7"/>
    </row>
    <row r="633" spans="9:12" x14ac:dyDescent="0.15">
      <c r="I633" s="7"/>
      <c r="J633" s="7"/>
      <c r="K633" s="7"/>
      <c r="L633" s="7"/>
    </row>
    <row r="634" spans="9:12" x14ac:dyDescent="0.15">
      <c r="I634" s="7"/>
      <c r="J634" s="7"/>
      <c r="K634" s="7"/>
      <c r="L634" s="7"/>
    </row>
    <row r="635" spans="9:12" x14ac:dyDescent="0.15">
      <c r="I635" s="7"/>
      <c r="J635" s="7"/>
      <c r="K635" s="7"/>
      <c r="L635" s="7"/>
    </row>
    <row r="636" spans="9:12" x14ac:dyDescent="0.15">
      <c r="I636" s="7"/>
      <c r="J636" s="7"/>
      <c r="K636" s="7"/>
      <c r="L636" s="7"/>
    </row>
    <row r="637" spans="9:12" x14ac:dyDescent="0.15">
      <c r="I637" s="7"/>
      <c r="J637" s="7"/>
      <c r="K637" s="7"/>
      <c r="L637" s="7"/>
    </row>
    <row r="638" spans="9:12" x14ac:dyDescent="0.15">
      <c r="I638" s="7"/>
      <c r="J638" s="7"/>
      <c r="K638" s="7"/>
      <c r="L638" s="7"/>
    </row>
    <row r="639" spans="9:12" x14ac:dyDescent="0.15">
      <c r="I639" s="7"/>
      <c r="J639" s="7"/>
      <c r="K639" s="7"/>
      <c r="L639" s="7"/>
    </row>
    <row r="640" spans="9:12" x14ac:dyDescent="0.15">
      <c r="I640" s="7"/>
      <c r="J640" s="7"/>
      <c r="K640" s="7"/>
      <c r="L640" s="7"/>
    </row>
    <row r="641" spans="9:12" x14ac:dyDescent="0.15">
      <c r="I641" s="7"/>
      <c r="J641" s="7"/>
      <c r="K641" s="7"/>
      <c r="L641" s="7"/>
    </row>
    <row r="642" spans="9:12" x14ac:dyDescent="0.15">
      <c r="I642" s="7"/>
      <c r="J642" s="7"/>
      <c r="K642" s="7"/>
      <c r="L642" s="7"/>
    </row>
    <row r="643" spans="9:12" x14ac:dyDescent="0.15">
      <c r="I643" s="7"/>
      <c r="J643" s="7"/>
      <c r="K643" s="7"/>
      <c r="L643" s="7"/>
    </row>
    <row r="644" spans="9:12" x14ac:dyDescent="0.15">
      <c r="I644" s="7"/>
      <c r="J644" s="7"/>
      <c r="K644" s="7"/>
      <c r="L644" s="7"/>
    </row>
    <row r="645" spans="9:12" x14ac:dyDescent="0.15">
      <c r="I645" s="7"/>
      <c r="J645" s="7"/>
      <c r="K645" s="7"/>
      <c r="L645" s="7"/>
    </row>
    <row r="646" spans="9:12" x14ac:dyDescent="0.15">
      <c r="I646" s="7"/>
      <c r="J646" s="7"/>
      <c r="K646" s="7"/>
      <c r="L646" s="7"/>
    </row>
    <row r="647" spans="9:12" x14ac:dyDescent="0.15">
      <c r="I647" s="7"/>
      <c r="J647" s="7"/>
      <c r="K647" s="7"/>
      <c r="L647" s="7"/>
    </row>
    <row r="648" spans="9:12" x14ac:dyDescent="0.15">
      <c r="I648" s="7"/>
      <c r="J648" s="7"/>
      <c r="K648" s="7"/>
      <c r="L648" s="7"/>
    </row>
    <row r="649" spans="9:12" x14ac:dyDescent="0.15">
      <c r="I649" s="7"/>
      <c r="J649" s="7"/>
      <c r="K649" s="7"/>
      <c r="L649" s="7"/>
    </row>
    <row r="650" spans="9:12" x14ac:dyDescent="0.15">
      <c r="I650" s="7"/>
      <c r="J650" s="7"/>
      <c r="K650" s="7"/>
      <c r="L650" s="7"/>
    </row>
    <row r="651" spans="9:12" x14ac:dyDescent="0.15">
      <c r="I651" s="7"/>
      <c r="J651" s="7"/>
      <c r="K651" s="7"/>
      <c r="L651" s="7"/>
    </row>
    <row r="652" spans="9:12" x14ac:dyDescent="0.15">
      <c r="I652" s="7"/>
      <c r="J652" s="7"/>
      <c r="K652" s="7"/>
      <c r="L652" s="7"/>
    </row>
    <row r="653" spans="9:12" x14ac:dyDescent="0.15">
      <c r="I653" s="7"/>
      <c r="J653" s="7"/>
      <c r="K653" s="7"/>
      <c r="L653" s="7"/>
    </row>
    <row r="654" spans="9:12" x14ac:dyDescent="0.15">
      <c r="I654" s="7"/>
      <c r="J654" s="7"/>
      <c r="K654" s="7"/>
      <c r="L654" s="7"/>
    </row>
    <row r="655" spans="9:12" x14ac:dyDescent="0.15">
      <c r="I655" s="7"/>
      <c r="J655" s="7"/>
      <c r="K655" s="7"/>
      <c r="L655" s="7"/>
    </row>
    <row r="656" spans="9:12" x14ac:dyDescent="0.15">
      <c r="I656" s="7"/>
      <c r="J656" s="7"/>
      <c r="K656" s="7"/>
      <c r="L656" s="7"/>
    </row>
    <row r="657" spans="9:12" x14ac:dyDescent="0.15">
      <c r="I657" s="7"/>
      <c r="J657" s="7"/>
      <c r="K657" s="7"/>
      <c r="L657" s="7"/>
    </row>
    <row r="658" spans="9:12" x14ac:dyDescent="0.15">
      <c r="I658" s="7"/>
      <c r="J658" s="7"/>
      <c r="K658" s="7"/>
      <c r="L658" s="7"/>
    </row>
    <row r="659" spans="9:12" x14ac:dyDescent="0.15">
      <c r="I659" s="7"/>
      <c r="J659" s="7"/>
      <c r="K659" s="7"/>
      <c r="L659" s="7"/>
    </row>
    <row r="660" spans="9:12" x14ac:dyDescent="0.15">
      <c r="I660" s="7"/>
      <c r="J660" s="7"/>
      <c r="K660" s="7"/>
      <c r="L660" s="7"/>
    </row>
    <row r="661" spans="9:12" x14ac:dyDescent="0.15">
      <c r="I661" s="7"/>
      <c r="J661" s="7"/>
      <c r="K661" s="7"/>
      <c r="L661" s="7"/>
    </row>
    <row r="662" spans="9:12" x14ac:dyDescent="0.15">
      <c r="I662" s="7"/>
      <c r="J662" s="7"/>
      <c r="K662" s="7"/>
      <c r="L662" s="7"/>
    </row>
    <row r="663" spans="9:12" x14ac:dyDescent="0.15">
      <c r="I663" s="7"/>
      <c r="J663" s="7"/>
      <c r="K663" s="7"/>
      <c r="L663" s="7"/>
    </row>
    <row r="664" spans="9:12" x14ac:dyDescent="0.15">
      <c r="I664" s="7"/>
      <c r="J664" s="7"/>
      <c r="K664" s="7"/>
      <c r="L664" s="7"/>
    </row>
    <row r="665" spans="9:12" x14ac:dyDescent="0.15">
      <c r="I665" s="7"/>
      <c r="J665" s="7"/>
      <c r="K665" s="7"/>
      <c r="L665" s="7"/>
    </row>
    <row r="666" spans="9:12" x14ac:dyDescent="0.15">
      <c r="I666" s="7"/>
      <c r="J666" s="7"/>
      <c r="K666" s="7"/>
      <c r="L666" s="7"/>
    </row>
    <row r="667" spans="9:12" x14ac:dyDescent="0.15">
      <c r="I667" s="7"/>
      <c r="J667" s="7"/>
      <c r="K667" s="7"/>
      <c r="L667" s="7"/>
    </row>
    <row r="668" spans="9:12" x14ac:dyDescent="0.15">
      <c r="I668" s="7"/>
      <c r="J668" s="7"/>
      <c r="K668" s="7"/>
      <c r="L668" s="7"/>
    </row>
    <row r="669" spans="9:12" x14ac:dyDescent="0.15">
      <c r="I669" s="7"/>
      <c r="J669" s="7"/>
      <c r="K669" s="7"/>
      <c r="L669" s="7"/>
    </row>
    <row r="670" spans="9:12" x14ac:dyDescent="0.15">
      <c r="I670" s="7"/>
      <c r="J670" s="7"/>
      <c r="K670" s="7"/>
      <c r="L670" s="7"/>
    </row>
    <row r="671" spans="9:12" x14ac:dyDescent="0.15">
      <c r="I671" s="7"/>
      <c r="J671" s="7"/>
      <c r="K671" s="7"/>
      <c r="L671" s="7"/>
    </row>
    <row r="672" spans="9:12" x14ac:dyDescent="0.15">
      <c r="I672" s="7"/>
      <c r="J672" s="7"/>
      <c r="K672" s="7"/>
      <c r="L672" s="7"/>
    </row>
    <row r="673" spans="9:12" x14ac:dyDescent="0.15">
      <c r="I673" s="7"/>
      <c r="J673" s="7"/>
      <c r="K673" s="7"/>
      <c r="L673" s="7"/>
    </row>
    <row r="674" spans="9:12" x14ac:dyDescent="0.15">
      <c r="I674" s="7"/>
      <c r="J674" s="7"/>
      <c r="K674" s="7"/>
      <c r="L674" s="7"/>
    </row>
    <row r="675" spans="9:12" x14ac:dyDescent="0.15">
      <c r="I675" s="7"/>
      <c r="J675" s="7"/>
      <c r="K675" s="7"/>
      <c r="L675" s="7"/>
    </row>
    <row r="676" spans="9:12" x14ac:dyDescent="0.15">
      <c r="I676" s="7"/>
      <c r="J676" s="7"/>
      <c r="K676" s="7"/>
      <c r="L676" s="7"/>
    </row>
    <row r="677" spans="9:12" x14ac:dyDescent="0.15">
      <c r="I677" s="7"/>
      <c r="J677" s="7"/>
      <c r="K677" s="7"/>
      <c r="L677" s="7"/>
    </row>
    <row r="678" spans="9:12" x14ac:dyDescent="0.15">
      <c r="I678" s="7"/>
      <c r="J678" s="7"/>
      <c r="K678" s="7"/>
      <c r="L678" s="7"/>
    </row>
    <row r="679" spans="9:12" x14ac:dyDescent="0.15">
      <c r="I679" s="7"/>
      <c r="J679" s="7"/>
      <c r="K679" s="7"/>
      <c r="L679" s="7"/>
    </row>
    <row r="680" spans="9:12" x14ac:dyDescent="0.15">
      <c r="I680" s="7"/>
      <c r="J680" s="7"/>
      <c r="K680" s="7"/>
      <c r="L680" s="7"/>
    </row>
    <row r="681" spans="9:12" x14ac:dyDescent="0.15">
      <c r="I681" s="7"/>
      <c r="J681" s="7"/>
      <c r="K681" s="7"/>
      <c r="L681" s="7"/>
    </row>
    <row r="682" spans="9:12" x14ac:dyDescent="0.15">
      <c r="I682" s="7"/>
      <c r="J682" s="7"/>
      <c r="K682" s="7"/>
      <c r="L682" s="7"/>
    </row>
    <row r="683" spans="9:12" x14ac:dyDescent="0.15">
      <c r="I683" s="7"/>
      <c r="J683" s="7"/>
      <c r="K683" s="7"/>
      <c r="L683" s="7"/>
    </row>
    <row r="684" spans="9:12" x14ac:dyDescent="0.15">
      <c r="I684" s="7"/>
      <c r="J684" s="7"/>
      <c r="K684" s="7"/>
      <c r="L684" s="7"/>
    </row>
    <row r="685" spans="9:12" x14ac:dyDescent="0.15">
      <c r="I685" s="7"/>
      <c r="J685" s="7"/>
      <c r="K685" s="7"/>
      <c r="L685" s="7"/>
    </row>
    <row r="686" spans="9:12" x14ac:dyDescent="0.15">
      <c r="I686" s="7"/>
      <c r="J686" s="7"/>
      <c r="K686" s="7"/>
      <c r="L686" s="7"/>
    </row>
    <row r="687" spans="9:12" x14ac:dyDescent="0.15">
      <c r="I687" s="7"/>
      <c r="J687" s="7"/>
      <c r="K687" s="7"/>
      <c r="L687" s="7"/>
    </row>
    <row r="688" spans="9:12" x14ac:dyDescent="0.15">
      <c r="I688" s="7"/>
      <c r="J688" s="7"/>
      <c r="K688" s="7"/>
      <c r="L688" s="7"/>
    </row>
    <row r="689" spans="9:12" x14ac:dyDescent="0.15">
      <c r="I689" s="7"/>
      <c r="J689" s="7"/>
      <c r="K689" s="7"/>
      <c r="L689" s="7"/>
    </row>
    <row r="690" spans="9:12" x14ac:dyDescent="0.15">
      <c r="I690" s="7"/>
      <c r="J690" s="7"/>
      <c r="K690" s="7"/>
      <c r="L690" s="7"/>
    </row>
    <row r="691" spans="9:12" x14ac:dyDescent="0.15">
      <c r="I691" s="7"/>
      <c r="J691" s="7"/>
      <c r="K691" s="7"/>
      <c r="L691" s="7"/>
    </row>
    <row r="692" spans="9:12" x14ac:dyDescent="0.15">
      <c r="I692" s="7"/>
      <c r="J692" s="7"/>
      <c r="K692" s="7"/>
      <c r="L692" s="7"/>
    </row>
    <row r="693" spans="9:12" x14ac:dyDescent="0.15">
      <c r="I693" s="7"/>
      <c r="J693" s="7"/>
      <c r="K693" s="7"/>
      <c r="L693" s="7"/>
    </row>
    <row r="694" spans="9:12" x14ac:dyDescent="0.15">
      <c r="I694" s="7"/>
      <c r="J694" s="7"/>
      <c r="K694" s="7"/>
      <c r="L694" s="7"/>
    </row>
    <row r="695" spans="9:12" x14ac:dyDescent="0.15">
      <c r="I695" s="7"/>
      <c r="J695" s="7"/>
      <c r="K695" s="7"/>
      <c r="L695" s="7"/>
    </row>
    <row r="696" spans="9:12" x14ac:dyDescent="0.15">
      <c r="I696" s="7"/>
      <c r="J696" s="7"/>
      <c r="K696" s="7"/>
      <c r="L696" s="7"/>
    </row>
    <row r="697" spans="9:12" x14ac:dyDescent="0.15">
      <c r="I697" s="7"/>
      <c r="J697" s="7"/>
      <c r="K697" s="7"/>
      <c r="L697" s="7"/>
    </row>
    <row r="698" spans="9:12" x14ac:dyDescent="0.15">
      <c r="I698" s="7"/>
      <c r="J698" s="7"/>
      <c r="K698" s="7"/>
      <c r="L698" s="7"/>
    </row>
    <row r="699" spans="9:12" x14ac:dyDescent="0.15">
      <c r="I699" s="7"/>
      <c r="J699" s="7"/>
      <c r="K699" s="7"/>
      <c r="L699" s="7"/>
    </row>
    <row r="700" spans="9:12" x14ac:dyDescent="0.15">
      <c r="I700" s="7"/>
      <c r="J700" s="7"/>
      <c r="K700" s="7"/>
      <c r="L700" s="7"/>
    </row>
    <row r="701" spans="9:12" x14ac:dyDescent="0.15">
      <c r="I701" s="7"/>
      <c r="J701" s="7"/>
      <c r="K701" s="7"/>
      <c r="L701" s="7"/>
    </row>
    <row r="702" spans="9:12" x14ac:dyDescent="0.15">
      <c r="I702" s="7"/>
      <c r="J702" s="7"/>
      <c r="K702" s="7"/>
      <c r="L702" s="7"/>
    </row>
    <row r="703" spans="9:12" x14ac:dyDescent="0.15">
      <c r="I703" s="7"/>
      <c r="J703" s="7"/>
      <c r="K703" s="7"/>
      <c r="L703" s="7"/>
    </row>
    <row r="704" spans="9:12" x14ac:dyDescent="0.15">
      <c r="I704" s="7"/>
      <c r="J704" s="7"/>
      <c r="K704" s="7"/>
      <c r="L704" s="7"/>
    </row>
    <row r="705" spans="9:12" x14ac:dyDescent="0.15">
      <c r="I705" s="7"/>
      <c r="J705" s="7"/>
      <c r="K705" s="7"/>
      <c r="L705" s="7"/>
    </row>
    <row r="706" spans="9:12" x14ac:dyDescent="0.15">
      <c r="I706" s="7"/>
      <c r="J706" s="7"/>
      <c r="K706" s="7"/>
      <c r="L706" s="7"/>
    </row>
    <row r="707" spans="9:12" x14ac:dyDescent="0.15">
      <c r="I707" s="7"/>
      <c r="J707" s="7"/>
      <c r="K707" s="7"/>
      <c r="L707" s="7"/>
    </row>
    <row r="708" spans="9:12" x14ac:dyDescent="0.15">
      <c r="I708" s="7"/>
      <c r="J708" s="7"/>
      <c r="K708" s="7"/>
      <c r="L708" s="7"/>
    </row>
    <row r="709" spans="9:12" x14ac:dyDescent="0.15">
      <c r="I709" s="7"/>
      <c r="J709" s="7"/>
      <c r="K709" s="7"/>
      <c r="L709" s="7"/>
    </row>
    <row r="710" spans="9:12" x14ac:dyDescent="0.15">
      <c r="I710" s="7"/>
      <c r="J710" s="7"/>
      <c r="K710" s="7"/>
      <c r="L710" s="7"/>
    </row>
    <row r="711" spans="9:12" x14ac:dyDescent="0.15">
      <c r="I711" s="7"/>
      <c r="J711" s="7"/>
      <c r="K711" s="7"/>
      <c r="L711" s="7"/>
    </row>
    <row r="712" spans="9:12" x14ac:dyDescent="0.15">
      <c r="I712" s="7"/>
      <c r="J712" s="7"/>
      <c r="K712" s="7"/>
      <c r="L712" s="7"/>
    </row>
    <row r="713" spans="9:12" x14ac:dyDescent="0.15">
      <c r="I713" s="7"/>
      <c r="J713" s="7"/>
      <c r="K713" s="7"/>
      <c r="L713" s="7"/>
    </row>
    <row r="714" spans="9:12" x14ac:dyDescent="0.15">
      <c r="I714" s="7"/>
      <c r="J714" s="7"/>
      <c r="K714" s="7"/>
      <c r="L714" s="7"/>
    </row>
    <row r="715" spans="9:12" x14ac:dyDescent="0.15">
      <c r="I715" s="7"/>
      <c r="J715" s="7"/>
      <c r="K715" s="7"/>
      <c r="L715" s="7"/>
    </row>
    <row r="716" spans="9:12" x14ac:dyDescent="0.15">
      <c r="I716" s="7"/>
      <c r="J716" s="7"/>
      <c r="K716" s="7"/>
      <c r="L716" s="7"/>
    </row>
    <row r="717" spans="9:12" x14ac:dyDescent="0.15">
      <c r="I717" s="7"/>
      <c r="J717" s="7"/>
      <c r="K717" s="7"/>
      <c r="L717" s="7"/>
    </row>
    <row r="718" spans="9:12" x14ac:dyDescent="0.15">
      <c r="I718" s="7"/>
      <c r="J718" s="7"/>
      <c r="K718" s="7"/>
      <c r="L718" s="7"/>
    </row>
    <row r="719" spans="9:12" x14ac:dyDescent="0.15">
      <c r="I719" s="7"/>
      <c r="J719" s="7"/>
      <c r="K719" s="7"/>
      <c r="L719" s="7"/>
    </row>
    <row r="720" spans="9:12" x14ac:dyDescent="0.15">
      <c r="I720" s="7"/>
      <c r="J720" s="7"/>
      <c r="K720" s="7"/>
      <c r="L720" s="7"/>
    </row>
    <row r="721" spans="9:12" x14ac:dyDescent="0.15">
      <c r="I721" s="7"/>
      <c r="J721" s="7"/>
      <c r="K721" s="7"/>
      <c r="L721" s="7"/>
    </row>
    <row r="722" spans="9:12" x14ac:dyDescent="0.15">
      <c r="I722" s="7"/>
      <c r="J722" s="7"/>
      <c r="K722" s="7"/>
      <c r="L722" s="7"/>
    </row>
    <row r="723" spans="9:12" x14ac:dyDescent="0.15">
      <c r="I723" s="7"/>
      <c r="J723" s="7"/>
      <c r="K723" s="7"/>
      <c r="L723" s="7"/>
    </row>
    <row r="724" spans="9:12" x14ac:dyDescent="0.15">
      <c r="I724" s="7"/>
      <c r="J724" s="7"/>
      <c r="K724" s="7"/>
      <c r="L724" s="7"/>
    </row>
    <row r="725" spans="9:12" x14ac:dyDescent="0.15">
      <c r="I725" s="7"/>
      <c r="J725" s="7"/>
      <c r="K725" s="7"/>
      <c r="L725" s="7"/>
    </row>
    <row r="726" spans="9:12" x14ac:dyDescent="0.15">
      <c r="I726" s="7"/>
      <c r="J726" s="7"/>
      <c r="K726" s="7"/>
      <c r="L726" s="7"/>
    </row>
    <row r="727" spans="9:12" x14ac:dyDescent="0.15">
      <c r="I727" s="7"/>
      <c r="J727" s="7"/>
      <c r="K727" s="7"/>
      <c r="L727" s="7"/>
    </row>
    <row r="728" spans="9:12" x14ac:dyDescent="0.15">
      <c r="I728" s="7"/>
      <c r="J728" s="7"/>
      <c r="K728" s="7"/>
      <c r="L728" s="7"/>
    </row>
    <row r="729" spans="9:12" x14ac:dyDescent="0.15">
      <c r="I729" s="7"/>
      <c r="J729" s="7"/>
      <c r="K729" s="7"/>
      <c r="L729" s="7"/>
    </row>
    <row r="730" spans="9:12" x14ac:dyDescent="0.15">
      <c r="I730" s="7"/>
      <c r="J730" s="7"/>
      <c r="K730" s="7"/>
      <c r="L730" s="7"/>
    </row>
    <row r="731" spans="9:12" x14ac:dyDescent="0.15">
      <c r="I731" s="7"/>
      <c r="J731" s="7"/>
      <c r="K731" s="7"/>
      <c r="L731" s="7"/>
    </row>
    <row r="732" spans="9:12" x14ac:dyDescent="0.15">
      <c r="I732" s="7"/>
      <c r="J732" s="7"/>
      <c r="K732" s="7"/>
      <c r="L732" s="7"/>
    </row>
    <row r="733" spans="9:12" x14ac:dyDescent="0.15">
      <c r="I733" s="7"/>
      <c r="J733" s="7"/>
      <c r="K733" s="7"/>
      <c r="L733" s="7"/>
    </row>
    <row r="734" spans="9:12" x14ac:dyDescent="0.15">
      <c r="I734" s="7"/>
      <c r="J734" s="7"/>
      <c r="K734" s="7"/>
      <c r="L734" s="7"/>
    </row>
    <row r="735" spans="9:12" x14ac:dyDescent="0.15">
      <c r="I735" s="7"/>
      <c r="J735" s="7"/>
      <c r="K735" s="7"/>
      <c r="L735" s="7"/>
    </row>
    <row r="736" spans="9:12" x14ac:dyDescent="0.15">
      <c r="I736" s="7"/>
      <c r="J736" s="7"/>
      <c r="K736" s="7"/>
      <c r="L736" s="7"/>
    </row>
    <row r="737" spans="9:12" x14ac:dyDescent="0.15">
      <c r="I737" s="7"/>
      <c r="J737" s="7"/>
      <c r="K737" s="7"/>
      <c r="L737" s="7"/>
    </row>
    <row r="738" spans="9:12" x14ac:dyDescent="0.15">
      <c r="I738" s="7"/>
      <c r="J738" s="7"/>
      <c r="K738" s="7"/>
      <c r="L738" s="7"/>
    </row>
    <row r="739" spans="9:12" x14ac:dyDescent="0.15">
      <c r="I739" s="7"/>
      <c r="J739" s="7"/>
      <c r="K739" s="7"/>
      <c r="L739" s="7"/>
    </row>
    <row r="740" spans="9:12" x14ac:dyDescent="0.15">
      <c r="I740" s="7"/>
      <c r="J740" s="7"/>
      <c r="K740" s="7"/>
      <c r="L740" s="7"/>
    </row>
    <row r="741" spans="9:12" x14ac:dyDescent="0.15">
      <c r="I741" s="7"/>
      <c r="J741" s="7"/>
      <c r="K741" s="7"/>
      <c r="L741" s="7"/>
    </row>
    <row r="742" spans="9:12" x14ac:dyDescent="0.15">
      <c r="I742" s="7"/>
      <c r="J742" s="7"/>
      <c r="K742" s="7"/>
      <c r="L742" s="7"/>
    </row>
    <row r="743" spans="9:12" x14ac:dyDescent="0.15">
      <c r="I743" s="7"/>
      <c r="J743" s="7"/>
      <c r="K743" s="7"/>
      <c r="L743" s="7"/>
    </row>
    <row r="744" spans="9:12" x14ac:dyDescent="0.15">
      <c r="I744" s="7"/>
      <c r="J744" s="7"/>
      <c r="K744" s="7"/>
      <c r="L744" s="7"/>
    </row>
    <row r="745" spans="9:12" x14ac:dyDescent="0.15">
      <c r="I745" s="7"/>
      <c r="J745" s="7"/>
      <c r="K745" s="7"/>
      <c r="L745" s="7"/>
    </row>
    <row r="746" spans="9:12" x14ac:dyDescent="0.15">
      <c r="I746" s="7"/>
      <c r="J746" s="7"/>
      <c r="K746" s="7"/>
      <c r="L746" s="7"/>
    </row>
    <row r="747" spans="9:12" x14ac:dyDescent="0.15">
      <c r="I747" s="7"/>
      <c r="J747" s="7"/>
      <c r="K747" s="7"/>
      <c r="L747" s="7"/>
    </row>
    <row r="748" spans="9:12" x14ac:dyDescent="0.15">
      <c r="I748" s="7"/>
      <c r="J748" s="7"/>
      <c r="K748" s="7"/>
      <c r="L748" s="7"/>
    </row>
    <row r="749" spans="9:12" x14ac:dyDescent="0.15">
      <c r="I749" s="7"/>
      <c r="J749" s="7"/>
      <c r="K749" s="7"/>
      <c r="L749" s="7"/>
    </row>
    <row r="750" spans="9:12" x14ac:dyDescent="0.15">
      <c r="I750" s="7"/>
      <c r="J750" s="7"/>
      <c r="K750" s="7"/>
      <c r="L750" s="7"/>
    </row>
    <row r="751" spans="9:12" x14ac:dyDescent="0.15">
      <c r="I751" s="7"/>
      <c r="J751" s="7"/>
      <c r="K751" s="7"/>
      <c r="L751" s="7"/>
    </row>
    <row r="752" spans="9:12" x14ac:dyDescent="0.15">
      <c r="I752" s="7"/>
      <c r="J752" s="7"/>
      <c r="K752" s="7"/>
      <c r="L752" s="7"/>
    </row>
    <row r="753" spans="9:12" x14ac:dyDescent="0.15">
      <c r="I753" s="7"/>
      <c r="J753" s="7"/>
      <c r="K753" s="7"/>
      <c r="L753" s="7"/>
    </row>
    <row r="754" spans="9:12" x14ac:dyDescent="0.15">
      <c r="I754" s="7"/>
      <c r="J754" s="7"/>
      <c r="K754" s="7"/>
      <c r="L754" s="7"/>
    </row>
    <row r="755" spans="9:12" x14ac:dyDescent="0.15">
      <c r="I755" s="7"/>
      <c r="J755" s="7"/>
      <c r="K755" s="7"/>
      <c r="L755" s="7"/>
    </row>
    <row r="756" spans="9:12" x14ac:dyDescent="0.15">
      <c r="I756" s="7"/>
      <c r="J756" s="7"/>
      <c r="K756" s="7"/>
      <c r="L756" s="7"/>
    </row>
    <row r="757" spans="9:12" x14ac:dyDescent="0.15">
      <c r="I757" s="7"/>
      <c r="J757" s="7"/>
      <c r="K757" s="7"/>
      <c r="L757" s="7"/>
    </row>
    <row r="758" spans="9:12" x14ac:dyDescent="0.15">
      <c r="I758" s="7"/>
      <c r="J758" s="7"/>
      <c r="K758" s="7"/>
      <c r="L758" s="7"/>
    </row>
    <row r="759" spans="9:12" x14ac:dyDescent="0.15">
      <c r="I759" s="7"/>
      <c r="J759" s="7"/>
      <c r="K759" s="7"/>
      <c r="L759" s="7"/>
    </row>
    <row r="760" spans="9:12" x14ac:dyDescent="0.15">
      <c r="I760" s="7"/>
      <c r="J760" s="7"/>
      <c r="K760" s="7"/>
      <c r="L760" s="7"/>
    </row>
    <row r="761" spans="9:12" x14ac:dyDescent="0.15">
      <c r="I761" s="7"/>
      <c r="J761" s="7"/>
      <c r="K761" s="7"/>
      <c r="L761" s="7"/>
    </row>
    <row r="762" spans="9:12" x14ac:dyDescent="0.15">
      <c r="I762" s="7"/>
      <c r="J762" s="7"/>
      <c r="K762" s="7"/>
      <c r="L762" s="7"/>
    </row>
    <row r="763" spans="9:12" x14ac:dyDescent="0.15">
      <c r="I763" s="7"/>
      <c r="J763" s="7"/>
      <c r="K763" s="7"/>
      <c r="L763" s="7"/>
    </row>
    <row r="764" spans="9:12" x14ac:dyDescent="0.15">
      <c r="I764" s="7"/>
      <c r="J764" s="7"/>
      <c r="K764" s="7"/>
      <c r="L764" s="7"/>
    </row>
    <row r="765" spans="9:12" x14ac:dyDescent="0.15">
      <c r="I765" s="7"/>
      <c r="J765" s="7"/>
      <c r="K765" s="7"/>
      <c r="L765" s="7"/>
    </row>
    <row r="766" spans="9:12" x14ac:dyDescent="0.15">
      <c r="I766" s="7"/>
      <c r="J766" s="7"/>
      <c r="K766" s="7"/>
      <c r="L766" s="7"/>
    </row>
    <row r="767" spans="9:12" x14ac:dyDescent="0.15">
      <c r="I767" s="7"/>
      <c r="J767" s="7"/>
      <c r="K767" s="7"/>
      <c r="L767" s="7"/>
    </row>
    <row r="768" spans="9:12" x14ac:dyDescent="0.15">
      <c r="I768" s="7"/>
      <c r="J768" s="7"/>
      <c r="K768" s="7"/>
      <c r="L768" s="7"/>
    </row>
    <row r="769" spans="9:12" x14ac:dyDescent="0.15">
      <c r="I769" s="7"/>
      <c r="J769" s="7"/>
      <c r="K769" s="7"/>
      <c r="L769" s="7"/>
    </row>
    <row r="770" spans="9:12" x14ac:dyDescent="0.15">
      <c r="I770" s="7"/>
      <c r="J770" s="7"/>
      <c r="K770" s="7"/>
      <c r="L770" s="7"/>
    </row>
    <row r="771" spans="9:12" x14ac:dyDescent="0.15">
      <c r="I771" s="7"/>
      <c r="J771" s="7"/>
      <c r="K771" s="7"/>
      <c r="L771" s="7"/>
    </row>
    <row r="772" spans="9:12" x14ac:dyDescent="0.15">
      <c r="I772" s="7"/>
      <c r="J772" s="7"/>
      <c r="K772" s="7"/>
      <c r="L772" s="7"/>
    </row>
    <row r="773" spans="9:12" x14ac:dyDescent="0.15">
      <c r="I773" s="7"/>
      <c r="J773" s="7"/>
      <c r="K773" s="7"/>
      <c r="L773" s="7"/>
    </row>
    <row r="774" spans="9:12" x14ac:dyDescent="0.15">
      <c r="I774" s="7"/>
      <c r="J774" s="7"/>
      <c r="K774" s="7"/>
      <c r="L774" s="7"/>
    </row>
    <row r="775" spans="9:12" x14ac:dyDescent="0.15">
      <c r="I775" s="7"/>
      <c r="J775" s="7"/>
      <c r="K775" s="7"/>
      <c r="L775" s="7"/>
    </row>
    <row r="776" spans="9:12" x14ac:dyDescent="0.15">
      <c r="I776" s="7"/>
      <c r="J776" s="7"/>
      <c r="K776" s="7"/>
      <c r="L776" s="7"/>
    </row>
    <row r="777" spans="9:12" x14ac:dyDescent="0.15">
      <c r="I777" s="7"/>
      <c r="J777" s="7"/>
      <c r="K777" s="7"/>
      <c r="L777" s="7"/>
    </row>
    <row r="778" spans="9:12" x14ac:dyDescent="0.15">
      <c r="I778" s="7"/>
      <c r="J778" s="7"/>
      <c r="K778" s="7"/>
      <c r="L778" s="7"/>
    </row>
    <row r="779" spans="9:12" x14ac:dyDescent="0.15">
      <c r="I779" s="7"/>
      <c r="J779" s="7"/>
      <c r="K779" s="7"/>
      <c r="L779" s="7"/>
    </row>
    <row r="780" spans="9:12" x14ac:dyDescent="0.15">
      <c r="I780" s="7"/>
      <c r="J780" s="7"/>
      <c r="K780" s="7"/>
      <c r="L780" s="7"/>
    </row>
    <row r="781" spans="9:12" x14ac:dyDescent="0.15">
      <c r="I781" s="7"/>
      <c r="J781" s="7"/>
      <c r="K781" s="7"/>
      <c r="L781" s="7"/>
    </row>
    <row r="782" spans="9:12" x14ac:dyDescent="0.15">
      <c r="I782" s="7"/>
      <c r="J782" s="7"/>
      <c r="K782" s="7"/>
      <c r="L782" s="7"/>
    </row>
    <row r="783" spans="9:12" x14ac:dyDescent="0.15">
      <c r="I783" s="7"/>
      <c r="J783" s="7"/>
      <c r="K783" s="7"/>
      <c r="L783" s="7"/>
    </row>
    <row r="784" spans="9:12" x14ac:dyDescent="0.15">
      <c r="I784" s="7"/>
      <c r="J784" s="7"/>
      <c r="K784" s="7"/>
      <c r="L784" s="7"/>
    </row>
    <row r="785" spans="9:12" x14ac:dyDescent="0.15">
      <c r="I785" s="7"/>
      <c r="J785" s="7"/>
      <c r="K785" s="7"/>
      <c r="L785" s="7"/>
    </row>
    <row r="786" spans="9:12" x14ac:dyDescent="0.15">
      <c r="I786" s="7"/>
      <c r="J786" s="7"/>
      <c r="K786" s="7"/>
      <c r="L786" s="7"/>
    </row>
    <row r="787" spans="9:12" x14ac:dyDescent="0.15">
      <c r="I787" s="7"/>
      <c r="J787" s="7"/>
      <c r="K787" s="7"/>
      <c r="L787" s="7"/>
    </row>
    <row r="788" spans="9:12" x14ac:dyDescent="0.15">
      <c r="I788" s="7"/>
      <c r="J788" s="7"/>
      <c r="K788" s="7"/>
      <c r="L788" s="7"/>
    </row>
    <row r="789" spans="9:12" x14ac:dyDescent="0.15">
      <c r="I789" s="7"/>
      <c r="J789" s="7"/>
      <c r="K789" s="7"/>
      <c r="L789" s="7"/>
    </row>
    <row r="790" spans="9:12" x14ac:dyDescent="0.15">
      <c r="I790" s="7"/>
      <c r="J790" s="7"/>
      <c r="K790" s="7"/>
      <c r="L790" s="7"/>
    </row>
    <row r="791" spans="9:12" x14ac:dyDescent="0.15">
      <c r="I791" s="7"/>
      <c r="J791" s="7"/>
      <c r="K791" s="7"/>
      <c r="L791" s="7"/>
    </row>
    <row r="792" spans="9:12" x14ac:dyDescent="0.15">
      <c r="I792" s="7"/>
      <c r="J792" s="7"/>
      <c r="K792" s="7"/>
      <c r="L792" s="7"/>
    </row>
    <row r="793" spans="9:12" x14ac:dyDescent="0.15">
      <c r="I793" s="7"/>
      <c r="J793" s="7"/>
      <c r="K793" s="7"/>
      <c r="L793" s="7"/>
    </row>
    <row r="794" spans="9:12" x14ac:dyDescent="0.15">
      <c r="I794" s="7"/>
      <c r="J794" s="7"/>
      <c r="K794" s="7"/>
      <c r="L794" s="7"/>
    </row>
    <row r="795" spans="9:12" x14ac:dyDescent="0.15">
      <c r="I795" s="7"/>
      <c r="J795" s="7"/>
      <c r="K795" s="7"/>
      <c r="L795" s="7"/>
    </row>
    <row r="796" spans="9:12" x14ac:dyDescent="0.15">
      <c r="I796" s="7"/>
      <c r="J796" s="7"/>
      <c r="K796" s="7"/>
      <c r="L796" s="7"/>
    </row>
    <row r="797" spans="9:12" x14ac:dyDescent="0.15">
      <c r="I797" s="7"/>
      <c r="J797" s="7"/>
      <c r="K797" s="7"/>
      <c r="L797" s="7"/>
    </row>
    <row r="798" spans="9:12" x14ac:dyDescent="0.15">
      <c r="I798" s="7"/>
      <c r="J798" s="7"/>
      <c r="K798" s="7"/>
      <c r="L798" s="7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5">
    <pageSetUpPr fitToPage="1"/>
  </sheetPr>
  <dimension ref="A1:V798"/>
  <sheetViews>
    <sheetView topLeftCell="C16" zoomScale="75" zoomScaleNormal="75" zoomScalePageLayoutView="75" workbookViewId="0">
      <selection activeCell="F33" sqref="F33"/>
    </sheetView>
  </sheetViews>
  <sheetFormatPr baseColWidth="10" defaultColWidth="11.5" defaultRowHeight="13" x14ac:dyDescent="0.15"/>
  <cols>
    <col min="1" max="2" width="11.5" style="6"/>
    <col min="3" max="3" width="13.1640625" style="6" customWidth="1"/>
    <col min="8" max="8" width="4.5" style="6" customWidth="1"/>
    <col min="9" max="10" width="8.5" style="6" customWidth="1"/>
    <col min="11" max="11" width="13.5" style="6" customWidth="1"/>
    <col min="12" max="12" width="17.5" style="6" customWidth="1"/>
    <col min="13" max="13" width="12.5" style="6" customWidth="1"/>
    <col min="14" max="14" width="11.5" style="6"/>
    <col min="15" max="15" width="6.5" style="6" customWidth="1"/>
    <col min="16" max="16" width="9.5" style="6" customWidth="1"/>
    <col min="17" max="16384" width="11.5" style="6"/>
  </cols>
  <sheetData>
    <row r="1" spans="1:16" s="4" customFormat="1" ht="55.5" customHeight="1" x14ac:dyDescent="0.2">
      <c r="A1" s="4" t="s">
        <v>11</v>
      </c>
      <c r="B1" s="4" t="s">
        <v>6</v>
      </c>
      <c r="C1" s="4" t="s">
        <v>4</v>
      </c>
      <c r="D1" t="s">
        <v>40</v>
      </c>
      <c r="E1" t="s">
        <v>19</v>
      </c>
      <c r="F1" t="s">
        <v>41</v>
      </c>
      <c r="G1" t="s">
        <v>20</v>
      </c>
      <c r="I1" s="4" t="s">
        <v>0</v>
      </c>
      <c r="J1" s="4" t="s">
        <v>1</v>
      </c>
      <c r="K1" s="4" t="s">
        <v>2</v>
      </c>
      <c r="L1" s="4" t="s">
        <v>3</v>
      </c>
      <c r="M1" s="5" t="s">
        <v>12</v>
      </c>
      <c r="N1" s="5" t="s">
        <v>15</v>
      </c>
      <c r="O1" s="4" t="s">
        <v>13</v>
      </c>
      <c r="P1" s="4" t="s">
        <v>14</v>
      </c>
    </row>
    <row r="2" spans="1:16" x14ac:dyDescent="0.15">
      <c r="A2" s="6">
        <v>0.5</v>
      </c>
      <c r="B2" s="6">
        <v>0</v>
      </c>
      <c r="C2" s="6" t="s">
        <v>9</v>
      </c>
      <c r="D2">
        <v>891.67907714843795</v>
      </c>
      <c r="E2">
        <v>650.73004150390602</v>
      </c>
      <c r="F2">
        <v>457.25567626953102</v>
      </c>
      <c r="G2">
        <v>454.864501953125</v>
      </c>
      <c r="I2" s="7">
        <f t="shared" ref="I2:J65" si="0">D2-F2</f>
        <v>434.42340087890693</v>
      </c>
      <c r="J2" s="7">
        <f t="shared" si="0"/>
        <v>195.86553955078102</v>
      </c>
      <c r="K2" s="7">
        <f t="shared" ref="K2:K65" si="1">I2-0.7*J2</f>
        <v>297.31752319336022</v>
      </c>
      <c r="L2" s="8">
        <f t="shared" ref="L2:L65" si="2">K2/J2</f>
        <v>1.5179674989038909</v>
      </c>
      <c r="M2" s="8"/>
      <c r="N2" s="18">
        <f>LINEST(V64:V104,U64:U104)</f>
        <v>-9.4413312883843119E-3</v>
      </c>
      <c r="O2" s="9">
        <f>AVERAGE(M38:M45)</f>
        <v>1.4927778068104702</v>
      </c>
    </row>
    <row r="3" spans="1:16" x14ac:dyDescent="0.15">
      <c r="A3" s="6">
        <v>1</v>
      </c>
      <c r="B3" s="6">
        <v>1</v>
      </c>
      <c r="C3" s="6" t="s">
        <v>7</v>
      </c>
      <c r="D3">
        <v>788.69384765625</v>
      </c>
      <c r="E3">
        <v>606.34814453125</v>
      </c>
      <c r="F3">
        <v>457.05313110351602</v>
      </c>
      <c r="G3">
        <v>454.80718994140602</v>
      </c>
      <c r="I3" s="7">
        <f t="shared" si="0"/>
        <v>331.64071655273398</v>
      </c>
      <c r="J3" s="7">
        <f t="shared" si="0"/>
        <v>151.54095458984398</v>
      </c>
      <c r="K3" s="7">
        <f t="shared" si="1"/>
        <v>225.56204833984322</v>
      </c>
      <c r="L3" s="8">
        <f t="shared" si="2"/>
        <v>1.4884560345442091</v>
      </c>
      <c r="M3" s="8"/>
      <c r="N3" s="18"/>
    </row>
    <row r="4" spans="1:16" ht="15" x14ac:dyDescent="0.15">
      <c r="A4" s="6">
        <v>1.5</v>
      </c>
      <c r="B4" s="6">
        <v>2</v>
      </c>
      <c r="D4">
        <v>801.720947265625</v>
      </c>
      <c r="E4">
        <v>612.65765380859398</v>
      </c>
      <c r="F4">
        <v>456.90368652343801</v>
      </c>
      <c r="G4">
        <v>454.52340698242199</v>
      </c>
      <c r="I4" s="7">
        <f t="shared" si="0"/>
        <v>344.81726074218699</v>
      </c>
      <c r="J4" s="7">
        <f t="shared" si="0"/>
        <v>158.13424682617199</v>
      </c>
      <c r="K4" s="7">
        <f t="shared" si="1"/>
        <v>234.1232879638666</v>
      </c>
      <c r="L4" s="8">
        <f t="shared" si="2"/>
        <v>1.4805350053061248</v>
      </c>
      <c r="M4" s="8"/>
      <c r="N4" s="16" t="s">
        <v>16</v>
      </c>
    </row>
    <row r="5" spans="1:16" x14ac:dyDescent="0.15">
      <c r="A5" s="6">
        <v>2</v>
      </c>
      <c r="B5" s="6">
        <v>3</v>
      </c>
      <c r="D5">
        <v>742.72247314453102</v>
      </c>
      <c r="E5">
        <v>584.91540527343795</v>
      </c>
      <c r="F5">
        <v>457.594482421875</v>
      </c>
      <c r="G5">
        <v>455.92013549804699</v>
      </c>
      <c r="I5" s="7">
        <f t="shared" si="0"/>
        <v>285.12799072265602</v>
      </c>
      <c r="J5" s="7">
        <f t="shared" si="0"/>
        <v>128.99526977539097</v>
      </c>
      <c r="K5" s="7">
        <f t="shared" si="1"/>
        <v>194.83130187988235</v>
      </c>
      <c r="L5" s="8">
        <f t="shared" si="2"/>
        <v>1.510375552678221</v>
      </c>
      <c r="M5" s="8"/>
      <c r="N5" s="18">
        <f>RSQ(V64:V104,U64:U104)</f>
        <v>0.99627918006934935</v>
      </c>
    </row>
    <row r="6" spans="1:16" x14ac:dyDescent="0.15">
      <c r="A6" s="6">
        <v>2.5</v>
      </c>
      <c r="B6" s="6">
        <v>4</v>
      </c>
      <c r="C6" s="6" t="s">
        <v>5</v>
      </c>
      <c r="D6">
        <v>766.92852783203102</v>
      </c>
      <c r="E6">
        <v>599.11566162109398</v>
      </c>
      <c r="F6">
        <v>457.84750366210898</v>
      </c>
      <c r="G6">
        <v>455.30975341796898</v>
      </c>
      <c r="I6" s="7">
        <f t="shared" si="0"/>
        <v>309.08102416992205</v>
      </c>
      <c r="J6" s="7">
        <f t="shared" si="0"/>
        <v>143.805908203125</v>
      </c>
      <c r="K6" s="7">
        <f t="shared" si="1"/>
        <v>208.41688842773453</v>
      </c>
      <c r="L6" s="8">
        <f t="shared" si="2"/>
        <v>1.4492929465272519</v>
      </c>
      <c r="M6" s="8">
        <f t="shared" ref="M6:M22" si="3">L6+ABS($N$2)*A6</f>
        <v>1.4728962747482126</v>
      </c>
      <c r="N6" s="18"/>
      <c r="P6" s="6">
        <f t="shared" ref="P6:P69" si="4">(M6-$O$2)/$O$2*100</f>
        <v>-1.3318480467456382</v>
      </c>
    </row>
    <row r="7" spans="1:16" x14ac:dyDescent="0.15">
      <c r="A7" s="6">
        <v>3</v>
      </c>
      <c r="B7" s="6">
        <v>5</v>
      </c>
      <c r="C7" s="6" t="s">
        <v>8</v>
      </c>
      <c r="D7">
        <v>801.38171386718795</v>
      </c>
      <c r="E7">
        <v>613.10638427734398</v>
      </c>
      <c r="F7">
        <v>457.40301513671898</v>
      </c>
      <c r="G7">
        <v>455.24078369140602</v>
      </c>
      <c r="I7" s="7">
        <f t="shared" si="0"/>
        <v>343.97869873046898</v>
      </c>
      <c r="J7" s="7">
        <f t="shared" si="0"/>
        <v>157.86560058593795</v>
      </c>
      <c r="K7" s="7">
        <f t="shared" si="1"/>
        <v>233.47277832031241</v>
      </c>
      <c r="L7" s="8">
        <f t="shared" si="2"/>
        <v>1.4789338364643656</v>
      </c>
      <c r="M7" s="8">
        <f t="shared" si="3"/>
        <v>1.5072578303295185</v>
      </c>
      <c r="P7" s="6">
        <f t="shared" si="4"/>
        <v>0.97000527827962013</v>
      </c>
    </row>
    <row r="8" spans="1:16" x14ac:dyDescent="0.15">
      <c r="A8" s="6">
        <v>3.5</v>
      </c>
      <c r="B8" s="6">
        <v>6</v>
      </c>
      <c r="D8">
        <v>810.21246337890602</v>
      </c>
      <c r="E8">
        <v>617.109375</v>
      </c>
      <c r="F8">
        <v>456.89068603515602</v>
      </c>
      <c r="G8">
        <v>454.71145629882801</v>
      </c>
      <c r="I8" s="7">
        <f t="shared" si="0"/>
        <v>353.32177734375</v>
      </c>
      <c r="J8" s="7">
        <f t="shared" si="0"/>
        <v>162.39791870117199</v>
      </c>
      <c r="K8" s="7">
        <f t="shared" si="1"/>
        <v>239.64323425292963</v>
      </c>
      <c r="L8" s="8">
        <f t="shared" si="2"/>
        <v>1.4756545907087428</v>
      </c>
      <c r="M8" s="8">
        <f t="shared" si="3"/>
        <v>1.5086992502180878</v>
      </c>
      <c r="P8" s="6">
        <f t="shared" si="4"/>
        <v>1.0665648521152649</v>
      </c>
    </row>
    <row r="9" spans="1:16" x14ac:dyDescent="0.15">
      <c r="A9" s="6">
        <v>4</v>
      </c>
      <c r="B9" s="6">
        <v>7</v>
      </c>
      <c r="D9">
        <v>787.719970703125</v>
      </c>
      <c r="E9">
        <v>608.75286865234398</v>
      </c>
      <c r="F9">
        <v>456.33822631835898</v>
      </c>
      <c r="G9">
        <v>453.98718261718801</v>
      </c>
      <c r="I9" s="7">
        <f t="shared" si="0"/>
        <v>331.38174438476602</v>
      </c>
      <c r="J9" s="7">
        <f t="shared" si="0"/>
        <v>154.76568603515597</v>
      </c>
      <c r="K9" s="7">
        <f t="shared" si="1"/>
        <v>223.04576416015686</v>
      </c>
      <c r="L9" s="8">
        <f t="shared" si="2"/>
        <v>1.4411835715928056</v>
      </c>
      <c r="M9" s="8">
        <f t="shared" si="3"/>
        <v>1.4789488967463429</v>
      </c>
      <c r="P9" s="6">
        <f t="shared" si="4"/>
        <v>-0.9263877049240673</v>
      </c>
    </row>
    <row r="10" spans="1:16" x14ac:dyDescent="0.15">
      <c r="A10" s="6">
        <v>4.5</v>
      </c>
      <c r="B10" s="6">
        <v>8</v>
      </c>
      <c r="D10">
        <v>834.07568359375</v>
      </c>
      <c r="E10">
        <v>628.23114013671898</v>
      </c>
      <c r="F10">
        <v>457.0625</v>
      </c>
      <c r="G10">
        <v>454.69003295898398</v>
      </c>
      <c r="I10" s="7">
        <f t="shared" si="0"/>
        <v>377.01318359375</v>
      </c>
      <c r="J10" s="7">
        <f t="shared" si="0"/>
        <v>173.541107177735</v>
      </c>
      <c r="K10" s="7">
        <f t="shared" si="1"/>
        <v>255.53440856933551</v>
      </c>
      <c r="L10" s="8">
        <f t="shared" si="2"/>
        <v>1.4724719274011875</v>
      </c>
      <c r="M10" s="8">
        <f t="shared" si="3"/>
        <v>1.5149579181989168</v>
      </c>
      <c r="P10" s="6">
        <f t="shared" si="4"/>
        <v>1.4858280507155639</v>
      </c>
    </row>
    <row r="11" spans="1:16" x14ac:dyDescent="0.15">
      <c r="A11" s="6">
        <v>5</v>
      </c>
      <c r="B11" s="6">
        <v>9</v>
      </c>
      <c r="D11">
        <v>833.09967041015602</v>
      </c>
      <c r="E11">
        <v>628.09387207031295</v>
      </c>
      <c r="F11">
        <v>457.11981201171898</v>
      </c>
      <c r="G11">
        <v>455.04968261718801</v>
      </c>
      <c r="I11" s="7">
        <f t="shared" si="0"/>
        <v>375.97985839843705</v>
      </c>
      <c r="J11" s="7">
        <f t="shared" si="0"/>
        <v>173.04418945312494</v>
      </c>
      <c r="K11" s="7">
        <f t="shared" si="1"/>
        <v>254.84892578124959</v>
      </c>
      <c r="L11" s="8">
        <f t="shared" si="2"/>
        <v>1.4727389956672559</v>
      </c>
      <c r="M11" s="8">
        <f t="shared" si="3"/>
        <v>1.5199456521091774</v>
      </c>
      <c r="P11" s="6">
        <f t="shared" si="4"/>
        <v>1.8199523850609165</v>
      </c>
    </row>
    <row r="12" spans="1:16" x14ac:dyDescent="0.15">
      <c r="A12" s="6">
        <v>5.5</v>
      </c>
      <c r="B12" s="6">
        <v>10</v>
      </c>
      <c r="D12">
        <v>870.49609375</v>
      </c>
      <c r="E12">
        <v>642.43402099609398</v>
      </c>
      <c r="F12">
        <v>458.03936767578102</v>
      </c>
      <c r="G12">
        <v>455.75653076171898</v>
      </c>
      <c r="I12" s="7">
        <f t="shared" si="0"/>
        <v>412.45672607421898</v>
      </c>
      <c r="J12" s="7">
        <f t="shared" si="0"/>
        <v>186.677490234375</v>
      </c>
      <c r="K12" s="7">
        <f t="shared" si="1"/>
        <v>281.78248291015649</v>
      </c>
      <c r="L12" s="8">
        <f t="shared" si="2"/>
        <v>1.509461491883014</v>
      </c>
      <c r="M12" s="8">
        <f t="shared" si="3"/>
        <v>1.5613888139691277</v>
      </c>
      <c r="P12" s="6">
        <f t="shared" si="4"/>
        <v>4.5961968918371374</v>
      </c>
    </row>
    <row r="13" spans="1:16" x14ac:dyDescent="0.15">
      <c r="A13" s="6">
        <v>6</v>
      </c>
      <c r="B13" s="6">
        <v>11</v>
      </c>
      <c r="D13">
        <v>826.24273681640602</v>
      </c>
      <c r="E13">
        <v>622.43292236328102</v>
      </c>
      <c r="F13">
        <v>457.873291015625</v>
      </c>
      <c r="G13">
        <v>455.56430053710898</v>
      </c>
      <c r="I13" s="7">
        <f t="shared" si="0"/>
        <v>368.36944580078102</v>
      </c>
      <c r="J13" s="7">
        <f t="shared" si="0"/>
        <v>166.86862182617205</v>
      </c>
      <c r="K13" s="7">
        <f t="shared" si="1"/>
        <v>251.56141052246062</v>
      </c>
      <c r="L13" s="8">
        <f t="shared" si="2"/>
        <v>1.507541728153742</v>
      </c>
      <c r="M13" s="8">
        <f t="shared" si="3"/>
        <v>1.5641897158840479</v>
      </c>
      <c r="P13" s="6">
        <f t="shared" si="4"/>
        <v>4.7838270871777784</v>
      </c>
    </row>
    <row r="14" spans="1:16" x14ac:dyDescent="0.15">
      <c r="A14" s="6">
        <v>6.5</v>
      </c>
      <c r="B14" s="6">
        <v>12</v>
      </c>
      <c r="D14">
        <v>896.9375</v>
      </c>
      <c r="E14">
        <v>655.44982910156295</v>
      </c>
      <c r="F14">
        <v>457.36099243164102</v>
      </c>
      <c r="G14">
        <v>454.98223876953102</v>
      </c>
      <c r="I14" s="7">
        <f t="shared" si="0"/>
        <v>439.57650756835898</v>
      </c>
      <c r="J14" s="7">
        <f t="shared" si="0"/>
        <v>200.46759033203193</v>
      </c>
      <c r="K14" s="7">
        <f t="shared" si="1"/>
        <v>299.24919433593664</v>
      </c>
      <c r="L14" s="8">
        <f t="shared" si="2"/>
        <v>1.4927559803571939</v>
      </c>
      <c r="M14" s="8">
        <f t="shared" si="3"/>
        <v>1.5541246337316919</v>
      </c>
      <c r="P14" s="6">
        <f t="shared" si="4"/>
        <v>4.1095752255520024</v>
      </c>
    </row>
    <row r="15" spans="1:16" x14ac:dyDescent="0.15">
      <c r="A15" s="6">
        <v>7</v>
      </c>
      <c r="B15" s="6">
        <v>13</v>
      </c>
      <c r="D15">
        <v>900.30755615234398</v>
      </c>
      <c r="E15">
        <v>657.39483642578102</v>
      </c>
      <c r="F15">
        <v>457.05215454101602</v>
      </c>
      <c r="G15">
        <v>454.87234497070301</v>
      </c>
      <c r="I15" s="7">
        <f t="shared" si="0"/>
        <v>443.25540161132795</v>
      </c>
      <c r="J15" s="7">
        <f t="shared" si="0"/>
        <v>202.52249145507801</v>
      </c>
      <c r="K15" s="7">
        <f t="shared" si="1"/>
        <v>301.48965759277337</v>
      </c>
      <c r="L15" s="8">
        <f t="shared" si="2"/>
        <v>1.4886724700384575</v>
      </c>
      <c r="M15" s="8">
        <f t="shared" si="3"/>
        <v>1.5547617890571477</v>
      </c>
      <c r="P15" s="6">
        <f t="shared" si="4"/>
        <v>4.1522577548975583</v>
      </c>
    </row>
    <row r="16" spans="1:16" x14ac:dyDescent="0.15">
      <c r="A16" s="6">
        <v>7.5</v>
      </c>
      <c r="B16" s="6">
        <v>14</v>
      </c>
      <c r="D16">
        <v>899.779541015625</v>
      </c>
      <c r="E16">
        <v>659.58319091796898</v>
      </c>
      <c r="F16">
        <v>458.21612548828102</v>
      </c>
      <c r="G16">
        <v>456.01184082031301</v>
      </c>
      <c r="I16" s="7">
        <f t="shared" si="0"/>
        <v>441.56341552734398</v>
      </c>
      <c r="J16" s="7">
        <f t="shared" si="0"/>
        <v>203.57135009765597</v>
      </c>
      <c r="K16" s="7">
        <f t="shared" si="1"/>
        <v>299.06347045898485</v>
      </c>
      <c r="L16" s="8">
        <f t="shared" si="2"/>
        <v>1.4690842808456102</v>
      </c>
      <c r="M16" s="8">
        <f t="shared" si="3"/>
        <v>1.5398942655084924</v>
      </c>
      <c r="P16" s="6">
        <f t="shared" si="4"/>
        <v>3.1562941573128764</v>
      </c>
    </row>
    <row r="17" spans="1:16" x14ac:dyDescent="0.15">
      <c r="A17" s="6">
        <v>8</v>
      </c>
      <c r="B17" s="6">
        <v>15</v>
      </c>
      <c r="D17">
        <v>872.24865722656295</v>
      </c>
      <c r="E17">
        <v>647.13568115234398</v>
      </c>
      <c r="F17">
        <v>458.58551025390602</v>
      </c>
      <c r="G17">
        <v>456.39270019531301</v>
      </c>
      <c r="I17" s="7">
        <f t="shared" si="0"/>
        <v>413.66314697265693</v>
      </c>
      <c r="J17" s="7">
        <f t="shared" si="0"/>
        <v>190.74298095703097</v>
      </c>
      <c r="K17" s="7">
        <f t="shared" si="1"/>
        <v>280.14306030273525</v>
      </c>
      <c r="L17" s="8">
        <f t="shared" si="2"/>
        <v>1.4686939403859041</v>
      </c>
      <c r="M17" s="8">
        <f t="shared" si="3"/>
        <v>1.5442245906929786</v>
      </c>
      <c r="P17" s="6">
        <f t="shared" si="4"/>
        <v>3.4463792031066989</v>
      </c>
    </row>
    <row r="18" spans="1:16" x14ac:dyDescent="0.15">
      <c r="A18" s="6">
        <v>8.5</v>
      </c>
      <c r="B18" s="6">
        <v>16</v>
      </c>
      <c r="D18">
        <v>852.83972167968795</v>
      </c>
      <c r="E18">
        <v>638.90679931640602</v>
      </c>
      <c r="F18">
        <v>458.044921875</v>
      </c>
      <c r="G18">
        <v>455.61990356445301</v>
      </c>
      <c r="I18" s="7">
        <f t="shared" si="0"/>
        <v>394.79479980468795</v>
      </c>
      <c r="J18" s="7">
        <f t="shared" si="0"/>
        <v>183.28689575195301</v>
      </c>
      <c r="K18" s="7">
        <f t="shared" si="1"/>
        <v>266.49397277832088</v>
      </c>
      <c r="L18" s="8">
        <f t="shared" si="2"/>
        <v>1.4539717729682879</v>
      </c>
      <c r="M18" s="8">
        <f t="shared" si="3"/>
        <v>1.5342230889195545</v>
      </c>
      <c r="P18" s="6">
        <f t="shared" si="4"/>
        <v>2.7763865405822146</v>
      </c>
    </row>
    <row r="19" spans="1:16" x14ac:dyDescent="0.15">
      <c r="A19" s="6">
        <v>9</v>
      </c>
      <c r="B19" s="6">
        <v>17</v>
      </c>
      <c r="D19">
        <v>843.77453613281295</v>
      </c>
      <c r="E19">
        <v>635.2607421875</v>
      </c>
      <c r="F19">
        <v>457.22607421875</v>
      </c>
      <c r="G19">
        <v>454.84176635742199</v>
      </c>
      <c r="I19" s="7">
        <f t="shared" si="0"/>
        <v>386.54846191406295</v>
      </c>
      <c r="J19" s="7">
        <f t="shared" si="0"/>
        <v>180.41897583007801</v>
      </c>
      <c r="K19" s="7">
        <f t="shared" si="1"/>
        <v>260.25517883300836</v>
      </c>
      <c r="L19" s="8">
        <f t="shared" si="2"/>
        <v>1.4425044684774266</v>
      </c>
      <c r="M19" s="8">
        <f t="shared" si="3"/>
        <v>1.5274764500728855</v>
      </c>
      <c r="P19" s="6">
        <f t="shared" si="4"/>
        <v>2.3244345611322936</v>
      </c>
    </row>
    <row r="20" spans="1:16" x14ac:dyDescent="0.15">
      <c r="A20" s="6">
        <v>9.5</v>
      </c>
      <c r="B20" s="6">
        <v>18</v>
      </c>
      <c r="D20">
        <v>874.66607666015602</v>
      </c>
      <c r="E20">
        <v>648.86004638671898</v>
      </c>
      <c r="F20">
        <v>457.36785888671898</v>
      </c>
      <c r="G20">
        <v>454.99349975585898</v>
      </c>
      <c r="I20" s="7">
        <f t="shared" si="0"/>
        <v>417.29821777343705</v>
      </c>
      <c r="J20" s="7">
        <f t="shared" si="0"/>
        <v>193.86654663086</v>
      </c>
      <c r="K20" s="7">
        <f t="shared" si="1"/>
        <v>281.59163513183506</v>
      </c>
      <c r="L20" s="8">
        <f t="shared" si="2"/>
        <v>1.4525024560736197</v>
      </c>
      <c r="M20" s="8">
        <f t="shared" si="3"/>
        <v>1.5421951033132706</v>
      </c>
      <c r="P20" s="6">
        <f t="shared" si="4"/>
        <v>3.310425454970245</v>
      </c>
    </row>
    <row r="21" spans="1:16" x14ac:dyDescent="0.15">
      <c r="A21" s="6">
        <v>10</v>
      </c>
      <c r="B21" s="6">
        <v>19</v>
      </c>
      <c r="D21">
        <v>879.813720703125</v>
      </c>
      <c r="E21">
        <v>652.21636962890602</v>
      </c>
      <c r="F21">
        <v>458.18154907226602</v>
      </c>
      <c r="G21">
        <v>455.97860717773398</v>
      </c>
      <c r="I21" s="7">
        <f t="shared" si="0"/>
        <v>421.63217163085898</v>
      </c>
      <c r="J21" s="7">
        <f t="shared" si="0"/>
        <v>196.23776245117205</v>
      </c>
      <c r="K21" s="7">
        <f t="shared" si="1"/>
        <v>284.26573791503859</v>
      </c>
      <c r="L21" s="8">
        <f t="shared" si="2"/>
        <v>1.4485781654067202</v>
      </c>
      <c r="M21" s="8">
        <f t="shared" si="3"/>
        <v>1.5429914782905634</v>
      </c>
      <c r="P21" s="6">
        <f t="shared" si="4"/>
        <v>3.3637739823706063</v>
      </c>
    </row>
    <row r="22" spans="1:16" x14ac:dyDescent="0.15">
      <c r="A22" s="6">
        <v>10.5</v>
      </c>
      <c r="B22" s="6">
        <v>20</v>
      </c>
      <c r="D22">
        <v>870.85003662109398</v>
      </c>
      <c r="E22">
        <v>648.95739746093795</v>
      </c>
      <c r="F22">
        <v>458.01776123046898</v>
      </c>
      <c r="G22">
        <v>455.58016967773398</v>
      </c>
      <c r="I22" s="7">
        <f t="shared" si="0"/>
        <v>412.832275390625</v>
      </c>
      <c r="J22" s="7">
        <f t="shared" si="0"/>
        <v>193.37722778320398</v>
      </c>
      <c r="K22" s="7">
        <f t="shared" si="1"/>
        <v>277.46821594238224</v>
      </c>
      <c r="L22" s="8">
        <f t="shared" si="2"/>
        <v>1.4348546575166183</v>
      </c>
      <c r="M22" s="8">
        <f t="shared" si="3"/>
        <v>1.5339886360446535</v>
      </c>
      <c r="P22" s="6">
        <f t="shared" si="4"/>
        <v>2.760680728650168</v>
      </c>
    </row>
    <row r="23" spans="1:16" x14ac:dyDescent="0.15">
      <c r="A23" s="6">
        <v>11</v>
      </c>
      <c r="B23" s="6">
        <v>21</v>
      </c>
      <c r="D23">
        <v>877.55120849609398</v>
      </c>
      <c r="E23">
        <v>652.11346435546898</v>
      </c>
      <c r="F23">
        <v>457.35906982421898</v>
      </c>
      <c r="G23">
        <v>455.33898925781301</v>
      </c>
      <c r="I23" s="7">
        <f t="shared" si="0"/>
        <v>420.192138671875</v>
      </c>
      <c r="J23" s="7">
        <f t="shared" si="0"/>
        <v>196.77447509765597</v>
      </c>
      <c r="K23" s="7">
        <f t="shared" si="1"/>
        <v>282.45000610351588</v>
      </c>
      <c r="L23" s="8">
        <f t="shared" si="2"/>
        <v>1.435399616557689</v>
      </c>
      <c r="M23" s="8">
        <f>L23+ABS($N$2)*A23</f>
        <v>1.5392542607299164</v>
      </c>
      <c r="P23" s="6">
        <f t="shared" si="4"/>
        <v>3.1134207453652927</v>
      </c>
    </row>
    <row r="24" spans="1:16" x14ac:dyDescent="0.15">
      <c r="A24" s="6">
        <v>11.5</v>
      </c>
      <c r="B24" s="6">
        <v>22</v>
      </c>
      <c r="D24">
        <v>873.56408691406295</v>
      </c>
      <c r="E24">
        <v>651.69134521484398</v>
      </c>
      <c r="F24">
        <v>458.18765258789102</v>
      </c>
      <c r="G24">
        <v>455.83889770507801</v>
      </c>
      <c r="I24" s="7">
        <f t="shared" si="0"/>
        <v>415.37643432617193</v>
      </c>
      <c r="J24" s="7">
        <f t="shared" si="0"/>
        <v>195.85244750976597</v>
      </c>
      <c r="K24" s="7">
        <f t="shared" si="1"/>
        <v>278.27972106933578</v>
      </c>
      <c r="L24" s="8">
        <f t="shared" si="2"/>
        <v>1.4208641485343687</v>
      </c>
      <c r="M24" s="8">
        <f t="shared" ref="M24:M87" si="5">L24+ABS($N$2)*A24</f>
        <v>1.5294394583507882</v>
      </c>
      <c r="P24" s="6">
        <f t="shared" si="4"/>
        <v>2.4559349270237849</v>
      </c>
    </row>
    <row r="25" spans="1:16" x14ac:dyDescent="0.15">
      <c r="A25" s="6">
        <v>12</v>
      </c>
      <c r="B25" s="6">
        <v>23</v>
      </c>
      <c r="D25">
        <v>780.85711669921898</v>
      </c>
      <c r="E25">
        <v>610.17938232421898</v>
      </c>
      <c r="F25">
        <v>456.997314453125</v>
      </c>
      <c r="G25">
        <v>454.88534545898398</v>
      </c>
      <c r="I25" s="7">
        <f t="shared" si="0"/>
        <v>323.85980224609398</v>
      </c>
      <c r="J25" s="7">
        <f t="shared" si="0"/>
        <v>155.294036865235</v>
      </c>
      <c r="K25" s="7">
        <f t="shared" si="1"/>
        <v>215.15397644042949</v>
      </c>
      <c r="L25" s="8">
        <f t="shared" si="2"/>
        <v>1.3854619326248905</v>
      </c>
      <c r="M25" s="8">
        <f t="shared" si="5"/>
        <v>1.4987579080855022</v>
      </c>
      <c r="P25" s="6">
        <f t="shared" si="4"/>
        <v>0.40060223616328672</v>
      </c>
    </row>
    <row r="26" spans="1:16" x14ac:dyDescent="0.15">
      <c r="A26" s="6">
        <v>12.5</v>
      </c>
      <c r="B26" s="6">
        <v>24</v>
      </c>
      <c r="D26">
        <v>843.24816894531295</v>
      </c>
      <c r="E26">
        <v>638.81793212890602</v>
      </c>
      <c r="F26">
        <v>457.46112060546898</v>
      </c>
      <c r="G26">
        <v>455.09097290039102</v>
      </c>
      <c r="I26" s="7">
        <f t="shared" si="0"/>
        <v>385.78704833984398</v>
      </c>
      <c r="J26" s="7">
        <f t="shared" si="0"/>
        <v>183.726959228515</v>
      </c>
      <c r="K26" s="7">
        <f t="shared" si="1"/>
        <v>257.17817687988349</v>
      </c>
      <c r="L26" s="8">
        <f t="shared" si="2"/>
        <v>1.3997846476085838</v>
      </c>
      <c r="M26" s="8">
        <f t="shared" si="5"/>
        <v>1.5178012887133876</v>
      </c>
      <c r="P26" s="6">
        <f t="shared" si="4"/>
        <v>1.6763031838196707</v>
      </c>
    </row>
    <row r="27" spans="1:16" x14ac:dyDescent="0.15">
      <c r="A27" s="6">
        <v>13</v>
      </c>
      <c r="B27" s="6">
        <v>25</v>
      </c>
      <c r="D27">
        <v>869.42510986328102</v>
      </c>
      <c r="E27">
        <v>650.69934082031295</v>
      </c>
      <c r="F27">
        <v>457.08465576171898</v>
      </c>
      <c r="G27">
        <v>455.00286865234398</v>
      </c>
      <c r="I27" s="7">
        <f t="shared" si="0"/>
        <v>412.34045410156205</v>
      </c>
      <c r="J27" s="7">
        <f t="shared" si="0"/>
        <v>195.69647216796898</v>
      </c>
      <c r="K27" s="7">
        <f t="shared" si="1"/>
        <v>275.35292358398374</v>
      </c>
      <c r="L27" s="8">
        <f t="shared" si="2"/>
        <v>1.4070408144488395</v>
      </c>
      <c r="M27" s="8">
        <f t="shared" si="5"/>
        <v>1.5297781211978356</v>
      </c>
      <c r="P27" s="6">
        <f t="shared" si="4"/>
        <v>2.4786216822463198</v>
      </c>
    </row>
    <row r="28" spans="1:16" x14ac:dyDescent="0.15">
      <c r="A28" s="6">
        <v>13.5</v>
      </c>
      <c r="B28" s="6">
        <v>26</v>
      </c>
      <c r="D28">
        <v>871.62927246093795</v>
      </c>
      <c r="E28">
        <v>652.26306152343795</v>
      </c>
      <c r="F28">
        <v>457.30172729492199</v>
      </c>
      <c r="G28">
        <v>455.126708984375</v>
      </c>
      <c r="I28" s="7">
        <f t="shared" si="0"/>
        <v>414.32754516601597</v>
      </c>
      <c r="J28" s="7">
        <f t="shared" si="0"/>
        <v>197.13635253906295</v>
      </c>
      <c r="K28" s="7">
        <f t="shared" si="1"/>
        <v>276.33209838867191</v>
      </c>
      <c r="L28" s="8">
        <f t="shared" si="2"/>
        <v>1.401730806264746</v>
      </c>
      <c r="M28" s="8">
        <f t="shared" si="5"/>
        <v>1.5291887786579341</v>
      </c>
      <c r="P28" s="6">
        <f t="shared" si="4"/>
        <v>2.4391420934412911</v>
      </c>
    </row>
    <row r="29" spans="1:16" x14ac:dyDescent="0.15">
      <c r="A29" s="6">
        <v>14</v>
      </c>
      <c r="B29" s="6">
        <v>27</v>
      </c>
      <c r="D29">
        <v>873.38812255859398</v>
      </c>
      <c r="E29">
        <v>654.80285644531295</v>
      </c>
      <c r="F29">
        <v>457.36862182617199</v>
      </c>
      <c r="G29">
        <v>455.30212402343801</v>
      </c>
      <c r="I29" s="7">
        <f t="shared" si="0"/>
        <v>416.01950073242199</v>
      </c>
      <c r="J29" s="7">
        <f t="shared" si="0"/>
        <v>199.50073242187494</v>
      </c>
      <c r="K29" s="7">
        <f t="shared" si="1"/>
        <v>276.36898803710955</v>
      </c>
      <c r="L29" s="8">
        <f t="shared" si="2"/>
        <v>1.3853031248661527</v>
      </c>
      <c r="M29" s="8">
        <f t="shared" si="5"/>
        <v>1.5174817629035331</v>
      </c>
      <c r="P29" s="6">
        <f t="shared" si="4"/>
        <v>1.6548984035237195</v>
      </c>
    </row>
    <row r="30" spans="1:16" x14ac:dyDescent="0.15">
      <c r="A30" s="6">
        <v>14.5</v>
      </c>
      <c r="B30" s="6">
        <v>28</v>
      </c>
      <c r="D30">
        <v>887.88562011718795</v>
      </c>
      <c r="E30">
        <v>663.58288574218795</v>
      </c>
      <c r="F30">
        <v>457.14523315429699</v>
      </c>
      <c r="G30">
        <v>455.13778686523398</v>
      </c>
      <c r="I30" s="7">
        <f t="shared" si="0"/>
        <v>430.74038696289097</v>
      </c>
      <c r="J30" s="7">
        <f t="shared" si="0"/>
        <v>208.44509887695398</v>
      </c>
      <c r="K30" s="7">
        <f t="shared" si="1"/>
        <v>284.82881774902319</v>
      </c>
      <c r="L30" s="8">
        <f t="shared" si="2"/>
        <v>1.3664452620071381</v>
      </c>
      <c r="M30" s="8">
        <f t="shared" si="5"/>
        <v>1.5033445656887106</v>
      </c>
      <c r="P30" s="6">
        <f t="shared" si="4"/>
        <v>0.70785878715719186</v>
      </c>
    </row>
    <row r="31" spans="1:16" x14ac:dyDescent="0.15">
      <c r="A31" s="6">
        <v>15</v>
      </c>
      <c r="B31" s="6">
        <v>29</v>
      </c>
      <c r="D31">
        <v>889.43389892578102</v>
      </c>
      <c r="E31">
        <v>665.20404052734398</v>
      </c>
      <c r="F31">
        <v>457.84118652343801</v>
      </c>
      <c r="G31">
        <v>455.96731567382801</v>
      </c>
      <c r="I31" s="7">
        <f t="shared" si="0"/>
        <v>431.59271240234301</v>
      </c>
      <c r="J31" s="7">
        <f t="shared" si="0"/>
        <v>209.23672485351597</v>
      </c>
      <c r="K31" s="7">
        <f t="shared" si="1"/>
        <v>285.12700500488188</v>
      </c>
      <c r="L31" s="8">
        <f t="shared" si="2"/>
        <v>1.3627005737376923</v>
      </c>
      <c r="M31" s="8">
        <f t="shared" si="5"/>
        <v>1.504320543063457</v>
      </c>
      <c r="P31" s="6">
        <f t="shared" si="4"/>
        <v>0.77323873655714515</v>
      </c>
    </row>
    <row r="32" spans="1:16" x14ac:dyDescent="0.15">
      <c r="A32" s="6">
        <v>15.5</v>
      </c>
      <c r="B32" s="6">
        <v>30</v>
      </c>
      <c r="D32">
        <v>892.13446044921898</v>
      </c>
      <c r="E32">
        <v>667.334228515625</v>
      </c>
      <c r="F32">
        <v>457.01986694335898</v>
      </c>
      <c r="G32">
        <v>454.50335693359398</v>
      </c>
      <c r="I32" s="7">
        <f t="shared" si="0"/>
        <v>435.11459350586</v>
      </c>
      <c r="J32" s="7">
        <f t="shared" si="0"/>
        <v>212.83087158203102</v>
      </c>
      <c r="K32" s="7">
        <f t="shared" si="1"/>
        <v>286.13298339843828</v>
      </c>
      <c r="L32" s="8">
        <f t="shared" si="2"/>
        <v>1.3444148457953129</v>
      </c>
      <c r="M32" s="8">
        <f t="shared" si="5"/>
        <v>1.4907554807652696</v>
      </c>
      <c r="P32" s="6">
        <f t="shared" si="4"/>
        <v>-0.13547401602396328</v>
      </c>
    </row>
    <row r="33" spans="1:16" x14ac:dyDescent="0.15">
      <c r="A33" s="6">
        <v>16</v>
      </c>
      <c r="B33" s="6">
        <v>31</v>
      </c>
      <c r="D33">
        <v>898.826416015625</v>
      </c>
      <c r="E33">
        <v>672.754150390625</v>
      </c>
      <c r="F33">
        <v>456.45309448242199</v>
      </c>
      <c r="G33">
        <v>454.41946411132801</v>
      </c>
      <c r="I33" s="7">
        <f t="shared" si="0"/>
        <v>442.37332153320301</v>
      </c>
      <c r="J33" s="7">
        <f t="shared" si="0"/>
        <v>218.33468627929699</v>
      </c>
      <c r="K33" s="7">
        <f t="shared" si="1"/>
        <v>289.53904113769511</v>
      </c>
      <c r="L33" s="8">
        <f t="shared" si="2"/>
        <v>1.3261247952481194</v>
      </c>
      <c r="M33" s="8">
        <f t="shared" si="5"/>
        <v>1.4771860958622685</v>
      </c>
      <c r="P33" s="6">
        <f t="shared" si="4"/>
        <v>-1.0444763364693677</v>
      </c>
    </row>
    <row r="34" spans="1:16" x14ac:dyDescent="0.15">
      <c r="A34" s="6">
        <v>16.5</v>
      </c>
      <c r="B34" s="6">
        <v>32</v>
      </c>
      <c r="D34">
        <v>892.6044921875</v>
      </c>
      <c r="E34">
        <v>668.85144042968795</v>
      </c>
      <c r="F34">
        <v>457.24078369140602</v>
      </c>
      <c r="G34">
        <v>455.31893920898398</v>
      </c>
      <c r="I34" s="7">
        <f t="shared" si="0"/>
        <v>435.36370849609398</v>
      </c>
      <c r="J34" s="7">
        <f t="shared" si="0"/>
        <v>213.53250122070398</v>
      </c>
      <c r="K34" s="7">
        <f t="shared" si="1"/>
        <v>285.89095764160118</v>
      </c>
      <c r="L34" s="8">
        <f t="shared" si="2"/>
        <v>1.3388639013135926</v>
      </c>
      <c r="M34" s="8">
        <f t="shared" si="5"/>
        <v>1.4946458675719336</v>
      </c>
      <c r="P34" s="6">
        <f t="shared" si="4"/>
        <v>0.12513990715435219</v>
      </c>
    </row>
    <row r="35" spans="1:16" x14ac:dyDescent="0.15">
      <c r="A35" s="6">
        <v>17</v>
      </c>
      <c r="B35" s="6">
        <v>33</v>
      </c>
      <c r="D35">
        <v>908.08697509765602</v>
      </c>
      <c r="E35">
        <v>676.22125244140602</v>
      </c>
      <c r="F35">
        <v>457.53430175781301</v>
      </c>
      <c r="G35">
        <v>455.58111572265602</v>
      </c>
      <c r="I35" s="7">
        <f t="shared" si="0"/>
        <v>450.55267333984301</v>
      </c>
      <c r="J35" s="7">
        <f t="shared" si="0"/>
        <v>220.64013671875</v>
      </c>
      <c r="K35" s="7">
        <f t="shared" si="1"/>
        <v>296.10457763671803</v>
      </c>
      <c r="L35" s="8">
        <f t="shared" si="2"/>
        <v>1.3420249916458427</v>
      </c>
      <c r="M35" s="8">
        <f t="shared" si="5"/>
        <v>1.502527623548376</v>
      </c>
      <c r="P35" s="6">
        <f t="shared" si="4"/>
        <v>0.65313248183516437</v>
      </c>
    </row>
    <row r="36" spans="1:16" x14ac:dyDescent="0.15">
      <c r="A36" s="6">
        <v>17.5</v>
      </c>
      <c r="B36" s="6">
        <v>34</v>
      </c>
      <c r="D36">
        <v>867.44732666015602</v>
      </c>
      <c r="E36">
        <v>657.9619140625</v>
      </c>
      <c r="F36">
        <v>457.14065551757801</v>
      </c>
      <c r="G36">
        <v>455.04205322265602</v>
      </c>
      <c r="I36" s="7">
        <f t="shared" si="0"/>
        <v>410.30667114257801</v>
      </c>
      <c r="J36" s="7">
        <f t="shared" si="0"/>
        <v>202.91986083984398</v>
      </c>
      <c r="K36" s="7">
        <f t="shared" si="1"/>
        <v>268.26276855468723</v>
      </c>
      <c r="L36" s="8">
        <f t="shared" si="2"/>
        <v>1.3220133674663597</v>
      </c>
      <c r="M36" s="8">
        <f t="shared" si="5"/>
        <v>1.487236665013085</v>
      </c>
      <c r="P36" s="6">
        <f t="shared" si="4"/>
        <v>-0.37119668929327226</v>
      </c>
    </row>
    <row r="37" spans="1:16" x14ac:dyDescent="0.15">
      <c r="A37" s="6">
        <v>18</v>
      </c>
      <c r="B37" s="6">
        <v>35</v>
      </c>
      <c r="D37">
        <v>877.22186279296898</v>
      </c>
      <c r="E37">
        <v>663.77783203125</v>
      </c>
      <c r="F37">
        <v>456.56735229492199</v>
      </c>
      <c r="G37">
        <v>454.5126953125</v>
      </c>
      <c r="I37" s="7">
        <f t="shared" si="0"/>
        <v>420.65451049804699</v>
      </c>
      <c r="J37" s="7">
        <f t="shared" si="0"/>
        <v>209.26513671875</v>
      </c>
      <c r="K37" s="7">
        <f t="shared" si="1"/>
        <v>274.16891479492199</v>
      </c>
      <c r="L37" s="8">
        <f t="shared" si="2"/>
        <v>1.3101509362421986</v>
      </c>
      <c r="M37" s="8">
        <f t="shared" si="5"/>
        <v>1.4800948994331162</v>
      </c>
      <c r="P37" s="6">
        <f t="shared" si="4"/>
        <v>-0.84961789487296957</v>
      </c>
    </row>
    <row r="38" spans="1:16" x14ac:dyDescent="0.15">
      <c r="A38" s="6">
        <v>18.5</v>
      </c>
      <c r="B38" s="6">
        <v>36</v>
      </c>
      <c r="D38">
        <v>877.02648925781295</v>
      </c>
      <c r="E38">
        <v>662.918701171875</v>
      </c>
      <c r="F38">
        <v>457.26715087890602</v>
      </c>
      <c r="G38">
        <v>454.98184204101602</v>
      </c>
      <c r="I38" s="7">
        <f t="shared" si="0"/>
        <v>419.75933837890693</v>
      </c>
      <c r="J38" s="7">
        <f t="shared" si="0"/>
        <v>207.93685913085898</v>
      </c>
      <c r="K38" s="7">
        <f t="shared" si="1"/>
        <v>274.20353698730565</v>
      </c>
      <c r="L38" s="8">
        <f t="shared" si="2"/>
        <v>1.3186865384686015</v>
      </c>
      <c r="M38" s="8">
        <f t="shared" si="5"/>
        <v>1.4933511673037112</v>
      </c>
      <c r="P38" s="6">
        <f t="shared" si="4"/>
        <v>3.8408964189120424E-2</v>
      </c>
    </row>
    <row r="39" spans="1:16" x14ac:dyDescent="0.15">
      <c r="A39" s="6">
        <v>19</v>
      </c>
      <c r="B39" s="6">
        <v>37</v>
      </c>
      <c r="D39">
        <v>890.149169921875</v>
      </c>
      <c r="E39">
        <v>670.36004638671898</v>
      </c>
      <c r="F39">
        <v>457.58779907226602</v>
      </c>
      <c r="G39">
        <v>455.29791259765602</v>
      </c>
      <c r="I39" s="7">
        <f t="shared" si="0"/>
        <v>432.56137084960898</v>
      </c>
      <c r="J39" s="7">
        <f t="shared" si="0"/>
        <v>215.06213378906295</v>
      </c>
      <c r="K39" s="7">
        <f t="shared" si="1"/>
        <v>282.01787719726491</v>
      </c>
      <c r="L39" s="8">
        <f t="shared" si="2"/>
        <v>1.3113320891434725</v>
      </c>
      <c r="M39" s="8">
        <f t="shared" si="5"/>
        <v>1.4907173836227745</v>
      </c>
      <c r="P39" s="6">
        <f t="shared" si="4"/>
        <v>-0.13802611335025872</v>
      </c>
    </row>
    <row r="40" spans="1:16" x14ac:dyDescent="0.15">
      <c r="A40" s="6">
        <v>19.5</v>
      </c>
      <c r="B40" s="6">
        <v>38</v>
      </c>
      <c r="D40">
        <v>890.25866699218795</v>
      </c>
      <c r="E40">
        <v>670.66217041015602</v>
      </c>
      <c r="F40">
        <v>456.65563964843801</v>
      </c>
      <c r="G40">
        <v>454.51443481445301</v>
      </c>
      <c r="I40" s="7">
        <f t="shared" si="0"/>
        <v>433.60302734374994</v>
      </c>
      <c r="J40" s="7">
        <f t="shared" si="0"/>
        <v>216.14773559570301</v>
      </c>
      <c r="K40" s="7">
        <f t="shared" si="1"/>
        <v>282.29961242675785</v>
      </c>
      <c r="L40" s="8">
        <f t="shared" si="2"/>
        <v>1.3060493631762569</v>
      </c>
      <c r="M40" s="8">
        <f t="shared" si="5"/>
        <v>1.4901553232997509</v>
      </c>
      <c r="P40" s="6">
        <f t="shared" si="4"/>
        <v>-0.17567808810895102</v>
      </c>
    </row>
    <row r="41" spans="1:16" x14ac:dyDescent="0.15">
      <c r="A41" s="6">
        <v>20</v>
      </c>
      <c r="B41" s="6">
        <v>39</v>
      </c>
      <c r="D41">
        <v>885.75256347656295</v>
      </c>
      <c r="E41">
        <v>668.49621582031295</v>
      </c>
      <c r="F41">
        <v>457.59658813476602</v>
      </c>
      <c r="G41">
        <v>455.65621948242199</v>
      </c>
      <c r="I41" s="7">
        <f t="shared" si="0"/>
        <v>428.15597534179693</v>
      </c>
      <c r="J41" s="7">
        <f t="shared" si="0"/>
        <v>212.83999633789097</v>
      </c>
      <c r="K41" s="7">
        <f t="shared" si="1"/>
        <v>279.16797790527323</v>
      </c>
      <c r="L41" s="8">
        <f t="shared" si="2"/>
        <v>1.311633070421991</v>
      </c>
      <c r="M41" s="8">
        <f t="shared" si="5"/>
        <v>1.5004596961896772</v>
      </c>
      <c r="P41" s="6">
        <f t="shared" si="4"/>
        <v>0.51460367002778751</v>
      </c>
    </row>
    <row r="42" spans="1:16" x14ac:dyDescent="0.15">
      <c r="A42" s="6">
        <v>20.5</v>
      </c>
      <c r="B42" s="6">
        <v>40</v>
      </c>
      <c r="D42">
        <v>891.27203369140602</v>
      </c>
      <c r="E42">
        <v>672.971923828125</v>
      </c>
      <c r="F42">
        <v>457.37167358398398</v>
      </c>
      <c r="G42">
        <v>455.51080322265602</v>
      </c>
      <c r="I42" s="7">
        <f t="shared" si="0"/>
        <v>433.90036010742205</v>
      </c>
      <c r="J42" s="7">
        <f t="shared" si="0"/>
        <v>217.46112060546898</v>
      </c>
      <c r="K42" s="7">
        <f t="shared" si="1"/>
        <v>281.67757568359377</v>
      </c>
      <c r="L42" s="8">
        <f t="shared" si="2"/>
        <v>1.2953008560763841</v>
      </c>
      <c r="M42" s="8">
        <f t="shared" si="5"/>
        <v>1.4888481474882624</v>
      </c>
      <c r="P42" s="6">
        <f t="shared" si="4"/>
        <v>-0.26324475781188494</v>
      </c>
    </row>
    <row r="43" spans="1:16" x14ac:dyDescent="0.15">
      <c r="A43" s="6">
        <v>21</v>
      </c>
      <c r="B43" s="6">
        <v>41</v>
      </c>
      <c r="D43">
        <v>888.67956542968795</v>
      </c>
      <c r="E43">
        <v>673.30474853515602</v>
      </c>
      <c r="F43">
        <v>456.69387817382801</v>
      </c>
      <c r="G43">
        <v>454.53182983398398</v>
      </c>
      <c r="I43" s="7">
        <f t="shared" si="0"/>
        <v>431.98568725585994</v>
      </c>
      <c r="J43" s="7">
        <f t="shared" si="0"/>
        <v>218.77291870117205</v>
      </c>
      <c r="K43" s="7">
        <f t="shared" si="1"/>
        <v>278.84464416503954</v>
      </c>
      <c r="L43" s="8">
        <f t="shared" si="2"/>
        <v>1.2745848335365544</v>
      </c>
      <c r="M43" s="8">
        <f t="shared" si="5"/>
        <v>1.472852790592625</v>
      </c>
      <c r="P43" s="6">
        <f t="shared" si="4"/>
        <v>-1.3347610158016656</v>
      </c>
    </row>
    <row r="44" spans="1:16" x14ac:dyDescent="0.15">
      <c r="A44" s="6">
        <v>21.5</v>
      </c>
      <c r="B44" s="6">
        <v>42</v>
      </c>
      <c r="D44">
        <v>867.00250244140602</v>
      </c>
      <c r="E44">
        <v>661.03649902343795</v>
      </c>
      <c r="F44">
        <v>457.47390747070301</v>
      </c>
      <c r="G44">
        <v>455.52532958984398</v>
      </c>
      <c r="I44" s="7">
        <f t="shared" si="0"/>
        <v>409.52859497070301</v>
      </c>
      <c r="J44" s="7">
        <f t="shared" si="0"/>
        <v>205.51116943359398</v>
      </c>
      <c r="K44" s="7">
        <f t="shared" si="1"/>
        <v>265.67077636718727</v>
      </c>
      <c r="L44" s="8">
        <f t="shared" si="2"/>
        <v>1.292731568310366</v>
      </c>
      <c r="M44" s="8">
        <f t="shared" si="5"/>
        <v>1.4957201910106286</v>
      </c>
      <c r="P44" s="6">
        <f t="shared" si="4"/>
        <v>0.19710798129060964</v>
      </c>
    </row>
    <row r="45" spans="1:16" x14ac:dyDescent="0.15">
      <c r="A45" s="6">
        <v>22</v>
      </c>
      <c r="B45" s="6">
        <v>43</v>
      </c>
      <c r="D45">
        <v>895.38830566406295</v>
      </c>
      <c r="E45">
        <v>673.86431884765602</v>
      </c>
      <c r="F45">
        <v>456.87655639648398</v>
      </c>
      <c r="G45">
        <v>454.87216186523398</v>
      </c>
      <c r="I45" s="7">
        <f t="shared" si="0"/>
        <v>438.51174926757898</v>
      </c>
      <c r="J45" s="7">
        <f t="shared" si="0"/>
        <v>218.99215698242205</v>
      </c>
      <c r="K45" s="7">
        <f t="shared" si="1"/>
        <v>285.21723937988355</v>
      </c>
      <c r="L45" s="8">
        <f t="shared" si="2"/>
        <v>1.3024084666318767</v>
      </c>
      <c r="M45" s="8">
        <f t="shared" si="5"/>
        <v>1.5101177549763316</v>
      </c>
      <c r="P45" s="6">
        <f t="shared" si="4"/>
        <v>1.1615893595652131</v>
      </c>
    </row>
    <row r="46" spans="1:16" ht="15" x14ac:dyDescent="0.2">
      <c r="A46" s="6">
        <v>22.5</v>
      </c>
      <c r="B46" s="6">
        <v>44</v>
      </c>
      <c r="C46" s="24" t="s">
        <v>29</v>
      </c>
      <c r="D46">
        <v>875.62725830078102</v>
      </c>
      <c r="E46">
        <v>666.44879150390602</v>
      </c>
      <c r="F46">
        <v>457.67761230468801</v>
      </c>
      <c r="G46">
        <v>455.59811401367199</v>
      </c>
      <c r="I46" s="7">
        <f t="shared" si="0"/>
        <v>417.94964599609301</v>
      </c>
      <c r="J46" s="7">
        <f t="shared" si="0"/>
        <v>210.85067749023403</v>
      </c>
      <c r="K46" s="7">
        <f t="shared" si="1"/>
        <v>270.35417175292923</v>
      </c>
      <c r="L46" s="8">
        <f t="shared" si="2"/>
        <v>1.2822067966343207</v>
      </c>
      <c r="M46" s="8">
        <f t="shared" si="5"/>
        <v>1.4946367506229676</v>
      </c>
      <c r="P46" s="6">
        <f t="shared" si="4"/>
        <v>0.12452916998205509</v>
      </c>
    </row>
    <row r="47" spans="1:16" x14ac:dyDescent="0.15">
      <c r="A47" s="6">
        <v>23</v>
      </c>
      <c r="B47" s="6">
        <v>45</v>
      </c>
      <c r="D47">
        <v>868.38201904296898</v>
      </c>
      <c r="E47">
        <v>664.65966796875</v>
      </c>
      <c r="F47">
        <v>456.02331542968801</v>
      </c>
      <c r="G47">
        <v>454.06381225585898</v>
      </c>
      <c r="I47" s="7">
        <f t="shared" si="0"/>
        <v>412.35870361328097</v>
      </c>
      <c r="J47" s="7">
        <f t="shared" si="0"/>
        <v>210.59585571289102</v>
      </c>
      <c r="K47" s="7">
        <f t="shared" si="1"/>
        <v>264.94160461425724</v>
      </c>
      <c r="L47" s="8">
        <f t="shared" si="2"/>
        <v>1.2580570672551921</v>
      </c>
      <c r="M47" s="8">
        <f t="shared" si="5"/>
        <v>1.4752076868880313</v>
      </c>
      <c r="P47" s="6">
        <f t="shared" si="4"/>
        <v>-1.1770083827800193</v>
      </c>
    </row>
    <row r="48" spans="1:16" x14ac:dyDescent="0.15">
      <c r="A48" s="6">
        <v>23.5</v>
      </c>
      <c r="B48" s="6">
        <v>46</v>
      </c>
      <c r="D48">
        <v>841.19274902343795</v>
      </c>
      <c r="E48">
        <v>652.2861328125</v>
      </c>
      <c r="F48">
        <v>457.74163818359398</v>
      </c>
      <c r="G48">
        <v>455.76705932617199</v>
      </c>
      <c r="I48" s="7">
        <f t="shared" si="0"/>
        <v>383.45111083984398</v>
      </c>
      <c r="J48" s="7">
        <f t="shared" si="0"/>
        <v>196.51907348632801</v>
      </c>
      <c r="K48" s="7">
        <f t="shared" si="1"/>
        <v>245.88775939941439</v>
      </c>
      <c r="L48" s="8">
        <f t="shared" si="2"/>
        <v>1.2512157473433285</v>
      </c>
      <c r="M48" s="8">
        <f t="shared" si="5"/>
        <v>1.4730870326203598</v>
      </c>
      <c r="P48" s="6">
        <f t="shared" si="4"/>
        <v>-1.3190693283538666</v>
      </c>
    </row>
    <row r="49" spans="1:22" x14ac:dyDescent="0.15">
      <c r="A49" s="6">
        <v>24</v>
      </c>
      <c r="B49" s="6">
        <v>47</v>
      </c>
      <c r="D49">
        <v>838.48889160156295</v>
      </c>
      <c r="E49">
        <v>651.25164794921898</v>
      </c>
      <c r="F49">
        <v>457.55380249023398</v>
      </c>
      <c r="G49">
        <v>456.00784301757801</v>
      </c>
      <c r="I49" s="7">
        <f t="shared" si="0"/>
        <v>380.93508911132898</v>
      </c>
      <c r="J49" s="7">
        <f t="shared" si="0"/>
        <v>195.24380493164097</v>
      </c>
      <c r="K49" s="7">
        <f t="shared" si="1"/>
        <v>244.26442565918032</v>
      </c>
      <c r="L49" s="8">
        <f t="shared" si="2"/>
        <v>1.2510738855181731</v>
      </c>
      <c r="M49" s="8">
        <f t="shared" si="5"/>
        <v>1.4776658364393966</v>
      </c>
      <c r="P49" s="6">
        <f t="shared" si="4"/>
        <v>-1.0123388961256359</v>
      </c>
    </row>
    <row r="50" spans="1:22" x14ac:dyDescent="0.15">
      <c r="A50" s="6">
        <v>24.5</v>
      </c>
      <c r="B50" s="6">
        <v>48</v>
      </c>
      <c r="D50">
        <v>849.96520996093795</v>
      </c>
      <c r="E50">
        <v>656.8271484375</v>
      </c>
      <c r="F50">
        <v>457.09304809570301</v>
      </c>
      <c r="G50">
        <v>454.84118652343801</v>
      </c>
      <c r="I50" s="7">
        <f t="shared" si="0"/>
        <v>392.87216186523494</v>
      </c>
      <c r="J50" s="7">
        <f t="shared" si="0"/>
        <v>201.98596191406199</v>
      </c>
      <c r="K50" s="7">
        <f t="shared" si="1"/>
        <v>251.48198852539156</v>
      </c>
      <c r="L50" s="8">
        <f t="shared" si="2"/>
        <v>1.2450468643577737</v>
      </c>
      <c r="M50" s="8">
        <f t="shared" si="5"/>
        <v>1.4763594809231892</v>
      </c>
      <c r="P50" s="6">
        <f t="shared" si="4"/>
        <v>-1.0998506148990146</v>
      </c>
    </row>
    <row r="51" spans="1:22" x14ac:dyDescent="0.15">
      <c r="A51" s="6">
        <v>25</v>
      </c>
      <c r="B51" s="6">
        <v>49</v>
      </c>
      <c r="D51">
        <v>856.03527832031295</v>
      </c>
      <c r="E51">
        <v>660.62847900390602</v>
      </c>
      <c r="F51">
        <v>457.69769287109398</v>
      </c>
      <c r="G51">
        <v>455.48995971679699</v>
      </c>
      <c r="I51" s="7">
        <f t="shared" si="0"/>
        <v>398.33758544921898</v>
      </c>
      <c r="J51" s="7">
        <f t="shared" si="0"/>
        <v>205.13851928710903</v>
      </c>
      <c r="K51" s="7">
        <f t="shared" si="1"/>
        <v>254.74062194824268</v>
      </c>
      <c r="L51" s="8">
        <f t="shared" si="2"/>
        <v>1.2417980924962768</v>
      </c>
      <c r="M51" s="8">
        <f t="shared" si="5"/>
        <v>1.4778313747058847</v>
      </c>
      <c r="P51" s="6">
        <f t="shared" si="4"/>
        <v>-1.0012496190923905</v>
      </c>
    </row>
    <row r="52" spans="1:22" x14ac:dyDescent="0.15">
      <c r="A52" s="6">
        <v>25.5</v>
      </c>
      <c r="B52" s="6">
        <v>50</v>
      </c>
      <c r="D52">
        <v>860.18145751953102</v>
      </c>
      <c r="E52">
        <v>663.65026855468795</v>
      </c>
      <c r="F52">
        <v>456.70608520507801</v>
      </c>
      <c r="G52">
        <v>454.78405761718801</v>
      </c>
      <c r="I52" s="7">
        <f t="shared" si="0"/>
        <v>403.47537231445301</v>
      </c>
      <c r="J52" s="7">
        <f t="shared" si="0"/>
        <v>208.86621093749994</v>
      </c>
      <c r="K52" s="7">
        <f t="shared" si="1"/>
        <v>257.26902465820308</v>
      </c>
      <c r="L52" s="8">
        <f t="shared" si="2"/>
        <v>1.2317407564557532</v>
      </c>
      <c r="M52" s="8">
        <f t="shared" si="5"/>
        <v>1.4724947043095531</v>
      </c>
      <c r="P52" s="6">
        <f t="shared" si="4"/>
        <v>-1.3587489315811063</v>
      </c>
      <c r="R52" s="29"/>
      <c r="S52" s="29"/>
      <c r="T52" s="29"/>
    </row>
    <row r="53" spans="1:22" x14ac:dyDescent="0.15">
      <c r="A53" s="6">
        <v>26</v>
      </c>
      <c r="B53" s="6">
        <v>51</v>
      </c>
      <c r="D53">
        <v>844.68487548828102</v>
      </c>
      <c r="E53">
        <v>654.58349609375</v>
      </c>
      <c r="F53">
        <v>458.037841796875</v>
      </c>
      <c r="G53">
        <v>455.89242553710898</v>
      </c>
      <c r="I53" s="7">
        <f t="shared" si="0"/>
        <v>386.64703369140602</v>
      </c>
      <c r="J53" s="7">
        <f t="shared" si="0"/>
        <v>198.69107055664102</v>
      </c>
      <c r="K53" s="7">
        <f t="shared" si="1"/>
        <v>247.56328430175731</v>
      </c>
      <c r="L53" s="8">
        <f t="shared" si="2"/>
        <v>1.2459708612379954</v>
      </c>
      <c r="M53" s="8">
        <f t="shared" si="5"/>
        <v>1.4914454747359875</v>
      </c>
      <c r="P53" s="6">
        <f t="shared" si="4"/>
        <v>-8.925186778663359E-2</v>
      </c>
      <c r="R53" s="29"/>
      <c r="S53" s="34"/>
      <c r="T53" s="29"/>
    </row>
    <row r="54" spans="1:22" x14ac:dyDescent="0.15">
      <c r="A54" s="6">
        <v>26.5</v>
      </c>
      <c r="B54" s="6">
        <v>52</v>
      </c>
      <c r="D54">
        <v>855.719970703125</v>
      </c>
      <c r="E54">
        <v>659.84722900390602</v>
      </c>
      <c r="F54">
        <v>457.2041015625</v>
      </c>
      <c r="G54">
        <v>455.16607666015602</v>
      </c>
      <c r="I54" s="7">
        <f t="shared" si="0"/>
        <v>398.515869140625</v>
      </c>
      <c r="J54" s="7">
        <f t="shared" si="0"/>
        <v>204.68115234375</v>
      </c>
      <c r="K54" s="7">
        <f t="shared" si="1"/>
        <v>255.23906250000002</v>
      </c>
      <c r="L54" s="8">
        <f t="shared" si="2"/>
        <v>1.2470081371798267</v>
      </c>
      <c r="M54" s="8">
        <f t="shared" si="5"/>
        <v>1.4972034163220109</v>
      </c>
      <c r="P54" s="6">
        <f t="shared" si="4"/>
        <v>0.29646806720664165</v>
      </c>
      <c r="R54" s="29"/>
      <c r="S54" s="34"/>
      <c r="T54" s="29"/>
    </row>
    <row r="55" spans="1:22" x14ac:dyDescent="0.15">
      <c r="A55" s="6">
        <v>27</v>
      </c>
      <c r="B55" s="6">
        <v>53</v>
      </c>
      <c r="D55">
        <v>846.74475097656295</v>
      </c>
      <c r="E55">
        <v>655.27233886718795</v>
      </c>
      <c r="F55">
        <v>458.11236572265602</v>
      </c>
      <c r="G55">
        <v>456.17236328125</v>
      </c>
      <c r="I55" s="7">
        <f t="shared" si="0"/>
        <v>388.63238525390693</v>
      </c>
      <c r="J55" s="7">
        <f t="shared" si="0"/>
        <v>199.09997558593795</v>
      </c>
      <c r="K55" s="7">
        <f t="shared" si="1"/>
        <v>249.26240234375038</v>
      </c>
      <c r="L55" s="8">
        <f t="shared" si="2"/>
        <v>1.2519459211895319</v>
      </c>
      <c r="M55" s="8">
        <f t="shared" si="5"/>
        <v>1.5068618659759083</v>
      </c>
      <c r="P55" s="6">
        <f t="shared" si="4"/>
        <v>0.94347994063032492</v>
      </c>
      <c r="R55" s="35"/>
      <c r="S55" s="34"/>
      <c r="T55" s="29"/>
    </row>
    <row r="56" spans="1:22" x14ac:dyDescent="0.15">
      <c r="A56" s="6">
        <v>27.5</v>
      </c>
      <c r="B56" s="6">
        <v>54</v>
      </c>
      <c r="D56">
        <v>841.02410888671898</v>
      </c>
      <c r="E56">
        <v>650.93402099609398</v>
      </c>
      <c r="F56">
        <v>457.18957519531301</v>
      </c>
      <c r="G56">
        <v>455.02752685546898</v>
      </c>
      <c r="I56" s="7">
        <f t="shared" si="0"/>
        <v>383.83453369140597</v>
      </c>
      <c r="J56" s="7">
        <f t="shared" si="0"/>
        <v>195.906494140625</v>
      </c>
      <c r="K56" s="7">
        <f t="shared" si="1"/>
        <v>246.69998779296847</v>
      </c>
      <c r="L56" s="8">
        <f t="shared" si="2"/>
        <v>1.2592741699306969</v>
      </c>
      <c r="M56" s="8">
        <f t="shared" si="5"/>
        <v>1.5189107803612654</v>
      </c>
      <c r="P56" s="6">
        <f t="shared" si="4"/>
        <v>1.7506271483652285</v>
      </c>
      <c r="R56" s="35"/>
      <c r="S56" s="34"/>
      <c r="T56" s="29"/>
    </row>
    <row r="57" spans="1:22" x14ac:dyDescent="0.15">
      <c r="A57" s="6">
        <v>28</v>
      </c>
      <c r="B57" s="6">
        <v>55</v>
      </c>
      <c r="D57">
        <v>849.80145263671898</v>
      </c>
      <c r="E57">
        <v>654.05407714843795</v>
      </c>
      <c r="F57">
        <v>456.776611328125</v>
      </c>
      <c r="G57">
        <v>454.63595581054699</v>
      </c>
      <c r="I57" s="7">
        <f t="shared" si="0"/>
        <v>393.02484130859398</v>
      </c>
      <c r="J57" s="7">
        <f t="shared" si="0"/>
        <v>199.41812133789097</v>
      </c>
      <c r="K57" s="7">
        <f t="shared" si="1"/>
        <v>253.43215637207032</v>
      </c>
      <c r="L57" s="8">
        <f t="shared" si="2"/>
        <v>1.2708582082300275</v>
      </c>
      <c r="M57" s="8">
        <f t="shared" si="5"/>
        <v>1.5352154843047883</v>
      </c>
      <c r="P57" s="6">
        <f t="shared" si="4"/>
        <v>2.8428663194686759</v>
      </c>
      <c r="R57" s="29"/>
      <c r="S57" s="34"/>
      <c r="T57" s="29"/>
    </row>
    <row r="58" spans="1:22" x14ac:dyDescent="0.15">
      <c r="A58" s="6">
        <v>28.5</v>
      </c>
      <c r="B58" s="6">
        <v>56</v>
      </c>
      <c r="D58">
        <v>834.23175048828102</v>
      </c>
      <c r="E58">
        <v>648.11926269531295</v>
      </c>
      <c r="F58">
        <v>457.73971557617199</v>
      </c>
      <c r="G58">
        <v>455.86087036132801</v>
      </c>
      <c r="I58" s="7">
        <f t="shared" si="0"/>
        <v>376.49203491210903</v>
      </c>
      <c r="J58" s="7">
        <f t="shared" si="0"/>
        <v>192.25839233398494</v>
      </c>
      <c r="K58" s="7">
        <f t="shared" si="1"/>
        <v>241.91116027831958</v>
      </c>
      <c r="L58" s="8">
        <f t="shared" si="2"/>
        <v>1.2582606009628932</v>
      </c>
      <c r="M58" s="8">
        <f t="shared" si="5"/>
        <v>1.527338542681846</v>
      </c>
      <c r="P58" s="6">
        <f t="shared" si="4"/>
        <v>2.3151962545061968</v>
      </c>
      <c r="R58" s="29"/>
      <c r="S58" s="34"/>
      <c r="T58" s="29"/>
    </row>
    <row r="59" spans="1:22" x14ac:dyDescent="0.15">
      <c r="A59" s="6">
        <v>29</v>
      </c>
      <c r="B59" s="6">
        <v>57</v>
      </c>
      <c r="D59">
        <v>811.17736816406295</v>
      </c>
      <c r="E59">
        <v>636.471923828125</v>
      </c>
      <c r="F59">
        <v>458.05139160156301</v>
      </c>
      <c r="G59">
        <v>455.69424438476602</v>
      </c>
      <c r="I59" s="7">
        <f t="shared" si="0"/>
        <v>353.12597656249994</v>
      </c>
      <c r="J59" s="7">
        <f t="shared" si="0"/>
        <v>180.77767944335898</v>
      </c>
      <c r="K59" s="7">
        <f t="shared" si="1"/>
        <v>226.58160095214868</v>
      </c>
      <c r="L59" s="8">
        <f t="shared" si="2"/>
        <v>1.2533715536665073</v>
      </c>
      <c r="M59" s="8">
        <f t="shared" si="5"/>
        <v>1.5271701610296524</v>
      </c>
      <c r="P59" s="6">
        <f t="shared" si="4"/>
        <v>2.3039165013222087</v>
      </c>
      <c r="R59" s="36"/>
      <c r="S59" s="34"/>
      <c r="T59" s="29"/>
    </row>
    <row r="60" spans="1:22" x14ac:dyDescent="0.15">
      <c r="A60" s="6">
        <v>29.5</v>
      </c>
      <c r="B60" s="6">
        <v>58</v>
      </c>
      <c r="D60">
        <v>797.77783203125</v>
      </c>
      <c r="E60">
        <v>629.69696044921898</v>
      </c>
      <c r="F60">
        <v>457.07089233398398</v>
      </c>
      <c r="G60">
        <v>454.83871459960898</v>
      </c>
      <c r="I60" s="7">
        <f t="shared" si="0"/>
        <v>340.70693969726602</v>
      </c>
      <c r="J60" s="7">
        <f t="shared" si="0"/>
        <v>174.85824584961</v>
      </c>
      <c r="K60" s="7">
        <f t="shared" si="1"/>
        <v>218.30616760253903</v>
      </c>
      <c r="L60" s="8">
        <f t="shared" si="2"/>
        <v>1.2484751093196784</v>
      </c>
      <c r="M60" s="8">
        <f t="shared" si="5"/>
        <v>1.5269943823270156</v>
      </c>
      <c r="P60" s="6">
        <f t="shared" si="4"/>
        <v>2.2921412256023461</v>
      </c>
      <c r="R60" s="35"/>
      <c r="S60" s="34"/>
      <c r="T60" s="29"/>
    </row>
    <row r="61" spans="1:22" x14ac:dyDescent="0.15">
      <c r="A61" s="6">
        <v>30</v>
      </c>
      <c r="B61" s="6">
        <v>59</v>
      </c>
      <c r="D61">
        <v>800.29083251953102</v>
      </c>
      <c r="E61">
        <v>632.54559326171898</v>
      </c>
      <c r="F61">
        <v>456.847900390625</v>
      </c>
      <c r="G61">
        <v>454.86297607421898</v>
      </c>
      <c r="I61" s="7">
        <f t="shared" si="0"/>
        <v>343.44293212890602</v>
      </c>
      <c r="J61" s="7">
        <f t="shared" si="0"/>
        <v>177.6826171875</v>
      </c>
      <c r="K61" s="7">
        <f t="shared" si="1"/>
        <v>219.06510009765603</v>
      </c>
      <c r="L61" s="8">
        <f t="shared" si="2"/>
        <v>1.2329011332970579</v>
      </c>
      <c r="M61" s="8">
        <f t="shared" si="5"/>
        <v>1.5161410719485873</v>
      </c>
      <c r="P61" s="6">
        <f t="shared" si="4"/>
        <v>1.5650865809718824</v>
      </c>
      <c r="R61" s="35"/>
      <c r="S61" s="34"/>
      <c r="T61" s="29"/>
    </row>
    <row r="62" spans="1:22" x14ac:dyDescent="0.15">
      <c r="A62" s="6">
        <v>30.5</v>
      </c>
      <c r="B62" s="6">
        <v>60</v>
      </c>
      <c r="D62">
        <v>795.45941162109398</v>
      </c>
      <c r="E62">
        <v>631.5</v>
      </c>
      <c r="F62">
        <v>457.88439941406301</v>
      </c>
      <c r="G62">
        <v>455.9296875</v>
      </c>
      <c r="I62" s="7">
        <f t="shared" si="0"/>
        <v>337.57501220703097</v>
      </c>
      <c r="J62" s="7">
        <f t="shared" si="0"/>
        <v>175.5703125</v>
      </c>
      <c r="K62" s="7">
        <f t="shared" si="1"/>
        <v>214.67579345703098</v>
      </c>
      <c r="L62" s="8">
        <f t="shared" si="2"/>
        <v>1.2227340169314274</v>
      </c>
      <c r="M62" s="8">
        <f t="shared" si="5"/>
        <v>1.5106946212271488</v>
      </c>
      <c r="P62" s="6">
        <f t="shared" si="4"/>
        <v>1.2002331716707644</v>
      </c>
      <c r="R62" s="29"/>
      <c r="S62" s="29"/>
      <c r="T62" s="29"/>
      <c r="U62" s="4" t="s">
        <v>17</v>
      </c>
    </row>
    <row r="63" spans="1:22" x14ac:dyDescent="0.15">
      <c r="A63" s="6">
        <v>31</v>
      </c>
      <c r="B63" s="6">
        <v>61</v>
      </c>
      <c r="D63">
        <v>791.95690917968795</v>
      </c>
      <c r="E63">
        <v>628.6298828125</v>
      </c>
      <c r="F63">
        <v>456.70379638671898</v>
      </c>
      <c r="G63">
        <v>454.82952880859398</v>
      </c>
      <c r="I63" s="7">
        <f t="shared" si="0"/>
        <v>335.25311279296898</v>
      </c>
      <c r="J63" s="7">
        <f t="shared" si="0"/>
        <v>173.80035400390602</v>
      </c>
      <c r="K63" s="7">
        <f t="shared" si="1"/>
        <v>213.59286499023477</v>
      </c>
      <c r="L63" s="8">
        <f t="shared" si="2"/>
        <v>1.2289552930682435</v>
      </c>
      <c r="M63" s="8">
        <f t="shared" si="5"/>
        <v>1.5216365630081572</v>
      </c>
      <c r="P63" s="6">
        <f t="shared" si="4"/>
        <v>1.9332251635859832</v>
      </c>
      <c r="R63" s="29"/>
      <c r="S63" s="29"/>
      <c r="T63" s="29"/>
    </row>
    <row r="64" spans="1:22" x14ac:dyDescent="0.15">
      <c r="A64" s="6">
        <v>31.5</v>
      </c>
      <c r="B64" s="6">
        <v>62</v>
      </c>
      <c r="D64">
        <v>789.95422363281295</v>
      </c>
      <c r="E64">
        <v>630.06329345703102</v>
      </c>
      <c r="F64">
        <v>457.73037719726602</v>
      </c>
      <c r="G64">
        <v>455.70477294921898</v>
      </c>
      <c r="I64" s="7">
        <f t="shared" si="0"/>
        <v>332.22384643554693</v>
      </c>
      <c r="J64" s="7">
        <f t="shared" si="0"/>
        <v>174.35852050781205</v>
      </c>
      <c r="K64" s="7">
        <f t="shared" si="1"/>
        <v>210.17288208007852</v>
      </c>
      <c r="L64" s="8">
        <f t="shared" si="2"/>
        <v>1.2054064319194646</v>
      </c>
      <c r="M64" s="8">
        <f t="shared" si="5"/>
        <v>1.5028083675035704</v>
      </c>
      <c r="P64" s="6">
        <f t="shared" si="4"/>
        <v>0.6719392964805565</v>
      </c>
      <c r="U64" s="18">
        <v>12.5</v>
      </c>
      <c r="V64" s="20">
        <f t="shared" ref="V64:V83" si="6">L26</f>
        <v>1.3997846476085838</v>
      </c>
    </row>
    <row r="65" spans="1:22" x14ac:dyDescent="0.15">
      <c r="A65" s="6">
        <v>32</v>
      </c>
      <c r="B65" s="6">
        <v>63</v>
      </c>
      <c r="D65">
        <v>793.853515625</v>
      </c>
      <c r="E65">
        <v>632.44659423828102</v>
      </c>
      <c r="F65">
        <v>457.80279541015602</v>
      </c>
      <c r="G65">
        <v>455.61590576171898</v>
      </c>
      <c r="I65" s="7">
        <f t="shared" si="0"/>
        <v>336.05072021484398</v>
      </c>
      <c r="J65" s="7">
        <f t="shared" si="0"/>
        <v>176.83068847656205</v>
      </c>
      <c r="K65" s="7">
        <f t="shared" si="1"/>
        <v>212.26923828125055</v>
      </c>
      <c r="L65" s="8">
        <f t="shared" si="2"/>
        <v>1.2004094996745189</v>
      </c>
      <c r="M65" s="8">
        <f t="shared" si="5"/>
        <v>1.502532100902817</v>
      </c>
      <c r="P65" s="6">
        <f t="shared" si="4"/>
        <v>0.65343241625410819</v>
      </c>
      <c r="U65" s="18">
        <v>13</v>
      </c>
      <c r="V65" s="20">
        <f t="shared" si="6"/>
        <v>1.4070408144488395</v>
      </c>
    </row>
    <row r="66" spans="1:22" x14ac:dyDescent="0.15">
      <c r="A66" s="6">
        <v>32.5</v>
      </c>
      <c r="B66" s="6">
        <v>64</v>
      </c>
      <c r="D66">
        <v>789.46630859375</v>
      </c>
      <c r="E66">
        <v>630.270263671875</v>
      </c>
      <c r="F66">
        <v>456.85095214843801</v>
      </c>
      <c r="G66">
        <v>455.35275268554699</v>
      </c>
      <c r="I66" s="7">
        <f t="shared" ref="I66:J129" si="7">D66-F66</f>
        <v>332.61535644531199</v>
      </c>
      <c r="J66" s="7">
        <f t="shared" si="7"/>
        <v>174.91751098632801</v>
      </c>
      <c r="K66" s="7">
        <f t="shared" ref="K66:K129" si="8">I66-0.7*J66</f>
        <v>210.1730987548824</v>
      </c>
      <c r="L66" s="8">
        <f t="shared" ref="L66:L129" si="9">K66/J66</f>
        <v>1.2015555079062956</v>
      </c>
      <c r="M66" s="8">
        <f t="shared" si="5"/>
        <v>1.5083987747787857</v>
      </c>
      <c r="P66" s="6">
        <f t="shared" si="4"/>
        <v>1.046436241016462</v>
      </c>
      <c r="U66" s="18">
        <v>13.5</v>
      </c>
      <c r="V66" s="20">
        <f t="shared" si="6"/>
        <v>1.401730806264746</v>
      </c>
    </row>
    <row r="67" spans="1:22" x14ac:dyDescent="0.15">
      <c r="A67" s="6">
        <v>33</v>
      </c>
      <c r="B67" s="6">
        <v>65</v>
      </c>
      <c r="D67">
        <v>811.565673828125</v>
      </c>
      <c r="E67">
        <v>644.05059814453102</v>
      </c>
      <c r="F67">
        <v>456.96542358398398</v>
      </c>
      <c r="G67">
        <v>454.87539672851602</v>
      </c>
      <c r="I67" s="7">
        <f t="shared" si="7"/>
        <v>354.60025024414102</v>
      </c>
      <c r="J67" s="7">
        <f t="shared" si="7"/>
        <v>189.175201416015</v>
      </c>
      <c r="K67" s="7">
        <f t="shared" si="8"/>
        <v>222.17760925293052</v>
      </c>
      <c r="L67" s="8">
        <f t="shared" si="9"/>
        <v>1.1744541969025843</v>
      </c>
      <c r="M67" s="8">
        <f t="shared" si="5"/>
        <v>1.4860181294192667</v>
      </c>
      <c r="P67" s="6">
        <f t="shared" si="4"/>
        <v>-0.45282542119557201</v>
      </c>
      <c r="U67" s="18">
        <v>14</v>
      </c>
      <c r="V67" s="20">
        <f t="shared" si="6"/>
        <v>1.3853031248661527</v>
      </c>
    </row>
    <row r="68" spans="1:22" x14ac:dyDescent="0.15">
      <c r="A68" s="6">
        <v>33.5</v>
      </c>
      <c r="B68" s="6">
        <v>66</v>
      </c>
      <c r="D68">
        <v>805.55279541015602</v>
      </c>
      <c r="E68">
        <v>640.63146972656295</v>
      </c>
      <c r="F68">
        <v>456.46856689453102</v>
      </c>
      <c r="G68">
        <v>454.55856323242199</v>
      </c>
      <c r="I68" s="7">
        <f t="shared" si="7"/>
        <v>349.084228515625</v>
      </c>
      <c r="J68" s="7">
        <f t="shared" si="7"/>
        <v>186.07290649414097</v>
      </c>
      <c r="K68" s="7">
        <f t="shared" si="8"/>
        <v>218.83319396972632</v>
      </c>
      <c r="L68" s="8">
        <f t="shared" si="9"/>
        <v>1.1760615669031693</v>
      </c>
      <c r="M68" s="8">
        <f t="shared" si="5"/>
        <v>1.4923461650640437</v>
      </c>
      <c r="P68" s="6">
        <f t="shared" si="4"/>
        <v>-2.8915337865906356E-2</v>
      </c>
      <c r="U68" s="18">
        <v>14.5</v>
      </c>
      <c r="V68" s="20">
        <f t="shared" si="6"/>
        <v>1.3664452620071381</v>
      </c>
    </row>
    <row r="69" spans="1:22" x14ac:dyDescent="0.15">
      <c r="A69" s="6">
        <v>34</v>
      </c>
      <c r="B69" s="6">
        <v>67</v>
      </c>
      <c r="D69">
        <v>797.11358642578102</v>
      </c>
      <c r="E69">
        <v>637.83941650390602</v>
      </c>
      <c r="F69">
        <v>457.43991088867199</v>
      </c>
      <c r="G69">
        <v>455.30172729492199</v>
      </c>
      <c r="I69" s="7">
        <f t="shared" si="7"/>
        <v>339.67367553710903</v>
      </c>
      <c r="J69" s="7">
        <f t="shared" si="7"/>
        <v>182.53768920898403</v>
      </c>
      <c r="K69" s="7">
        <f t="shared" si="8"/>
        <v>211.8972930908202</v>
      </c>
      <c r="L69" s="8">
        <f t="shared" si="9"/>
        <v>1.1608413254767507</v>
      </c>
      <c r="M69" s="8">
        <f t="shared" si="5"/>
        <v>1.4818465892818173</v>
      </c>
      <c r="P69" s="6">
        <f t="shared" si="4"/>
        <v>-0.73227358276507182</v>
      </c>
      <c r="U69" s="18">
        <v>15</v>
      </c>
      <c r="V69" s="20">
        <f t="shared" si="6"/>
        <v>1.3627005737376923</v>
      </c>
    </row>
    <row r="70" spans="1:22" x14ac:dyDescent="0.15">
      <c r="A70" s="6">
        <v>34.5</v>
      </c>
      <c r="B70" s="6">
        <v>68</v>
      </c>
      <c r="D70">
        <v>793.09509277343795</v>
      </c>
      <c r="E70">
        <v>636.615966796875</v>
      </c>
      <c r="F70">
        <v>457.83547973632801</v>
      </c>
      <c r="G70">
        <v>455.86642456054699</v>
      </c>
      <c r="I70" s="7">
        <f t="shared" si="7"/>
        <v>335.25961303710994</v>
      </c>
      <c r="J70" s="7">
        <f t="shared" si="7"/>
        <v>180.74954223632801</v>
      </c>
      <c r="K70" s="7">
        <f t="shared" si="8"/>
        <v>208.73493347168034</v>
      </c>
      <c r="L70" s="8">
        <f t="shared" si="9"/>
        <v>1.1548296658962585</v>
      </c>
      <c r="M70" s="8">
        <f t="shared" si="5"/>
        <v>1.4805555953455172</v>
      </c>
      <c r="P70" s="6">
        <f t="shared" ref="P70:P133" si="10">(M70-$O$2)/$O$2*100</f>
        <v>-0.81875624149769022</v>
      </c>
      <c r="U70" s="18">
        <v>15.5</v>
      </c>
      <c r="V70" s="20">
        <f t="shared" si="6"/>
        <v>1.3444148457953129</v>
      </c>
    </row>
    <row r="71" spans="1:22" x14ac:dyDescent="0.15">
      <c r="A71" s="6">
        <v>35</v>
      </c>
      <c r="B71" s="6">
        <v>69</v>
      </c>
      <c r="D71">
        <v>786.45080566406295</v>
      </c>
      <c r="E71">
        <v>633.6435546875</v>
      </c>
      <c r="F71">
        <v>457.57119750976602</v>
      </c>
      <c r="G71">
        <v>455.61285400390602</v>
      </c>
      <c r="I71" s="7">
        <f t="shared" si="7"/>
        <v>328.87960815429693</v>
      </c>
      <c r="J71" s="7">
        <f t="shared" si="7"/>
        <v>178.03070068359398</v>
      </c>
      <c r="K71" s="7">
        <f t="shared" si="8"/>
        <v>204.25811767578114</v>
      </c>
      <c r="L71" s="8">
        <f t="shared" si="9"/>
        <v>1.147319630218161</v>
      </c>
      <c r="M71" s="8">
        <f t="shared" si="5"/>
        <v>1.4777662253116119</v>
      </c>
      <c r="P71" s="6">
        <f t="shared" si="10"/>
        <v>-1.005613925285548</v>
      </c>
      <c r="U71" s="18">
        <v>16</v>
      </c>
      <c r="V71" s="20">
        <f t="shared" si="6"/>
        <v>1.3261247952481194</v>
      </c>
    </row>
    <row r="72" spans="1:22" x14ac:dyDescent="0.15">
      <c r="A72" s="6">
        <v>35.5</v>
      </c>
      <c r="B72" s="6">
        <v>70</v>
      </c>
      <c r="D72">
        <v>786.44201660156295</v>
      </c>
      <c r="E72">
        <v>633.92199707031295</v>
      </c>
      <c r="F72">
        <v>457.31777954101602</v>
      </c>
      <c r="G72">
        <v>455.298095703125</v>
      </c>
      <c r="I72" s="7">
        <f t="shared" si="7"/>
        <v>329.12423706054693</v>
      </c>
      <c r="J72" s="7">
        <f t="shared" si="7"/>
        <v>178.62390136718795</v>
      </c>
      <c r="K72" s="7">
        <f t="shared" si="8"/>
        <v>204.08750610351535</v>
      </c>
      <c r="L72" s="8">
        <f t="shared" si="9"/>
        <v>1.1425542972772897</v>
      </c>
      <c r="M72" s="8">
        <f t="shared" si="5"/>
        <v>1.4777215580149328</v>
      </c>
      <c r="P72" s="6">
        <f t="shared" si="10"/>
        <v>-1.008606152023874</v>
      </c>
      <c r="U72" s="18">
        <v>16.5</v>
      </c>
      <c r="V72" s="20">
        <f t="shared" si="6"/>
        <v>1.3388639013135926</v>
      </c>
    </row>
    <row r="73" spans="1:22" x14ac:dyDescent="0.15">
      <c r="A73" s="6">
        <v>36</v>
      </c>
      <c r="B73" s="6">
        <v>71</v>
      </c>
      <c r="D73">
        <v>784.21484375</v>
      </c>
      <c r="E73">
        <v>633.80255126953102</v>
      </c>
      <c r="F73">
        <v>456.93045043945301</v>
      </c>
      <c r="G73">
        <v>454.900634765625</v>
      </c>
      <c r="I73" s="7">
        <f t="shared" si="7"/>
        <v>327.28439331054699</v>
      </c>
      <c r="J73" s="7">
        <f t="shared" si="7"/>
        <v>178.90191650390602</v>
      </c>
      <c r="K73" s="7">
        <f t="shared" si="8"/>
        <v>202.0530517578128</v>
      </c>
      <c r="L73" s="8">
        <f t="shared" si="9"/>
        <v>1.1294068599505545</v>
      </c>
      <c r="M73" s="8">
        <f t="shared" si="5"/>
        <v>1.4692947863323897</v>
      </c>
      <c r="P73" s="6">
        <f t="shared" si="10"/>
        <v>-1.5731088961092785</v>
      </c>
      <c r="U73" s="18">
        <v>17</v>
      </c>
      <c r="V73" s="20">
        <f t="shared" si="6"/>
        <v>1.3420249916458427</v>
      </c>
    </row>
    <row r="74" spans="1:22" x14ac:dyDescent="0.15">
      <c r="A74" s="6">
        <v>36.5</v>
      </c>
      <c r="B74" s="6">
        <v>72</v>
      </c>
      <c r="D74">
        <v>788.27874755859398</v>
      </c>
      <c r="E74">
        <v>636.26824951171898</v>
      </c>
      <c r="F74">
        <v>456.95986938476602</v>
      </c>
      <c r="G74">
        <v>454.759033203125</v>
      </c>
      <c r="I74" s="7">
        <f t="shared" si="7"/>
        <v>331.31887817382795</v>
      </c>
      <c r="J74" s="7">
        <f t="shared" si="7"/>
        <v>181.50921630859398</v>
      </c>
      <c r="K74" s="7">
        <f t="shared" si="8"/>
        <v>204.26242675781219</v>
      </c>
      <c r="L74" s="8">
        <f t="shared" si="9"/>
        <v>1.1253556756618583</v>
      </c>
      <c r="M74" s="8">
        <f t="shared" si="5"/>
        <v>1.4699642676878857</v>
      </c>
      <c r="P74" s="6">
        <f t="shared" si="10"/>
        <v>-1.5282608716784771</v>
      </c>
      <c r="U74" s="18">
        <v>17.5</v>
      </c>
      <c r="V74" s="20">
        <f t="shared" si="6"/>
        <v>1.3220133674663597</v>
      </c>
    </row>
    <row r="75" spans="1:22" x14ac:dyDescent="0.15">
      <c r="A75" s="6">
        <v>37</v>
      </c>
      <c r="B75" s="6">
        <v>73</v>
      </c>
      <c r="D75">
        <v>782.88781738281295</v>
      </c>
      <c r="E75">
        <v>634.199951171875</v>
      </c>
      <c r="F75">
        <v>457.75769042968801</v>
      </c>
      <c r="G75">
        <v>455.71221923828102</v>
      </c>
      <c r="I75" s="7">
        <f t="shared" si="7"/>
        <v>325.13012695312494</v>
      </c>
      <c r="J75" s="7">
        <f t="shared" si="7"/>
        <v>178.48773193359398</v>
      </c>
      <c r="K75" s="7">
        <f t="shared" si="8"/>
        <v>200.18871459960917</v>
      </c>
      <c r="L75" s="8">
        <f t="shared" si="9"/>
        <v>1.1215824887846577</v>
      </c>
      <c r="M75" s="8">
        <f t="shared" si="5"/>
        <v>1.4709117464548773</v>
      </c>
      <c r="P75" s="6">
        <f t="shared" si="10"/>
        <v>-1.4647900213838805</v>
      </c>
      <c r="U75" s="18">
        <v>18</v>
      </c>
      <c r="V75" s="20">
        <f t="shared" si="6"/>
        <v>1.3101509362421986</v>
      </c>
    </row>
    <row r="76" spans="1:22" x14ac:dyDescent="0.15">
      <c r="A76" s="6">
        <v>37.5</v>
      </c>
      <c r="B76" s="6">
        <v>74</v>
      </c>
      <c r="D76">
        <v>775.977294921875</v>
      </c>
      <c r="E76">
        <v>630.38562011718795</v>
      </c>
      <c r="F76">
        <v>457.652587890625</v>
      </c>
      <c r="G76">
        <v>455.582275390625</v>
      </c>
      <c r="I76" s="7">
        <f t="shared" si="7"/>
        <v>318.32470703125</v>
      </c>
      <c r="J76" s="7">
        <f t="shared" si="7"/>
        <v>174.80334472656295</v>
      </c>
      <c r="K76" s="7">
        <f t="shared" si="8"/>
        <v>195.96236572265593</v>
      </c>
      <c r="L76" s="8">
        <f t="shared" si="9"/>
        <v>1.1210447147289493</v>
      </c>
      <c r="M76" s="8">
        <f t="shared" si="5"/>
        <v>1.4750946380433609</v>
      </c>
      <c r="P76" s="6">
        <f t="shared" si="10"/>
        <v>-1.1845814351227442</v>
      </c>
      <c r="U76" s="18">
        <v>18.5</v>
      </c>
      <c r="V76" s="20">
        <f t="shared" si="6"/>
        <v>1.3186865384686015</v>
      </c>
    </row>
    <row r="77" spans="1:22" x14ac:dyDescent="0.15">
      <c r="A77" s="6">
        <v>38</v>
      </c>
      <c r="B77" s="6">
        <v>75</v>
      </c>
      <c r="D77">
        <v>778.70684814453102</v>
      </c>
      <c r="E77">
        <v>633.27044677734398</v>
      </c>
      <c r="F77">
        <v>456.94247436523398</v>
      </c>
      <c r="G77">
        <v>455.07165527343801</v>
      </c>
      <c r="I77" s="7">
        <f t="shared" si="7"/>
        <v>321.76437377929705</v>
      </c>
      <c r="J77" s="7">
        <f t="shared" si="7"/>
        <v>178.19879150390597</v>
      </c>
      <c r="K77" s="7">
        <f t="shared" si="8"/>
        <v>197.02521972656288</v>
      </c>
      <c r="L77" s="8">
        <f t="shared" si="9"/>
        <v>1.1056484618317082</v>
      </c>
      <c r="M77" s="8">
        <f t="shared" si="5"/>
        <v>1.4644190507903121</v>
      </c>
      <c r="P77" s="6">
        <f t="shared" si="10"/>
        <v>-1.8997305486977065</v>
      </c>
      <c r="U77" s="18">
        <v>19</v>
      </c>
      <c r="V77" s="20">
        <f t="shared" si="6"/>
        <v>1.3113320891434725</v>
      </c>
    </row>
    <row r="78" spans="1:22" x14ac:dyDescent="0.15">
      <c r="A78" s="6">
        <v>38.5</v>
      </c>
      <c r="B78" s="6">
        <v>76</v>
      </c>
      <c r="D78">
        <v>775.959716796875</v>
      </c>
      <c r="E78">
        <v>632.23095703125</v>
      </c>
      <c r="F78">
        <v>457.50354003906301</v>
      </c>
      <c r="G78">
        <v>455.56582641601602</v>
      </c>
      <c r="I78" s="7">
        <f t="shared" si="7"/>
        <v>318.45617675781199</v>
      </c>
      <c r="J78" s="7">
        <f t="shared" si="7"/>
        <v>176.66513061523398</v>
      </c>
      <c r="K78" s="7">
        <f t="shared" si="8"/>
        <v>194.79058532714822</v>
      </c>
      <c r="L78" s="8">
        <f t="shared" si="9"/>
        <v>1.1025978055137005</v>
      </c>
      <c r="M78" s="8">
        <f t="shared" si="5"/>
        <v>1.4660890601164964</v>
      </c>
      <c r="P78" s="6">
        <f t="shared" si="10"/>
        <v>-1.7878579499381806</v>
      </c>
      <c r="U78" s="18">
        <v>19.5</v>
      </c>
      <c r="V78" s="20">
        <f t="shared" si="6"/>
        <v>1.3060493631762569</v>
      </c>
    </row>
    <row r="79" spans="1:22" x14ac:dyDescent="0.15">
      <c r="A79" s="6">
        <v>39</v>
      </c>
      <c r="B79" s="6">
        <v>77</v>
      </c>
      <c r="D79">
        <v>785.56390380859398</v>
      </c>
      <c r="E79">
        <v>639.54650878906295</v>
      </c>
      <c r="F79">
        <v>457.60308837890602</v>
      </c>
      <c r="G79">
        <v>455.59622192382801</v>
      </c>
      <c r="I79" s="7">
        <f t="shared" si="7"/>
        <v>327.96081542968795</v>
      </c>
      <c r="J79" s="7">
        <f t="shared" si="7"/>
        <v>183.95028686523494</v>
      </c>
      <c r="K79" s="7">
        <f t="shared" si="8"/>
        <v>199.19561462402351</v>
      </c>
      <c r="L79" s="8">
        <f t="shared" si="9"/>
        <v>1.0828774339990974</v>
      </c>
      <c r="M79" s="8">
        <f t="shared" si="5"/>
        <v>1.4510893542460856</v>
      </c>
      <c r="P79" s="6">
        <f t="shared" si="10"/>
        <v>-2.7926763363033795</v>
      </c>
      <c r="U79" s="18">
        <v>20</v>
      </c>
      <c r="V79" s="20">
        <f t="shared" si="6"/>
        <v>1.311633070421991</v>
      </c>
    </row>
    <row r="80" spans="1:22" x14ac:dyDescent="0.15">
      <c r="A80" s="6">
        <v>39.5</v>
      </c>
      <c r="B80" s="6">
        <v>78</v>
      </c>
      <c r="D80">
        <v>806.02648925781295</v>
      </c>
      <c r="E80">
        <v>651.51379394531295</v>
      </c>
      <c r="F80">
        <v>456.92376708984398</v>
      </c>
      <c r="G80">
        <v>454.82705688476602</v>
      </c>
      <c r="I80" s="7">
        <f t="shared" si="7"/>
        <v>349.10272216796898</v>
      </c>
      <c r="J80" s="7">
        <f t="shared" si="7"/>
        <v>196.68673706054693</v>
      </c>
      <c r="K80" s="7">
        <f t="shared" si="8"/>
        <v>211.42200622558613</v>
      </c>
      <c r="L80" s="8">
        <f t="shared" si="9"/>
        <v>1.0749174519098519</v>
      </c>
      <c r="M80" s="8">
        <f t="shared" si="5"/>
        <v>1.4478500378010322</v>
      </c>
      <c r="P80" s="6">
        <f t="shared" si="10"/>
        <v>-3.0096755729127946</v>
      </c>
      <c r="U80" s="18">
        <v>20.5</v>
      </c>
      <c r="V80" s="20">
        <f t="shared" si="6"/>
        <v>1.2953008560763841</v>
      </c>
    </row>
    <row r="81" spans="1:22" x14ac:dyDescent="0.15">
      <c r="A81" s="6">
        <v>40</v>
      </c>
      <c r="B81" s="6">
        <v>79</v>
      </c>
      <c r="D81">
        <v>833.57098388671898</v>
      </c>
      <c r="E81">
        <v>668.63568115234398</v>
      </c>
      <c r="F81">
        <v>457.79898071289102</v>
      </c>
      <c r="G81">
        <v>455.96923828125</v>
      </c>
      <c r="I81" s="7">
        <f t="shared" si="7"/>
        <v>375.77200317382795</v>
      </c>
      <c r="J81" s="7">
        <f t="shared" si="7"/>
        <v>212.66644287109398</v>
      </c>
      <c r="K81" s="7">
        <f t="shared" si="8"/>
        <v>226.90549316406219</v>
      </c>
      <c r="L81" s="8">
        <f t="shared" si="9"/>
        <v>1.0669548524004753</v>
      </c>
      <c r="M81" s="8">
        <f t="shared" si="5"/>
        <v>1.4446081039358478</v>
      </c>
      <c r="P81" s="6">
        <f t="shared" si="10"/>
        <v>-3.2268501484185217</v>
      </c>
      <c r="U81" s="18">
        <v>21</v>
      </c>
      <c r="V81" s="20">
        <f t="shared" si="6"/>
        <v>1.2745848335365544</v>
      </c>
    </row>
    <row r="82" spans="1:22" x14ac:dyDescent="0.15">
      <c r="A82" s="6">
        <v>40.5</v>
      </c>
      <c r="B82" s="6">
        <v>80</v>
      </c>
      <c r="D82">
        <v>858.27453613281295</v>
      </c>
      <c r="E82">
        <v>684.968017578125</v>
      </c>
      <c r="F82">
        <v>456.95547485351602</v>
      </c>
      <c r="G82">
        <v>455.13739013671898</v>
      </c>
      <c r="I82" s="7">
        <f t="shared" si="7"/>
        <v>401.31906127929693</v>
      </c>
      <c r="J82" s="7">
        <f t="shared" si="7"/>
        <v>229.83062744140602</v>
      </c>
      <c r="K82" s="7">
        <f t="shared" si="8"/>
        <v>240.43762207031273</v>
      </c>
      <c r="L82" s="8">
        <f t="shared" si="9"/>
        <v>1.046151353920882</v>
      </c>
      <c r="M82" s="8">
        <f t="shared" si="5"/>
        <v>1.4285252711004466</v>
      </c>
      <c r="P82" s="6">
        <f t="shared" si="10"/>
        <v>-4.3042263501564397</v>
      </c>
      <c r="U82" s="18">
        <v>21.5</v>
      </c>
      <c r="V82" s="20">
        <f t="shared" si="6"/>
        <v>1.292731568310366</v>
      </c>
    </row>
    <row r="83" spans="1:22" x14ac:dyDescent="0.15">
      <c r="A83" s="6">
        <v>41</v>
      </c>
      <c r="B83" s="6">
        <v>81</v>
      </c>
      <c r="D83">
        <v>823.51550292968795</v>
      </c>
      <c r="E83">
        <v>663.13269042968795</v>
      </c>
      <c r="F83">
        <v>457.50027465820301</v>
      </c>
      <c r="G83">
        <v>455.35009765625</v>
      </c>
      <c r="I83" s="7">
        <f t="shared" si="7"/>
        <v>366.01522827148494</v>
      </c>
      <c r="J83" s="7">
        <f t="shared" si="7"/>
        <v>207.78259277343795</v>
      </c>
      <c r="K83" s="7">
        <f t="shared" si="8"/>
        <v>220.56741333007838</v>
      </c>
      <c r="L83" s="8">
        <f t="shared" si="9"/>
        <v>1.0615297960526497</v>
      </c>
      <c r="M83" s="8">
        <f t="shared" si="5"/>
        <v>1.4486243788764066</v>
      </c>
      <c r="P83" s="6">
        <f t="shared" si="10"/>
        <v>-2.957803079106839</v>
      </c>
      <c r="U83" s="18">
        <v>22</v>
      </c>
      <c r="V83" s="20">
        <f t="shared" si="6"/>
        <v>1.3024084666318767</v>
      </c>
    </row>
    <row r="84" spans="1:22" x14ac:dyDescent="0.15">
      <c r="A84" s="6">
        <v>41.5</v>
      </c>
      <c r="B84" s="6">
        <v>82</v>
      </c>
      <c r="D84">
        <v>815.44232177734398</v>
      </c>
      <c r="E84">
        <v>660.32672119140602</v>
      </c>
      <c r="F84">
        <v>457.95816040039102</v>
      </c>
      <c r="G84">
        <v>455.87042236328102</v>
      </c>
      <c r="I84" s="7">
        <f t="shared" si="7"/>
        <v>357.48416137695295</v>
      </c>
      <c r="J84" s="7">
        <f t="shared" si="7"/>
        <v>204.456298828125</v>
      </c>
      <c r="K84" s="7">
        <f t="shared" si="8"/>
        <v>214.36475219726546</v>
      </c>
      <c r="L84" s="8">
        <f t="shared" si="9"/>
        <v>1.0484624510271017</v>
      </c>
      <c r="M84" s="8">
        <f t="shared" si="5"/>
        <v>1.4402776994950506</v>
      </c>
      <c r="P84" s="6">
        <f t="shared" si="10"/>
        <v>-3.5169405035296926</v>
      </c>
      <c r="U84" s="18">
        <v>65</v>
      </c>
      <c r="V84" s="20">
        <f t="shared" ref="V84:V104" si="11">L131</f>
        <v>0.8481410842766125</v>
      </c>
    </row>
    <row r="85" spans="1:22" x14ac:dyDescent="0.15">
      <c r="A85" s="6">
        <v>42</v>
      </c>
      <c r="B85" s="6">
        <v>83</v>
      </c>
      <c r="D85">
        <v>799.01739501953102</v>
      </c>
      <c r="E85">
        <v>652.82421875</v>
      </c>
      <c r="F85">
        <v>457.04299926757801</v>
      </c>
      <c r="G85">
        <v>455.16586303710898</v>
      </c>
      <c r="I85" s="7">
        <f t="shared" si="7"/>
        <v>341.97439575195301</v>
      </c>
      <c r="J85" s="7">
        <f t="shared" si="7"/>
        <v>197.65835571289102</v>
      </c>
      <c r="K85" s="7">
        <f t="shared" si="8"/>
        <v>203.6135467529293</v>
      </c>
      <c r="L85" s="8">
        <f t="shared" si="9"/>
        <v>1.0301287087943223</v>
      </c>
      <c r="M85" s="8">
        <f t="shared" si="5"/>
        <v>1.4266646229064635</v>
      </c>
      <c r="P85" s="6">
        <f t="shared" si="10"/>
        <v>-4.4288696953009303</v>
      </c>
      <c r="U85" s="18">
        <v>65.5</v>
      </c>
      <c r="V85" s="20">
        <f t="shared" si="11"/>
        <v>0.86958577631122735</v>
      </c>
    </row>
    <row r="86" spans="1:22" x14ac:dyDescent="0.15">
      <c r="A86" s="6">
        <v>42.5</v>
      </c>
      <c r="B86" s="6">
        <v>84</v>
      </c>
      <c r="D86">
        <v>785.10388183593795</v>
      </c>
      <c r="E86">
        <v>643.59368896484398</v>
      </c>
      <c r="F86">
        <v>456.74334716796898</v>
      </c>
      <c r="G86">
        <v>454.80490112304699</v>
      </c>
      <c r="I86" s="7">
        <f t="shared" si="7"/>
        <v>328.36053466796898</v>
      </c>
      <c r="J86" s="7">
        <f t="shared" si="7"/>
        <v>188.78878784179699</v>
      </c>
      <c r="K86" s="7">
        <f t="shared" si="8"/>
        <v>196.2083831787111</v>
      </c>
      <c r="L86" s="8">
        <f t="shared" si="9"/>
        <v>1.0393010380634027</v>
      </c>
      <c r="M86" s="8">
        <f t="shared" si="5"/>
        <v>1.4405576178197359</v>
      </c>
      <c r="P86" s="6">
        <f t="shared" si="10"/>
        <v>-3.4981889972165456</v>
      </c>
      <c r="U86" s="18">
        <v>66</v>
      </c>
      <c r="V86" s="20">
        <f t="shared" si="11"/>
        <v>0.8750406520042634</v>
      </c>
    </row>
    <row r="87" spans="1:22" ht="15" x14ac:dyDescent="0.2">
      <c r="A87" s="6">
        <v>43</v>
      </c>
      <c r="B87" s="6">
        <v>85</v>
      </c>
      <c r="C87" s="26" t="s">
        <v>30</v>
      </c>
      <c r="D87">
        <v>835.42620849609398</v>
      </c>
      <c r="E87">
        <v>677.09149169921898</v>
      </c>
      <c r="F87">
        <v>457.838134765625</v>
      </c>
      <c r="G87">
        <v>455.94323730468801</v>
      </c>
      <c r="I87" s="7">
        <f t="shared" si="7"/>
        <v>377.58807373046898</v>
      </c>
      <c r="J87" s="7">
        <f t="shared" si="7"/>
        <v>221.14825439453097</v>
      </c>
      <c r="K87" s="7">
        <f t="shared" si="8"/>
        <v>222.78429565429732</v>
      </c>
      <c r="L87" s="8">
        <f t="shared" si="9"/>
        <v>1.007397938836305</v>
      </c>
      <c r="M87" s="8">
        <f t="shared" si="5"/>
        <v>1.4133751842368305</v>
      </c>
      <c r="P87" s="6">
        <f t="shared" si="10"/>
        <v>-5.319118639852678</v>
      </c>
      <c r="U87" s="18">
        <v>66.5</v>
      </c>
      <c r="V87" s="20">
        <f t="shared" si="11"/>
        <v>0.86253823933350493</v>
      </c>
    </row>
    <row r="88" spans="1:22" x14ac:dyDescent="0.15">
      <c r="A88" s="6">
        <v>43.5</v>
      </c>
      <c r="B88" s="6">
        <v>86</v>
      </c>
      <c r="D88">
        <v>864.77062988281295</v>
      </c>
      <c r="E88">
        <v>697.66796875</v>
      </c>
      <c r="F88">
        <v>458.13681030273398</v>
      </c>
      <c r="G88">
        <v>455.79742431640602</v>
      </c>
      <c r="I88" s="7">
        <f t="shared" si="7"/>
        <v>406.63381958007898</v>
      </c>
      <c r="J88" s="7">
        <f t="shared" si="7"/>
        <v>241.87054443359398</v>
      </c>
      <c r="K88" s="7">
        <f t="shared" si="8"/>
        <v>237.32443847656322</v>
      </c>
      <c r="L88" s="8">
        <f t="shared" si="9"/>
        <v>0.9812043836603721</v>
      </c>
      <c r="M88" s="8">
        <f t="shared" ref="M88:M151" si="12">L88+ABS($N$2)*A88</f>
        <v>1.3919022947050896</v>
      </c>
      <c r="P88" s="6">
        <f t="shared" si="10"/>
        <v>-6.7575704599276785</v>
      </c>
      <c r="U88" s="18">
        <v>67</v>
      </c>
      <c r="V88" s="20">
        <f t="shared" si="11"/>
        <v>0.86040994113309466</v>
      </c>
    </row>
    <row r="89" spans="1:22" x14ac:dyDescent="0.15">
      <c r="A89" s="6">
        <v>44</v>
      </c>
      <c r="B89" s="6">
        <v>87</v>
      </c>
      <c r="D89">
        <v>853.63067626953102</v>
      </c>
      <c r="E89">
        <v>691.896728515625</v>
      </c>
      <c r="F89">
        <v>457.36538696289102</v>
      </c>
      <c r="G89">
        <v>455.53622436523398</v>
      </c>
      <c r="I89" s="7">
        <f t="shared" si="7"/>
        <v>396.26528930664</v>
      </c>
      <c r="J89" s="7">
        <f t="shared" si="7"/>
        <v>236.36050415039102</v>
      </c>
      <c r="K89" s="7">
        <f t="shared" si="8"/>
        <v>230.8129364013663</v>
      </c>
      <c r="L89" s="8">
        <f t="shared" si="9"/>
        <v>0.97652921003462179</v>
      </c>
      <c r="M89" s="8">
        <f t="shared" si="12"/>
        <v>1.3919477867235315</v>
      </c>
      <c r="P89" s="6">
        <f t="shared" si="10"/>
        <v>-6.754522985733308</v>
      </c>
      <c r="U89" s="18">
        <v>67.5</v>
      </c>
      <c r="V89" s="20">
        <f t="shared" si="11"/>
        <v>0.85189544514856674</v>
      </c>
    </row>
    <row r="90" spans="1:22" x14ac:dyDescent="0.15">
      <c r="A90" s="6">
        <v>44.5</v>
      </c>
      <c r="B90" s="6">
        <v>88</v>
      </c>
      <c r="D90">
        <v>855.36291503906295</v>
      </c>
      <c r="E90">
        <v>693.233154296875</v>
      </c>
      <c r="F90">
        <v>456.70895385742199</v>
      </c>
      <c r="G90">
        <v>454.68069458007801</v>
      </c>
      <c r="I90" s="7">
        <f t="shared" si="7"/>
        <v>398.65396118164097</v>
      </c>
      <c r="J90" s="7">
        <f t="shared" si="7"/>
        <v>238.55245971679699</v>
      </c>
      <c r="K90" s="7">
        <f t="shared" si="8"/>
        <v>231.66723937988309</v>
      </c>
      <c r="L90" s="8">
        <f t="shared" si="9"/>
        <v>0.97113750013272615</v>
      </c>
      <c r="M90" s="8">
        <f t="shared" si="12"/>
        <v>1.3912767424658281</v>
      </c>
      <c r="P90" s="6">
        <f t="shared" si="10"/>
        <v>-6.7994757077420269</v>
      </c>
      <c r="U90" s="18">
        <v>68</v>
      </c>
      <c r="V90" s="20">
        <f t="shared" si="11"/>
        <v>0.84797918648863124</v>
      </c>
    </row>
    <row r="91" spans="1:22" x14ac:dyDescent="0.15">
      <c r="A91" s="6">
        <v>45</v>
      </c>
      <c r="B91" s="6">
        <v>89</v>
      </c>
      <c r="D91">
        <v>857.70416259765602</v>
      </c>
      <c r="E91">
        <v>693.05609130859398</v>
      </c>
      <c r="F91">
        <v>457.07757568359398</v>
      </c>
      <c r="G91">
        <v>455.41390991210898</v>
      </c>
      <c r="I91" s="7">
        <f t="shared" si="7"/>
        <v>400.62658691406205</v>
      </c>
      <c r="J91" s="7">
        <f t="shared" si="7"/>
        <v>237.642181396485</v>
      </c>
      <c r="K91" s="7">
        <f t="shared" si="8"/>
        <v>234.27705993652256</v>
      </c>
      <c r="L91" s="8">
        <f t="shared" si="9"/>
        <v>0.98583954481402425</v>
      </c>
      <c r="M91" s="8">
        <f t="shared" si="12"/>
        <v>1.4106994527913184</v>
      </c>
      <c r="P91" s="6">
        <f t="shared" si="10"/>
        <v>-5.4983637648340853</v>
      </c>
      <c r="U91" s="18">
        <v>68.5</v>
      </c>
      <c r="V91" s="20">
        <f t="shared" si="11"/>
        <v>0.8527431367436008</v>
      </c>
    </row>
    <row r="92" spans="1:22" x14ac:dyDescent="0.15">
      <c r="A92" s="6">
        <v>45.5</v>
      </c>
      <c r="B92" s="6">
        <v>90</v>
      </c>
      <c r="D92">
        <v>833.98968505859398</v>
      </c>
      <c r="E92">
        <v>678.77813720703102</v>
      </c>
      <c r="F92">
        <v>457.94534301757801</v>
      </c>
      <c r="G92">
        <v>455.81979370117199</v>
      </c>
      <c r="I92" s="7">
        <f t="shared" si="7"/>
        <v>376.04434204101597</v>
      </c>
      <c r="J92" s="7">
        <f t="shared" si="7"/>
        <v>222.95834350585903</v>
      </c>
      <c r="K92" s="7">
        <f t="shared" si="8"/>
        <v>219.97350158691467</v>
      </c>
      <c r="L92" s="8">
        <f t="shared" si="9"/>
        <v>0.98661255787960256</v>
      </c>
      <c r="M92" s="8">
        <f t="shared" si="12"/>
        <v>1.4161931315010887</v>
      </c>
      <c r="P92" s="6">
        <f t="shared" si="10"/>
        <v>-5.130346590094037</v>
      </c>
      <c r="U92" s="18">
        <v>69</v>
      </c>
      <c r="V92" s="20">
        <f t="shared" si="11"/>
        <v>0.85102703019020787</v>
      </c>
    </row>
    <row r="93" spans="1:22" x14ac:dyDescent="0.15">
      <c r="A93" s="6">
        <v>46</v>
      </c>
      <c r="B93" s="6">
        <v>91</v>
      </c>
      <c r="D93">
        <v>826.91192626953102</v>
      </c>
      <c r="E93">
        <v>675.53778076171898</v>
      </c>
      <c r="F93">
        <v>457.32504272460898</v>
      </c>
      <c r="G93">
        <v>455.37283325195301</v>
      </c>
      <c r="I93" s="7">
        <f t="shared" si="7"/>
        <v>369.58688354492205</v>
      </c>
      <c r="J93" s="7">
        <f t="shared" si="7"/>
        <v>220.16494750976597</v>
      </c>
      <c r="K93" s="7">
        <f t="shared" si="8"/>
        <v>215.47142028808588</v>
      </c>
      <c r="L93" s="8">
        <f t="shared" si="9"/>
        <v>0.97868176894293357</v>
      </c>
      <c r="M93" s="8">
        <f t="shared" si="12"/>
        <v>1.4129830082086119</v>
      </c>
      <c r="P93" s="6">
        <f t="shared" si="10"/>
        <v>-5.3453902005919529</v>
      </c>
      <c r="U93" s="18">
        <v>69.5</v>
      </c>
      <c r="V93" s="20">
        <f t="shared" si="11"/>
        <v>0.84078872140562355</v>
      </c>
    </row>
    <row r="94" spans="1:22" x14ac:dyDescent="0.15">
      <c r="A94" s="6">
        <v>46.5</v>
      </c>
      <c r="B94" s="6">
        <v>92</v>
      </c>
      <c r="D94">
        <v>844.017578125</v>
      </c>
      <c r="E94">
        <v>687.97509765625</v>
      </c>
      <c r="F94">
        <v>456.24688720703102</v>
      </c>
      <c r="G94">
        <v>454.56716918945301</v>
      </c>
      <c r="I94" s="7">
        <f t="shared" si="7"/>
        <v>387.77069091796898</v>
      </c>
      <c r="J94" s="7">
        <f t="shared" si="7"/>
        <v>233.40792846679699</v>
      </c>
      <c r="K94" s="7">
        <f t="shared" si="8"/>
        <v>224.3851409912111</v>
      </c>
      <c r="L94" s="8">
        <f t="shared" si="9"/>
        <v>0.96134326912177104</v>
      </c>
      <c r="M94" s="8">
        <f t="shared" si="12"/>
        <v>1.4003651740316416</v>
      </c>
      <c r="P94" s="6">
        <f t="shared" si="10"/>
        <v>-6.1906488934398878</v>
      </c>
      <c r="U94" s="18">
        <v>70</v>
      </c>
      <c r="V94" s="20">
        <f t="shared" si="11"/>
        <v>0.8258759183145099</v>
      </c>
    </row>
    <row r="95" spans="1:22" x14ac:dyDescent="0.15">
      <c r="A95" s="6">
        <v>47</v>
      </c>
      <c r="B95" s="6">
        <v>93</v>
      </c>
      <c r="D95">
        <v>847.00830078125</v>
      </c>
      <c r="E95">
        <v>689.58728027343795</v>
      </c>
      <c r="F95">
        <v>457.56161499023398</v>
      </c>
      <c r="G95">
        <v>455.57977294921898</v>
      </c>
      <c r="I95" s="7">
        <f t="shared" si="7"/>
        <v>389.44668579101602</v>
      </c>
      <c r="J95" s="7">
        <f t="shared" si="7"/>
        <v>234.00750732421898</v>
      </c>
      <c r="K95" s="7">
        <f t="shared" si="8"/>
        <v>225.64143066406274</v>
      </c>
      <c r="L95" s="8">
        <f t="shared" si="9"/>
        <v>0.96424868263493368</v>
      </c>
      <c r="M95" s="8">
        <f t="shared" si="12"/>
        <v>1.4079912531889964</v>
      </c>
      <c r="P95" s="6">
        <f t="shared" si="10"/>
        <v>-5.67978390586019</v>
      </c>
      <c r="U95" s="18">
        <v>70.5</v>
      </c>
      <c r="V95" s="20">
        <f t="shared" si="11"/>
        <v>0.80047682974202494</v>
      </c>
    </row>
    <row r="96" spans="1:22" x14ac:dyDescent="0.15">
      <c r="A96" s="6">
        <v>47.5</v>
      </c>
      <c r="B96" s="6">
        <v>94</v>
      </c>
      <c r="D96">
        <v>838.09979248046898</v>
      </c>
      <c r="E96">
        <v>684.16656494140602</v>
      </c>
      <c r="F96">
        <v>457.53277587890602</v>
      </c>
      <c r="G96">
        <v>455.47811889648398</v>
      </c>
      <c r="I96" s="7">
        <f t="shared" si="7"/>
        <v>380.56701660156295</v>
      </c>
      <c r="J96" s="7">
        <f t="shared" si="7"/>
        <v>228.68844604492205</v>
      </c>
      <c r="K96" s="7">
        <f t="shared" si="8"/>
        <v>220.48510437011754</v>
      </c>
      <c r="L96" s="8">
        <f t="shared" si="9"/>
        <v>0.96412874451386543</v>
      </c>
      <c r="M96" s="8">
        <f t="shared" si="12"/>
        <v>1.4125919807121203</v>
      </c>
      <c r="P96" s="6">
        <f t="shared" si="10"/>
        <v>-5.3715848221027747</v>
      </c>
      <c r="U96" s="18">
        <v>71</v>
      </c>
      <c r="V96" s="20">
        <f t="shared" si="11"/>
        <v>0.83424583358555848</v>
      </c>
    </row>
    <row r="97" spans="1:22" x14ac:dyDescent="0.15">
      <c r="A97" s="6">
        <v>48</v>
      </c>
      <c r="B97" s="6">
        <v>95</v>
      </c>
      <c r="D97">
        <v>846.884033203125</v>
      </c>
      <c r="E97">
        <v>691.02740478515602</v>
      </c>
      <c r="F97">
        <v>457.10586547851602</v>
      </c>
      <c r="G97">
        <v>455.11370849609398</v>
      </c>
      <c r="I97" s="7">
        <f t="shared" si="7"/>
        <v>389.77816772460898</v>
      </c>
      <c r="J97" s="7">
        <f t="shared" si="7"/>
        <v>235.91369628906205</v>
      </c>
      <c r="K97" s="7">
        <f t="shared" si="8"/>
        <v>224.63858032226557</v>
      </c>
      <c r="L97" s="8">
        <f t="shared" si="9"/>
        <v>0.95220660714424477</v>
      </c>
      <c r="M97" s="8">
        <f t="shared" si="12"/>
        <v>1.4053905089866916</v>
      </c>
      <c r="P97" s="6">
        <f t="shared" si="10"/>
        <v>-5.8540056949596462</v>
      </c>
      <c r="U97" s="18">
        <v>71.5</v>
      </c>
      <c r="V97" s="20">
        <f t="shared" si="11"/>
        <v>0.83896054036701806</v>
      </c>
    </row>
    <row r="98" spans="1:22" x14ac:dyDescent="0.15">
      <c r="A98" s="6">
        <v>48.5</v>
      </c>
      <c r="B98" s="6">
        <v>96</v>
      </c>
      <c r="D98">
        <v>845.33563232421898</v>
      </c>
      <c r="E98">
        <v>691.86871337890602</v>
      </c>
      <c r="F98">
        <v>456.63348388671898</v>
      </c>
      <c r="G98">
        <v>454.72042846679699</v>
      </c>
      <c r="I98" s="7">
        <f t="shared" si="7"/>
        <v>388.7021484375</v>
      </c>
      <c r="J98" s="7">
        <f t="shared" si="7"/>
        <v>237.14828491210903</v>
      </c>
      <c r="K98" s="7">
        <f t="shared" si="8"/>
        <v>222.69834899902369</v>
      </c>
      <c r="L98" s="8">
        <f t="shared" si="9"/>
        <v>0.93906792993067301</v>
      </c>
      <c r="M98" s="8">
        <f t="shared" si="12"/>
        <v>1.3969724974173121</v>
      </c>
      <c r="P98" s="6">
        <f t="shared" si="10"/>
        <v>-6.4179216060198305</v>
      </c>
      <c r="U98" s="18">
        <v>72</v>
      </c>
      <c r="V98" s="20">
        <f t="shared" si="11"/>
        <v>0.82254018621780711</v>
      </c>
    </row>
    <row r="99" spans="1:22" x14ac:dyDescent="0.15">
      <c r="A99" s="6">
        <v>49</v>
      </c>
      <c r="B99" s="6">
        <v>97</v>
      </c>
      <c r="D99">
        <v>823.75494384765602</v>
      </c>
      <c r="E99">
        <v>677.4794921875</v>
      </c>
      <c r="F99">
        <v>457.87503051757801</v>
      </c>
      <c r="G99">
        <v>455.900634765625</v>
      </c>
      <c r="I99" s="7">
        <f t="shared" si="7"/>
        <v>365.87991333007801</v>
      </c>
      <c r="J99" s="7">
        <f t="shared" si="7"/>
        <v>221.578857421875</v>
      </c>
      <c r="K99" s="7">
        <f t="shared" si="8"/>
        <v>210.77471313476553</v>
      </c>
      <c r="L99" s="8">
        <f t="shared" si="9"/>
        <v>0.95124018413661682</v>
      </c>
      <c r="M99" s="8">
        <f t="shared" si="12"/>
        <v>1.4138654172674481</v>
      </c>
      <c r="P99" s="6">
        <f t="shared" si="10"/>
        <v>-5.2862783183807895</v>
      </c>
      <c r="U99" s="18">
        <v>72.5</v>
      </c>
      <c r="V99" s="20">
        <f t="shared" si="11"/>
        <v>0.82533060310479434</v>
      </c>
    </row>
    <row r="100" spans="1:22" x14ac:dyDescent="0.15">
      <c r="A100" s="6">
        <v>49.5</v>
      </c>
      <c r="B100" s="6">
        <v>98</v>
      </c>
      <c r="D100">
        <v>819.71197509765602</v>
      </c>
      <c r="E100">
        <v>672.57238769531295</v>
      </c>
      <c r="F100">
        <v>463.24060058593801</v>
      </c>
      <c r="G100">
        <v>458.75445556640602</v>
      </c>
      <c r="I100" s="7">
        <f t="shared" si="7"/>
        <v>356.47137451171801</v>
      </c>
      <c r="J100" s="7">
        <f t="shared" si="7"/>
        <v>213.81793212890693</v>
      </c>
      <c r="K100" s="7">
        <f t="shared" si="8"/>
        <v>206.79882202148318</v>
      </c>
      <c r="L100" s="8">
        <f t="shared" si="9"/>
        <v>0.96717249092469915</v>
      </c>
      <c r="M100" s="8">
        <f t="shared" si="12"/>
        <v>1.4345183896997225</v>
      </c>
      <c r="P100" s="6">
        <f t="shared" si="10"/>
        <v>-3.9027520937779228</v>
      </c>
      <c r="U100" s="18">
        <v>73</v>
      </c>
      <c r="V100" s="20">
        <f t="shared" si="11"/>
        <v>0.82161649991695074</v>
      </c>
    </row>
    <row r="101" spans="1:22" x14ac:dyDescent="0.15">
      <c r="A101" s="6">
        <v>50</v>
      </c>
      <c r="B101" s="6">
        <v>99</v>
      </c>
      <c r="D101">
        <v>820.77984619140602</v>
      </c>
      <c r="E101">
        <v>671.96429443359398</v>
      </c>
      <c r="F101">
        <v>479.34014892578102</v>
      </c>
      <c r="G101">
        <v>468.29943847656301</v>
      </c>
      <c r="I101" s="7">
        <f t="shared" si="7"/>
        <v>341.439697265625</v>
      </c>
      <c r="J101" s="7">
        <f t="shared" si="7"/>
        <v>203.66485595703097</v>
      </c>
      <c r="K101" s="7">
        <f t="shared" si="8"/>
        <v>198.87429809570332</v>
      </c>
      <c r="L101" s="8">
        <f t="shared" si="9"/>
        <v>0.97647823018450297</v>
      </c>
      <c r="M101" s="8">
        <f t="shared" si="12"/>
        <v>1.4485447946037184</v>
      </c>
      <c r="P101" s="6">
        <f t="shared" si="10"/>
        <v>-2.9631343663436325</v>
      </c>
      <c r="U101" s="18">
        <v>73.5</v>
      </c>
      <c r="V101" s="20">
        <f t="shared" si="11"/>
        <v>0.8179409016925584</v>
      </c>
    </row>
    <row r="102" spans="1:22" x14ac:dyDescent="0.15">
      <c r="A102" s="6">
        <v>50.5</v>
      </c>
      <c r="B102" s="6">
        <v>100</v>
      </c>
      <c r="D102">
        <v>813.17828369140602</v>
      </c>
      <c r="E102">
        <v>666.71514892578102</v>
      </c>
      <c r="F102">
        <v>478.49359130859398</v>
      </c>
      <c r="G102">
        <v>468.31912231445301</v>
      </c>
      <c r="I102" s="7">
        <f t="shared" si="7"/>
        <v>334.68469238281205</v>
      </c>
      <c r="J102" s="7">
        <f t="shared" si="7"/>
        <v>198.39602661132801</v>
      </c>
      <c r="K102" s="7">
        <f t="shared" si="8"/>
        <v>195.80747375488244</v>
      </c>
      <c r="L102" s="8">
        <f t="shared" si="9"/>
        <v>0.98695259728403362</v>
      </c>
      <c r="M102" s="8">
        <f t="shared" si="12"/>
        <v>1.4637398273474413</v>
      </c>
      <c r="P102" s="6">
        <f t="shared" si="10"/>
        <v>-1.9452311878264466</v>
      </c>
      <c r="U102" s="18">
        <v>74</v>
      </c>
      <c r="V102" s="20">
        <f t="shared" si="11"/>
        <v>0.81189863103041449</v>
      </c>
    </row>
    <row r="103" spans="1:22" x14ac:dyDescent="0.15">
      <c r="A103" s="6">
        <v>51</v>
      </c>
      <c r="B103" s="6">
        <v>101</v>
      </c>
      <c r="D103">
        <v>804.098388671875</v>
      </c>
      <c r="E103">
        <v>661.98571777343795</v>
      </c>
      <c r="F103">
        <v>467.99884033203102</v>
      </c>
      <c r="G103">
        <v>462.23486328125</v>
      </c>
      <c r="I103" s="7">
        <f t="shared" si="7"/>
        <v>336.09954833984398</v>
      </c>
      <c r="J103" s="7">
        <f t="shared" si="7"/>
        <v>199.75085449218795</v>
      </c>
      <c r="K103" s="7">
        <f t="shared" si="8"/>
        <v>196.27395019531241</v>
      </c>
      <c r="L103" s="8">
        <f t="shared" si="9"/>
        <v>0.98259379512686129</v>
      </c>
      <c r="M103" s="8">
        <f t="shared" si="12"/>
        <v>1.4641016908344611</v>
      </c>
      <c r="P103" s="6">
        <f t="shared" si="10"/>
        <v>-1.9209902401536718</v>
      </c>
      <c r="U103" s="18">
        <v>74.5</v>
      </c>
      <c r="V103" s="20">
        <f t="shared" si="11"/>
        <v>0.81470696064725745</v>
      </c>
    </row>
    <row r="104" spans="1:22" x14ac:dyDescent="0.15">
      <c r="A104" s="6">
        <v>51.5</v>
      </c>
      <c r="B104" s="6">
        <v>102</v>
      </c>
      <c r="D104">
        <v>811.569580078125</v>
      </c>
      <c r="E104">
        <v>669.54730224609398</v>
      </c>
      <c r="F104">
        <v>459.23715209960898</v>
      </c>
      <c r="G104">
        <v>456.65374755859398</v>
      </c>
      <c r="I104" s="7">
        <f t="shared" si="7"/>
        <v>352.33242797851602</v>
      </c>
      <c r="J104" s="7">
        <f t="shared" si="7"/>
        <v>212.8935546875</v>
      </c>
      <c r="K104" s="7">
        <f t="shared" si="8"/>
        <v>203.30693969726605</v>
      </c>
      <c r="L104" s="8">
        <f t="shared" si="9"/>
        <v>0.95496991440484957</v>
      </c>
      <c r="M104" s="8">
        <f t="shared" si="12"/>
        <v>1.4411984757566416</v>
      </c>
      <c r="P104" s="6">
        <f t="shared" si="10"/>
        <v>-3.4552584328698663</v>
      </c>
      <c r="U104" s="18">
        <v>75</v>
      </c>
      <c r="V104" s="20">
        <f t="shared" si="11"/>
        <v>0.81561027044498247</v>
      </c>
    </row>
    <row r="105" spans="1:22" x14ac:dyDescent="0.15">
      <c r="A105" s="6">
        <v>52</v>
      </c>
      <c r="B105" s="6">
        <v>103</v>
      </c>
      <c r="D105">
        <v>814.24206542968795</v>
      </c>
      <c r="E105">
        <v>671.67468261718795</v>
      </c>
      <c r="F105">
        <v>458.18344116210898</v>
      </c>
      <c r="G105">
        <v>456.23638916015602</v>
      </c>
      <c r="I105" s="7">
        <f t="shared" si="7"/>
        <v>356.05862426757898</v>
      </c>
      <c r="J105" s="7">
        <f t="shared" si="7"/>
        <v>215.43829345703193</v>
      </c>
      <c r="K105" s="7">
        <f t="shared" si="8"/>
        <v>205.25181884765664</v>
      </c>
      <c r="L105" s="8">
        <f t="shared" si="9"/>
        <v>0.95271743734171876</v>
      </c>
      <c r="M105" s="8">
        <f t="shared" si="12"/>
        <v>1.443666664337703</v>
      </c>
      <c r="P105" s="6">
        <f t="shared" si="10"/>
        <v>-3.2899164395872238</v>
      </c>
    </row>
    <row r="106" spans="1:22" x14ac:dyDescent="0.15">
      <c r="A106" s="6">
        <v>52.5</v>
      </c>
      <c r="B106" s="6">
        <v>104</v>
      </c>
      <c r="D106">
        <v>812.03820800781295</v>
      </c>
      <c r="E106">
        <v>670.71636962890602</v>
      </c>
      <c r="F106">
        <v>456.65240478515602</v>
      </c>
      <c r="G106">
        <v>454.65814208984398</v>
      </c>
      <c r="I106" s="7">
        <f t="shared" si="7"/>
        <v>355.38580322265693</v>
      </c>
      <c r="J106" s="7">
        <f t="shared" si="7"/>
        <v>216.05822753906205</v>
      </c>
      <c r="K106" s="7">
        <f t="shared" si="8"/>
        <v>204.14504394531352</v>
      </c>
      <c r="L106" s="8">
        <f t="shared" si="9"/>
        <v>0.94486123611471962</v>
      </c>
      <c r="M106" s="8">
        <f t="shared" si="12"/>
        <v>1.4405311287548961</v>
      </c>
      <c r="P106" s="6">
        <f t="shared" si="10"/>
        <v>-3.499963478637623</v>
      </c>
    </row>
    <row r="107" spans="1:22" x14ac:dyDescent="0.15">
      <c r="A107" s="6">
        <v>53</v>
      </c>
      <c r="B107" s="6">
        <v>105</v>
      </c>
      <c r="D107">
        <v>816.34912109375</v>
      </c>
      <c r="E107">
        <v>676.07647705078102</v>
      </c>
      <c r="F107">
        <v>457.36383056640602</v>
      </c>
      <c r="G107">
        <v>455.90426635742199</v>
      </c>
      <c r="I107" s="7">
        <f t="shared" si="7"/>
        <v>358.98529052734398</v>
      </c>
      <c r="J107" s="7">
        <f t="shared" si="7"/>
        <v>220.17221069335903</v>
      </c>
      <c r="K107" s="7">
        <f t="shared" si="8"/>
        <v>204.86474304199265</v>
      </c>
      <c r="L107" s="8">
        <f t="shared" si="9"/>
        <v>0.93047502405884641</v>
      </c>
      <c r="M107" s="8">
        <f t="shared" si="12"/>
        <v>1.4308655823432148</v>
      </c>
      <c r="P107" s="6">
        <f t="shared" si="10"/>
        <v>-4.1474507582303621</v>
      </c>
    </row>
    <row r="108" spans="1:22" x14ac:dyDescent="0.15">
      <c r="A108" s="6">
        <v>53.5</v>
      </c>
      <c r="B108" s="6">
        <v>106</v>
      </c>
      <c r="D108">
        <v>815.50811767578102</v>
      </c>
      <c r="E108">
        <v>677.49890136718795</v>
      </c>
      <c r="F108">
        <v>457.77719116210898</v>
      </c>
      <c r="G108">
        <v>455.98873901367199</v>
      </c>
      <c r="I108" s="7">
        <f t="shared" si="7"/>
        <v>357.73092651367205</v>
      </c>
      <c r="J108" s="7">
        <f t="shared" si="7"/>
        <v>221.51016235351597</v>
      </c>
      <c r="K108" s="7">
        <f t="shared" si="8"/>
        <v>202.67381286621088</v>
      </c>
      <c r="L108" s="8">
        <f t="shared" si="9"/>
        <v>0.91496394888987764</v>
      </c>
      <c r="M108" s="8">
        <f t="shared" si="12"/>
        <v>1.4200751728184384</v>
      </c>
      <c r="P108" s="6">
        <f t="shared" si="10"/>
        <v>-4.8702917246184958</v>
      </c>
    </row>
    <row r="109" spans="1:22" x14ac:dyDescent="0.15">
      <c r="A109" s="6">
        <v>54</v>
      </c>
      <c r="B109" s="6">
        <v>107</v>
      </c>
      <c r="D109">
        <v>822.83264160156295</v>
      </c>
      <c r="E109">
        <v>681.190673828125</v>
      </c>
      <c r="F109">
        <v>456.85494995117199</v>
      </c>
      <c r="G109">
        <v>455.32601928710898</v>
      </c>
      <c r="I109" s="7">
        <f t="shared" si="7"/>
        <v>365.97769165039097</v>
      </c>
      <c r="J109" s="7">
        <f t="shared" si="7"/>
        <v>225.86465454101602</v>
      </c>
      <c r="K109" s="7">
        <f t="shared" si="8"/>
        <v>207.87243347167976</v>
      </c>
      <c r="L109" s="8">
        <f t="shared" si="9"/>
        <v>0.92034069648525307</v>
      </c>
      <c r="M109" s="8">
        <f t="shared" si="12"/>
        <v>1.4301725860580059</v>
      </c>
      <c r="P109" s="6">
        <f t="shared" si="10"/>
        <v>-4.1938740291315817</v>
      </c>
    </row>
    <row r="110" spans="1:22" x14ac:dyDescent="0.15">
      <c r="A110" s="6">
        <v>54.5</v>
      </c>
      <c r="B110" s="6">
        <v>108</v>
      </c>
      <c r="D110">
        <v>809.86950683593795</v>
      </c>
      <c r="E110">
        <v>675.029296875</v>
      </c>
      <c r="F110">
        <v>458.04510498046898</v>
      </c>
      <c r="G110">
        <v>456.20639038085898</v>
      </c>
      <c r="I110" s="7">
        <f t="shared" si="7"/>
        <v>351.82440185546898</v>
      </c>
      <c r="J110" s="7">
        <f t="shared" si="7"/>
        <v>218.82290649414102</v>
      </c>
      <c r="K110" s="7">
        <f t="shared" si="8"/>
        <v>198.64836730957026</v>
      </c>
      <c r="L110" s="8">
        <f t="shared" si="9"/>
        <v>0.90780426278127824</v>
      </c>
      <c r="M110" s="8">
        <f t="shared" si="12"/>
        <v>1.4223568179982231</v>
      </c>
      <c r="P110" s="6">
        <f t="shared" si="10"/>
        <v>-4.7174461256703344</v>
      </c>
    </row>
    <row r="111" spans="1:22" x14ac:dyDescent="0.15">
      <c r="A111" s="6">
        <v>55</v>
      </c>
      <c r="B111" s="6">
        <v>109</v>
      </c>
      <c r="D111">
        <v>791.94689941406295</v>
      </c>
      <c r="E111">
        <v>662.87042236328102</v>
      </c>
      <c r="F111">
        <v>457.43933105468801</v>
      </c>
      <c r="G111">
        <v>455.515380859375</v>
      </c>
      <c r="I111" s="7">
        <f t="shared" si="7"/>
        <v>334.50756835937494</v>
      </c>
      <c r="J111" s="7">
        <f t="shared" si="7"/>
        <v>207.35504150390602</v>
      </c>
      <c r="K111" s="7">
        <f t="shared" si="8"/>
        <v>189.35903930664074</v>
      </c>
      <c r="L111" s="8">
        <f t="shared" si="9"/>
        <v>0.91321164864503046</v>
      </c>
      <c r="M111" s="8">
        <f t="shared" si="12"/>
        <v>1.4324848695061676</v>
      </c>
      <c r="P111" s="6">
        <f t="shared" si="10"/>
        <v>-4.0389759969118897</v>
      </c>
    </row>
    <row r="112" spans="1:22" x14ac:dyDescent="0.15">
      <c r="A112" s="6">
        <v>55.5</v>
      </c>
      <c r="B112" s="6">
        <v>110</v>
      </c>
      <c r="D112">
        <v>806.364013671875</v>
      </c>
      <c r="E112">
        <v>672.73065185546898</v>
      </c>
      <c r="F112">
        <v>457.06381225585898</v>
      </c>
      <c r="G112">
        <v>455.44924926757801</v>
      </c>
      <c r="I112" s="7">
        <f t="shared" si="7"/>
        <v>349.30020141601602</v>
      </c>
      <c r="J112" s="7">
        <f t="shared" si="7"/>
        <v>217.28140258789097</v>
      </c>
      <c r="K112" s="7">
        <f t="shared" si="8"/>
        <v>197.20321960449235</v>
      </c>
      <c r="L112" s="8">
        <f t="shared" si="9"/>
        <v>0.90759364241826024</v>
      </c>
      <c r="M112" s="8">
        <f t="shared" si="12"/>
        <v>1.4315875289235895</v>
      </c>
      <c r="P112" s="6">
        <f t="shared" si="10"/>
        <v>-4.0990881300427651</v>
      </c>
    </row>
    <row r="113" spans="1:16" x14ac:dyDescent="0.15">
      <c r="A113" s="6">
        <v>56</v>
      </c>
      <c r="B113" s="6">
        <v>111</v>
      </c>
      <c r="D113">
        <v>827.61029052734398</v>
      </c>
      <c r="E113">
        <v>687.30114746093795</v>
      </c>
      <c r="F113">
        <v>457.92068481445301</v>
      </c>
      <c r="G113">
        <v>456.02542114257801</v>
      </c>
      <c r="I113" s="7">
        <f t="shared" si="7"/>
        <v>369.68960571289097</v>
      </c>
      <c r="J113" s="7">
        <f t="shared" si="7"/>
        <v>231.27572631835994</v>
      </c>
      <c r="K113" s="7">
        <f t="shared" si="8"/>
        <v>207.79659729003902</v>
      </c>
      <c r="L113" s="8">
        <f t="shared" si="9"/>
        <v>0.89847992523002174</v>
      </c>
      <c r="M113" s="8">
        <f t="shared" si="12"/>
        <v>1.4271944773795431</v>
      </c>
      <c r="P113" s="6">
        <f t="shared" si="10"/>
        <v>-4.3933751648582691</v>
      </c>
    </row>
    <row r="114" spans="1:16" x14ac:dyDescent="0.15">
      <c r="A114" s="6">
        <v>56.5</v>
      </c>
      <c r="B114" s="6">
        <v>112</v>
      </c>
      <c r="D114">
        <v>842.29864501953102</v>
      </c>
      <c r="E114">
        <v>696.300048828125</v>
      </c>
      <c r="F114">
        <v>456.72424316406301</v>
      </c>
      <c r="G114">
        <v>455.06478881835898</v>
      </c>
      <c r="I114" s="7">
        <f t="shared" si="7"/>
        <v>385.57440185546801</v>
      </c>
      <c r="J114" s="7">
        <f t="shared" si="7"/>
        <v>241.23526000976602</v>
      </c>
      <c r="K114" s="7">
        <f t="shared" si="8"/>
        <v>216.70971984863181</v>
      </c>
      <c r="L114" s="8">
        <f t="shared" si="9"/>
        <v>0.89833351824214525</v>
      </c>
      <c r="M114" s="8">
        <f t="shared" si="12"/>
        <v>1.4317687360358589</v>
      </c>
      <c r="P114" s="6">
        <f t="shared" si="10"/>
        <v>-4.0869492094718263</v>
      </c>
    </row>
    <row r="115" spans="1:16" x14ac:dyDescent="0.15">
      <c r="A115" s="6">
        <v>57</v>
      </c>
      <c r="B115" s="6">
        <v>113</v>
      </c>
      <c r="D115">
        <v>832.22576904296898</v>
      </c>
      <c r="E115">
        <v>691.16778564453102</v>
      </c>
      <c r="F115">
        <v>456.99655151367199</v>
      </c>
      <c r="G115">
        <v>455.218994140625</v>
      </c>
      <c r="I115" s="7">
        <f t="shared" si="7"/>
        <v>375.22921752929699</v>
      </c>
      <c r="J115" s="7">
        <f t="shared" si="7"/>
        <v>235.94879150390602</v>
      </c>
      <c r="K115" s="7">
        <f t="shared" si="8"/>
        <v>210.06506347656278</v>
      </c>
      <c r="L115" s="8">
        <f t="shared" si="9"/>
        <v>0.89029938291964195</v>
      </c>
      <c r="M115" s="8">
        <f t="shared" si="12"/>
        <v>1.4284552663575476</v>
      </c>
      <c r="P115" s="6">
        <f t="shared" si="10"/>
        <v>-4.3089159122988825</v>
      </c>
    </row>
    <row r="116" spans="1:16" x14ac:dyDescent="0.15">
      <c r="A116" s="6">
        <v>57.5</v>
      </c>
      <c r="B116" s="6">
        <v>114</v>
      </c>
      <c r="D116">
        <v>833.44769287109398</v>
      </c>
      <c r="E116">
        <v>692.05499267578102</v>
      </c>
      <c r="F116">
        <v>457.528564453125</v>
      </c>
      <c r="G116">
        <v>455.62527465820301</v>
      </c>
      <c r="I116" s="7">
        <f t="shared" si="7"/>
        <v>375.91912841796898</v>
      </c>
      <c r="J116" s="7">
        <f t="shared" si="7"/>
        <v>236.42971801757801</v>
      </c>
      <c r="K116" s="7">
        <f t="shared" si="8"/>
        <v>210.41832580566438</v>
      </c>
      <c r="L116" s="8">
        <f t="shared" si="9"/>
        <v>0.88998256044115509</v>
      </c>
      <c r="M116" s="8">
        <f t="shared" si="12"/>
        <v>1.432859109523253</v>
      </c>
      <c r="P116" s="6">
        <f t="shared" si="10"/>
        <v>-4.0139059553170844</v>
      </c>
    </row>
    <row r="117" spans="1:16" x14ac:dyDescent="0.15">
      <c r="A117" s="6">
        <v>58</v>
      </c>
      <c r="B117" s="6">
        <v>115</v>
      </c>
      <c r="D117">
        <v>822.40191650390602</v>
      </c>
      <c r="E117">
        <v>687.19055175781295</v>
      </c>
      <c r="F117">
        <v>457.28280639648398</v>
      </c>
      <c r="G117">
        <v>455.65869140625</v>
      </c>
      <c r="I117" s="7">
        <f t="shared" si="7"/>
        <v>365.11911010742205</v>
      </c>
      <c r="J117" s="7">
        <f t="shared" si="7"/>
        <v>231.53186035156295</v>
      </c>
      <c r="K117" s="7">
        <f t="shared" si="8"/>
        <v>203.04680786132798</v>
      </c>
      <c r="L117" s="8">
        <f t="shared" si="9"/>
        <v>0.87697134879414584</v>
      </c>
      <c r="M117" s="8">
        <f t="shared" si="12"/>
        <v>1.4245685635204359</v>
      </c>
      <c r="P117" s="6">
        <f t="shared" si="10"/>
        <v>-4.5692830492819931</v>
      </c>
    </row>
    <row r="118" spans="1:16" x14ac:dyDescent="0.15">
      <c r="A118" s="6">
        <v>58.5</v>
      </c>
      <c r="B118" s="6">
        <v>116</v>
      </c>
      <c r="D118">
        <v>810.33624267578102</v>
      </c>
      <c r="E118">
        <v>678.927001953125</v>
      </c>
      <c r="F118">
        <v>456.49072265625</v>
      </c>
      <c r="G118">
        <v>454.67666625976602</v>
      </c>
      <c r="I118" s="7">
        <f t="shared" si="7"/>
        <v>353.84552001953102</v>
      </c>
      <c r="J118" s="7">
        <f t="shared" si="7"/>
        <v>224.25033569335898</v>
      </c>
      <c r="K118" s="7">
        <f t="shared" si="8"/>
        <v>196.87028503417974</v>
      </c>
      <c r="L118" s="8">
        <f t="shared" si="9"/>
        <v>0.87790408172847134</v>
      </c>
      <c r="M118" s="8">
        <f t="shared" si="12"/>
        <v>1.4302219620989536</v>
      </c>
      <c r="P118" s="6">
        <f t="shared" si="10"/>
        <v>-4.1905663673534921</v>
      </c>
    </row>
    <row r="119" spans="1:16" x14ac:dyDescent="0.15">
      <c r="A119" s="6">
        <v>59</v>
      </c>
      <c r="B119" s="6">
        <v>117</v>
      </c>
      <c r="D119">
        <v>812.057373046875</v>
      </c>
      <c r="E119">
        <v>681.380615234375</v>
      </c>
      <c r="F119">
        <v>457.590087890625</v>
      </c>
      <c r="G119">
        <v>455.67208862304699</v>
      </c>
      <c r="I119" s="7">
        <f t="shared" si="7"/>
        <v>354.46728515625</v>
      </c>
      <c r="J119" s="7">
        <f t="shared" si="7"/>
        <v>225.70852661132801</v>
      </c>
      <c r="K119" s="7">
        <f t="shared" si="8"/>
        <v>196.47131652832041</v>
      </c>
      <c r="L119" s="8">
        <f t="shared" si="9"/>
        <v>0.87046475150070723</v>
      </c>
      <c r="M119" s="8">
        <f t="shared" si="12"/>
        <v>1.4275032975153816</v>
      </c>
      <c r="P119" s="6">
        <f t="shared" si="10"/>
        <v>-4.3726875491642501</v>
      </c>
    </row>
    <row r="120" spans="1:16" x14ac:dyDescent="0.15">
      <c r="A120" s="6">
        <v>59.5</v>
      </c>
      <c r="B120" s="6">
        <v>118</v>
      </c>
      <c r="D120">
        <v>784.13507080078102</v>
      </c>
      <c r="E120">
        <v>662.39630126953102</v>
      </c>
      <c r="F120">
        <v>457.75653076171898</v>
      </c>
      <c r="G120">
        <v>455.59353637695301</v>
      </c>
      <c r="I120" s="7">
        <f t="shared" si="7"/>
        <v>326.37854003906205</v>
      </c>
      <c r="J120" s="7">
        <f t="shared" si="7"/>
        <v>206.80276489257801</v>
      </c>
      <c r="K120" s="7">
        <f t="shared" si="8"/>
        <v>181.61660461425745</v>
      </c>
      <c r="L120" s="8">
        <f t="shared" si="9"/>
        <v>0.87821168497721347</v>
      </c>
      <c r="M120" s="8">
        <f t="shared" si="12"/>
        <v>1.43997089663608</v>
      </c>
      <c r="P120" s="6">
        <f t="shared" si="10"/>
        <v>-3.5374929834480593</v>
      </c>
    </row>
    <row r="121" spans="1:16" x14ac:dyDescent="0.15">
      <c r="A121" s="6">
        <v>60</v>
      </c>
      <c r="B121" s="6">
        <v>119</v>
      </c>
      <c r="D121">
        <v>776.86322021484398</v>
      </c>
      <c r="E121">
        <v>658.35662841796898</v>
      </c>
      <c r="F121">
        <v>457.068603515625</v>
      </c>
      <c r="G121">
        <v>455.37472534179699</v>
      </c>
      <c r="I121" s="7">
        <f t="shared" si="7"/>
        <v>319.79461669921898</v>
      </c>
      <c r="J121" s="7">
        <f t="shared" si="7"/>
        <v>202.98190307617199</v>
      </c>
      <c r="K121" s="7">
        <f t="shared" si="8"/>
        <v>177.7072845458986</v>
      </c>
      <c r="L121" s="8">
        <f t="shared" si="9"/>
        <v>0.87548338966558659</v>
      </c>
      <c r="M121" s="8">
        <f t="shared" si="12"/>
        <v>1.4419632669686453</v>
      </c>
      <c r="P121" s="6">
        <f t="shared" si="10"/>
        <v>-3.4040256768284456</v>
      </c>
    </row>
    <row r="122" spans="1:16" x14ac:dyDescent="0.15">
      <c r="A122" s="6">
        <v>60.5</v>
      </c>
      <c r="B122" s="6">
        <v>120</v>
      </c>
      <c r="D122">
        <v>783.35113525390602</v>
      </c>
      <c r="E122">
        <v>662.191162109375</v>
      </c>
      <c r="F122">
        <v>457.62698364257801</v>
      </c>
      <c r="G122">
        <v>455.71374511718801</v>
      </c>
      <c r="I122" s="7">
        <f t="shared" si="7"/>
        <v>325.72415161132801</v>
      </c>
      <c r="J122" s="7">
        <f t="shared" si="7"/>
        <v>206.47741699218699</v>
      </c>
      <c r="K122" s="7">
        <f t="shared" si="8"/>
        <v>181.18995971679712</v>
      </c>
      <c r="L122" s="8">
        <f t="shared" si="9"/>
        <v>0.87752918627247878</v>
      </c>
      <c r="M122" s="8">
        <f t="shared" si="12"/>
        <v>1.4487297292197296</v>
      </c>
      <c r="P122" s="6">
        <f t="shared" si="10"/>
        <v>-2.9507457432566939</v>
      </c>
    </row>
    <row r="123" spans="1:16" x14ac:dyDescent="0.15">
      <c r="A123" s="6">
        <v>61</v>
      </c>
      <c r="B123" s="6">
        <v>121</v>
      </c>
      <c r="D123">
        <v>789.972900390625</v>
      </c>
      <c r="E123">
        <v>666.36273193359398</v>
      </c>
      <c r="F123">
        <v>456.83508300781301</v>
      </c>
      <c r="G123">
        <v>455.41104125976602</v>
      </c>
      <c r="I123" s="7">
        <f t="shared" si="7"/>
        <v>333.13781738281199</v>
      </c>
      <c r="J123" s="7">
        <f t="shared" si="7"/>
        <v>210.95169067382795</v>
      </c>
      <c r="K123" s="7">
        <f t="shared" si="8"/>
        <v>185.47163391113244</v>
      </c>
      <c r="L123" s="8">
        <f t="shared" si="9"/>
        <v>0.87921378263759642</v>
      </c>
      <c r="M123" s="8">
        <f t="shared" si="12"/>
        <v>1.4551349912290394</v>
      </c>
      <c r="P123" s="6">
        <f t="shared" si="10"/>
        <v>-2.5216623270853655</v>
      </c>
    </row>
    <row r="124" spans="1:16" x14ac:dyDescent="0.15">
      <c r="A124" s="6">
        <v>61.5</v>
      </c>
      <c r="B124" s="6">
        <v>122</v>
      </c>
      <c r="D124">
        <v>804.53021240234398</v>
      </c>
      <c r="E124">
        <v>676.14587402343795</v>
      </c>
      <c r="F124">
        <v>457.19128417968801</v>
      </c>
      <c r="G124">
        <v>455.40740966796898</v>
      </c>
      <c r="I124" s="7">
        <f t="shared" si="7"/>
        <v>347.33892822265597</v>
      </c>
      <c r="J124" s="7">
        <f t="shared" si="7"/>
        <v>220.73846435546898</v>
      </c>
      <c r="K124" s="7">
        <f t="shared" si="8"/>
        <v>192.82200317382768</v>
      </c>
      <c r="L124" s="8">
        <f t="shared" si="9"/>
        <v>0.87353150587889539</v>
      </c>
      <c r="M124" s="8">
        <f t="shared" si="12"/>
        <v>1.4541733801145305</v>
      </c>
      <c r="P124" s="6">
        <f t="shared" si="10"/>
        <v>-2.5860798921189461</v>
      </c>
    </row>
    <row r="125" spans="1:16" x14ac:dyDescent="0.15">
      <c r="A125" s="6">
        <v>62</v>
      </c>
      <c r="B125" s="6">
        <v>123</v>
      </c>
      <c r="D125">
        <v>784.66955566406295</v>
      </c>
      <c r="E125">
        <v>663.46130371093795</v>
      </c>
      <c r="F125">
        <v>457.57595825195301</v>
      </c>
      <c r="G125">
        <v>455.62774658203102</v>
      </c>
      <c r="I125" s="7">
        <f t="shared" si="7"/>
        <v>327.09359741210994</v>
      </c>
      <c r="J125" s="7">
        <f t="shared" si="7"/>
        <v>207.83355712890693</v>
      </c>
      <c r="K125" s="7">
        <f t="shared" si="8"/>
        <v>181.61010742187511</v>
      </c>
      <c r="L125" s="8">
        <f t="shared" si="9"/>
        <v>0.87382475636132739</v>
      </c>
      <c r="M125" s="8">
        <f t="shared" si="12"/>
        <v>1.4591872962411547</v>
      </c>
      <c r="P125" s="6">
        <f t="shared" si="10"/>
        <v>-2.2502016318882951</v>
      </c>
    </row>
    <row r="126" spans="1:16" x14ac:dyDescent="0.15">
      <c r="A126" s="6">
        <v>62.5</v>
      </c>
      <c r="B126" s="6">
        <v>124</v>
      </c>
      <c r="D126">
        <v>824.14587402343795</v>
      </c>
      <c r="E126">
        <v>690.84442138671898</v>
      </c>
      <c r="F126">
        <v>457.635009765625</v>
      </c>
      <c r="G126">
        <v>456.19052124023398</v>
      </c>
      <c r="I126" s="7">
        <f t="shared" si="7"/>
        <v>366.51086425781295</v>
      </c>
      <c r="J126" s="7">
        <f t="shared" si="7"/>
        <v>234.653900146485</v>
      </c>
      <c r="K126" s="7">
        <f t="shared" si="8"/>
        <v>202.25313415527347</v>
      </c>
      <c r="L126" s="8">
        <f t="shared" si="9"/>
        <v>0.86192104213488452</v>
      </c>
      <c r="M126" s="8">
        <f t="shared" si="12"/>
        <v>1.4520042476589041</v>
      </c>
      <c r="P126" s="6">
        <f t="shared" si="10"/>
        <v>-2.7313883530117957</v>
      </c>
    </row>
    <row r="127" spans="1:16" x14ac:dyDescent="0.15">
      <c r="A127" s="6">
        <v>63</v>
      </c>
      <c r="B127" s="6">
        <v>125</v>
      </c>
      <c r="D127">
        <v>815.30334472656295</v>
      </c>
      <c r="E127">
        <v>685.76934814453102</v>
      </c>
      <c r="F127">
        <v>457.91055297851602</v>
      </c>
      <c r="G127">
        <v>456.50259399414102</v>
      </c>
      <c r="I127" s="7">
        <f t="shared" si="7"/>
        <v>357.39279174804693</v>
      </c>
      <c r="J127" s="7">
        <f t="shared" si="7"/>
        <v>229.26675415039</v>
      </c>
      <c r="K127" s="7">
        <f t="shared" si="8"/>
        <v>196.90606384277393</v>
      </c>
      <c r="L127" s="8">
        <f t="shared" si="9"/>
        <v>0.8588513610377686</v>
      </c>
      <c r="M127" s="8">
        <f t="shared" si="12"/>
        <v>1.4536552322059801</v>
      </c>
      <c r="P127" s="6">
        <f t="shared" si="10"/>
        <v>-2.6207902090988995</v>
      </c>
    </row>
    <row r="128" spans="1:16" x14ac:dyDescent="0.15">
      <c r="A128" s="6">
        <v>63.5</v>
      </c>
      <c r="B128" s="6">
        <v>126</v>
      </c>
      <c r="D128">
        <v>819.53839111328102</v>
      </c>
      <c r="E128">
        <v>688.07037353515602</v>
      </c>
      <c r="F128">
        <v>457.21688842773398</v>
      </c>
      <c r="G128">
        <v>455.604248046875</v>
      </c>
      <c r="I128" s="7">
        <f t="shared" si="7"/>
        <v>362.32150268554705</v>
      </c>
      <c r="J128" s="7">
        <f t="shared" si="7"/>
        <v>232.46612548828102</v>
      </c>
      <c r="K128" s="7">
        <f t="shared" si="8"/>
        <v>199.59521484375034</v>
      </c>
      <c r="L128" s="8">
        <f t="shared" si="9"/>
        <v>0.85859913750664818</v>
      </c>
      <c r="M128" s="8">
        <f t="shared" si="12"/>
        <v>1.458123674319052</v>
      </c>
      <c r="P128" s="6">
        <f t="shared" si="10"/>
        <v>-2.3214528199251347</v>
      </c>
    </row>
    <row r="129" spans="1:16" x14ac:dyDescent="0.15">
      <c r="A129" s="6">
        <v>64</v>
      </c>
      <c r="B129" s="6">
        <v>127</v>
      </c>
      <c r="D129">
        <v>811.55938720703102</v>
      </c>
      <c r="E129">
        <v>683.73156738281295</v>
      </c>
      <c r="F129">
        <v>456.82571411132801</v>
      </c>
      <c r="G129">
        <v>455.11868286132801</v>
      </c>
      <c r="I129" s="7">
        <f t="shared" si="7"/>
        <v>354.73367309570301</v>
      </c>
      <c r="J129" s="7">
        <f t="shared" si="7"/>
        <v>228.61288452148494</v>
      </c>
      <c r="K129" s="7">
        <f t="shared" si="8"/>
        <v>194.70465393066357</v>
      </c>
      <c r="L129" s="8">
        <f t="shared" si="9"/>
        <v>0.85167839222275032</v>
      </c>
      <c r="M129" s="8">
        <f t="shared" si="12"/>
        <v>1.4559235946793463</v>
      </c>
      <c r="P129" s="6">
        <f t="shared" si="10"/>
        <v>-2.4688344081071349</v>
      </c>
    </row>
    <row r="130" spans="1:16" x14ac:dyDescent="0.15">
      <c r="A130" s="6">
        <v>64.5</v>
      </c>
      <c r="B130" s="6">
        <v>128</v>
      </c>
      <c r="D130">
        <v>821.24786376953102</v>
      </c>
      <c r="E130">
        <v>689.61126708984398</v>
      </c>
      <c r="F130">
        <v>456.50888061523398</v>
      </c>
      <c r="G130">
        <v>454.860107421875</v>
      </c>
      <c r="I130" s="7">
        <f t="shared" ref="I130:J151" si="13">D130-F130</f>
        <v>364.73898315429705</v>
      </c>
      <c r="J130" s="7">
        <f t="shared" si="13"/>
        <v>234.75115966796898</v>
      </c>
      <c r="K130" s="7">
        <f t="shared" ref="K130:K151" si="14">I130-0.7*J130</f>
        <v>200.41317138671877</v>
      </c>
      <c r="L130" s="8">
        <f t="shared" ref="L130:L151" si="15">K130/J130</f>
        <v>0.85372601213209043</v>
      </c>
      <c r="M130" s="8">
        <f t="shared" si="12"/>
        <v>1.4626918802328785</v>
      </c>
      <c r="P130" s="6">
        <f t="shared" si="10"/>
        <v>-2.0154323329521153</v>
      </c>
    </row>
    <row r="131" spans="1:16" x14ac:dyDescent="0.15">
      <c r="A131" s="6">
        <v>65</v>
      </c>
      <c r="B131" s="6">
        <v>129</v>
      </c>
      <c r="D131">
        <v>821.80194091796898</v>
      </c>
      <c r="E131">
        <v>691.034912109375</v>
      </c>
      <c r="F131">
        <v>457.51080322265602</v>
      </c>
      <c r="G131">
        <v>455.72616577148398</v>
      </c>
      <c r="I131" s="7">
        <f t="shared" si="13"/>
        <v>364.29113769531295</v>
      </c>
      <c r="J131" s="7">
        <f t="shared" si="13"/>
        <v>235.30874633789102</v>
      </c>
      <c r="K131" s="7">
        <f t="shared" si="14"/>
        <v>199.57501525878925</v>
      </c>
      <c r="L131" s="8">
        <f t="shared" si="15"/>
        <v>0.8481410842766125</v>
      </c>
      <c r="M131" s="8">
        <f t="shared" si="12"/>
        <v>1.4618276180215928</v>
      </c>
      <c r="P131" s="6">
        <f t="shared" si="10"/>
        <v>-2.0733285722546269</v>
      </c>
    </row>
    <row r="132" spans="1:16" x14ac:dyDescent="0.15">
      <c r="A132" s="6">
        <v>65.5</v>
      </c>
      <c r="B132" s="6">
        <v>130</v>
      </c>
      <c r="D132">
        <v>845.57409667968795</v>
      </c>
      <c r="E132">
        <v>702.84814453125</v>
      </c>
      <c r="F132">
        <v>457.93157958984398</v>
      </c>
      <c r="G132">
        <v>455.87692260742199</v>
      </c>
      <c r="I132" s="7">
        <f t="shared" si="13"/>
        <v>387.64251708984398</v>
      </c>
      <c r="J132" s="7">
        <f t="shared" si="13"/>
        <v>246.97122192382801</v>
      </c>
      <c r="K132" s="7">
        <f t="shared" si="14"/>
        <v>214.76266174316439</v>
      </c>
      <c r="L132" s="8">
        <f t="shared" si="15"/>
        <v>0.86958577631122735</v>
      </c>
      <c r="M132" s="8">
        <f t="shared" si="12"/>
        <v>1.4879929757003998</v>
      </c>
      <c r="P132" s="6">
        <f t="shared" si="10"/>
        <v>-0.32053203686715481</v>
      </c>
    </row>
    <row r="133" spans="1:16" x14ac:dyDescent="0.15">
      <c r="A133" s="6">
        <v>66</v>
      </c>
      <c r="B133" s="6">
        <v>131</v>
      </c>
      <c r="D133">
        <v>836.53948974609398</v>
      </c>
      <c r="E133">
        <v>696.29205322265602</v>
      </c>
      <c r="F133">
        <v>457.43646240234398</v>
      </c>
      <c r="G133">
        <v>455.59793090820301</v>
      </c>
      <c r="I133" s="7">
        <f t="shared" si="13"/>
        <v>379.10302734375</v>
      </c>
      <c r="J133" s="7">
        <f t="shared" si="13"/>
        <v>240.69412231445301</v>
      </c>
      <c r="K133" s="7">
        <f t="shared" si="14"/>
        <v>210.6171417236329</v>
      </c>
      <c r="L133" s="8">
        <f t="shared" si="15"/>
        <v>0.8750406520042634</v>
      </c>
      <c r="M133" s="8">
        <f t="shared" si="12"/>
        <v>1.498168517037628</v>
      </c>
      <c r="P133" s="6">
        <f t="shared" si="10"/>
        <v>0.36111939784767894</v>
      </c>
    </row>
    <row r="134" spans="1:16" x14ac:dyDescent="0.15">
      <c r="A134" s="6">
        <v>66.5</v>
      </c>
      <c r="B134" s="6">
        <v>132</v>
      </c>
      <c r="D134">
        <v>797.10876464843795</v>
      </c>
      <c r="E134">
        <v>672.80462646484398</v>
      </c>
      <c r="F134">
        <v>456.98641967773398</v>
      </c>
      <c r="G134">
        <v>455.13165283203102</v>
      </c>
      <c r="I134" s="7">
        <f t="shared" si="13"/>
        <v>340.12234497070398</v>
      </c>
      <c r="J134" s="7">
        <f t="shared" si="13"/>
        <v>217.67297363281295</v>
      </c>
      <c r="K134" s="7">
        <f t="shared" si="14"/>
        <v>187.75126342773493</v>
      </c>
      <c r="L134" s="8">
        <f t="shared" si="15"/>
        <v>0.86253823933350493</v>
      </c>
      <c r="M134" s="8">
        <f t="shared" si="12"/>
        <v>1.4903867700110616</v>
      </c>
      <c r="P134" s="6">
        <f t="shared" ref="P134:P151" si="16">(M134-$O$2)/$O$2*100</f>
        <v>-0.16017365668889799</v>
      </c>
    </row>
    <row r="135" spans="1:16" x14ac:dyDescent="0.15">
      <c r="A135" s="6">
        <v>67</v>
      </c>
      <c r="B135" s="6">
        <v>133</v>
      </c>
      <c r="D135">
        <v>803.5205078125</v>
      </c>
      <c r="E135">
        <v>677.68426513671898</v>
      </c>
      <c r="F135">
        <v>457.87561035156301</v>
      </c>
      <c r="G135">
        <v>456.17523193359398</v>
      </c>
      <c r="I135" s="7">
        <f t="shared" si="13"/>
        <v>345.64489746093699</v>
      </c>
      <c r="J135" s="7">
        <f t="shared" si="13"/>
        <v>221.509033203125</v>
      </c>
      <c r="K135" s="7">
        <f t="shared" si="14"/>
        <v>190.5885742187495</v>
      </c>
      <c r="L135" s="8">
        <f t="shared" si="15"/>
        <v>0.86040994113309466</v>
      </c>
      <c r="M135" s="8">
        <f t="shared" si="12"/>
        <v>1.4929791374548436</v>
      </c>
      <c r="P135" s="6">
        <f t="shared" si="16"/>
        <v>1.3486980008331132E-2</v>
      </c>
    </row>
    <row r="136" spans="1:16" x14ac:dyDescent="0.15">
      <c r="A136" s="6">
        <v>67.5</v>
      </c>
      <c r="B136" s="6">
        <v>134</v>
      </c>
      <c r="D136">
        <v>808.53021240234398</v>
      </c>
      <c r="E136">
        <v>682.18316650390602</v>
      </c>
      <c r="F136">
        <v>458.02291870117199</v>
      </c>
      <c r="G136">
        <v>456.32562255859398</v>
      </c>
      <c r="I136" s="7">
        <f t="shared" si="13"/>
        <v>350.50729370117199</v>
      </c>
      <c r="J136" s="7">
        <f t="shared" si="13"/>
        <v>225.85754394531205</v>
      </c>
      <c r="K136" s="7">
        <f t="shared" si="14"/>
        <v>192.40701293945358</v>
      </c>
      <c r="L136" s="8">
        <f t="shared" si="15"/>
        <v>0.85189544514856674</v>
      </c>
      <c r="M136" s="8">
        <f t="shared" si="12"/>
        <v>1.4891853071145078</v>
      </c>
      <c r="P136" s="6">
        <f t="shared" si="16"/>
        <v>-0.24065870215730945</v>
      </c>
    </row>
    <row r="137" spans="1:16" x14ac:dyDescent="0.15">
      <c r="A137" s="6">
        <v>68</v>
      </c>
      <c r="B137" s="6">
        <v>135</v>
      </c>
      <c r="D137">
        <v>821.16564941406295</v>
      </c>
      <c r="E137">
        <v>690.623291015625</v>
      </c>
      <c r="F137">
        <v>457.52224731445301</v>
      </c>
      <c r="G137">
        <v>455.70837402343801</v>
      </c>
      <c r="I137" s="7">
        <f t="shared" si="13"/>
        <v>363.64340209960994</v>
      </c>
      <c r="J137" s="7">
        <f t="shared" si="13"/>
        <v>234.91491699218699</v>
      </c>
      <c r="K137" s="7">
        <f t="shared" si="14"/>
        <v>199.20296020507905</v>
      </c>
      <c r="L137" s="8">
        <f t="shared" si="15"/>
        <v>0.84797918648863124</v>
      </c>
      <c r="M137" s="8">
        <f t="shared" si="12"/>
        <v>1.4899897140987646</v>
      </c>
      <c r="P137" s="6">
        <f t="shared" si="16"/>
        <v>-0.18677211698791335</v>
      </c>
    </row>
    <row r="138" spans="1:16" x14ac:dyDescent="0.15">
      <c r="A138" s="6">
        <v>68.5</v>
      </c>
      <c r="B138" s="6">
        <v>136</v>
      </c>
      <c r="D138">
        <v>840.54827880859398</v>
      </c>
      <c r="E138">
        <v>702.19085693359398</v>
      </c>
      <c r="F138">
        <v>456.57098388671898</v>
      </c>
      <c r="G138">
        <v>454.90121459960898</v>
      </c>
      <c r="I138" s="7">
        <f t="shared" si="13"/>
        <v>383.977294921875</v>
      </c>
      <c r="J138" s="7">
        <f t="shared" si="13"/>
        <v>247.289642333985</v>
      </c>
      <c r="K138" s="7">
        <f t="shared" si="14"/>
        <v>210.8745452880855</v>
      </c>
      <c r="L138" s="8">
        <f t="shared" si="15"/>
        <v>0.8527431367436008</v>
      </c>
      <c r="M138" s="8">
        <f t="shared" si="12"/>
        <v>1.4994743299979261</v>
      </c>
      <c r="P138" s="6">
        <f t="shared" si="16"/>
        <v>0.448594771231487</v>
      </c>
    </row>
    <row r="139" spans="1:16" x14ac:dyDescent="0.15">
      <c r="A139" s="6">
        <v>69</v>
      </c>
      <c r="B139" s="6">
        <v>137</v>
      </c>
      <c r="D139">
        <v>836.690673828125</v>
      </c>
      <c r="E139">
        <v>700.215576171875</v>
      </c>
      <c r="F139">
        <v>458.14370727539102</v>
      </c>
      <c r="G139">
        <v>456.15344238281301</v>
      </c>
      <c r="I139" s="7">
        <f t="shared" si="13"/>
        <v>378.54696655273398</v>
      </c>
      <c r="J139" s="7">
        <f t="shared" si="13"/>
        <v>244.06213378906199</v>
      </c>
      <c r="K139" s="7">
        <f t="shared" si="14"/>
        <v>207.70347290039061</v>
      </c>
      <c r="L139" s="8">
        <f t="shared" si="15"/>
        <v>0.85102703019020787</v>
      </c>
      <c r="M139" s="8">
        <f t="shared" si="12"/>
        <v>1.5024788890887253</v>
      </c>
      <c r="P139" s="6">
        <f t="shared" si="16"/>
        <v>0.64986779907873793</v>
      </c>
    </row>
    <row r="140" spans="1:16" x14ac:dyDescent="0.15">
      <c r="A140" s="6">
        <v>69.5</v>
      </c>
      <c r="B140" s="6">
        <v>138</v>
      </c>
      <c r="D140">
        <v>851.05218505859398</v>
      </c>
      <c r="E140">
        <v>711.47351074218795</v>
      </c>
      <c r="F140">
        <v>458.58685302734398</v>
      </c>
      <c r="G140">
        <v>456.75634765625</v>
      </c>
      <c r="I140" s="7">
        <f t="shared" si="13"/>
        <v>392.46533203125</v>
      </c>
      <c r="J140" s="7">
        <f t="shared" si="13"/>
        <v>254.71716308593795</v>
      </c>
      <c r="K140" s="7">
        <f t="shared" si="14"/>
        <v>214.16331787109345</v>
      </c>
      <c r="L140" s="8">
        <f t="shared" si="15"/>
        <v>0.84078872140562355</v>
      </c>
      <c r="M140" s="8">
        <f t="shared" si="12"/>
        <v>1.4969612459483332</v>
      </c>
      <c r="P140" s="6">
        <f t="shared" si="16"/>
        <v>0.28024526615930312</v>
      </c>
    </row>
    <row r="141" spans="1:16" x14ac:dyDescent="0.15">
      <c r="A141" s="6">
        <v>70</v>
      </c>
      <c r="B141" s="6">
        <v>139</v>
      </c>
      <c r="D141">
        <v>853.39221191406295</v>
      </c>
      <c r="E141">
        <v>715.38812255859398</v>
      </c>
      <c r="F141">
        <v>457.71011352539102</v>
      </c>
      <c r="G141">
        <v>456.07339477539102</v>
      </c>
      <c r="I141" s="7">
        <f t="shared" si="13"/>
        <v>395.68209838867193</v>
      </c>
      <c r="J141" s="7">
        <f t="shared" si="13"/>
        <v>259.31472778320295</v>
      </c>
      <c r="K141" s="7">
        <f t="shared" si="14"/>
        <v>214.16178894042989</v>
      </c>
      <c r="L141" s="8">
        <f t="shared" si="15"/>
        <v>0.8258759183145099</v>
      </c>
      <c r="M141" s="8">
        <f t="shared" si="12"/>
        <v>1.4867691085014116</v>
      </c>
      <c r="P141" s="6">
        <f t="shared" si="16"/>
        <v>-0.40251792876643977</v>
      </c>
    </row>
    <row r="142" spans="1:16" x14ac:dyDescent="0.15">
      <c r="A142" s="6">
        <v>70.5</v>
      </c>
      <c r="B142" s="6">
        <v>140</v>
      </c>
      <c r="D142">
        <v>864.18377685546898</v>
      </c>
      <c r="E142">
        <v>726.62078857421898</v>
      </c>
      <c r="F142">
        <v>457.152099609375</v>
      </c>
      <c r="G142">
        <v>455.35256958007801</v>
      </c>
      <c r="I142" s="7">
        <f t="shared" si="13"/>
        <v>407.03167724609398</v>
      </c>
      <c r="J142" s="7">
        <f t="shared" si="13"/>
        <v>271.26821899414097</v>
      </c>
      <c r="K142" s="7">
        <f t="shared" si="14"/>
        <v>217.1439239501953</v>
      </c>
      <c r="L142" s="8">
        <f t="shared" si="15"/>
        <v>0.80047682974202494</v>
      </c>
      <c r="M142" s="8">
        <f t="shared" si="12"/>
        <v>1.4660906855731191</v>
      </c>
      <c r="P142" s="6">
        <f t="shared" si="16"/>
        <v>-1.7877490618896568</v>
      </c>
    </row>
    <row r="143" spans="1:16" x14ac:dyDescent="0.15">
      <c r="A143" s="6">
        <v>71</v>
      </c>
      <c r="B143" s="6">
        <v>141</v>
      </c>
      <c r="D143">
        <v>824.57019042968795</v>
      </c>
      <c r="E143">
        <v>695.19525146484398</v>
      </c>
      <c r="F143">
        <v>457.94152832031301</v>
      </c>
      <c r="G143">
        <v>456.23181152343801</v>
      </c>
      <c r="I143" s="7">
        <f t="shared" si="13"/>
        <v>366.62866210937494</v>
      </c>
      <c r="J143" s="7">
        <f t="shared" si="13"/>
        <v>238.96343994140597</v>
      </c>
      <c r="K143" s="7">
        <f t="shared" si="14"/>
        <v>199.35425415039077</v>
      </c>
      <c r="L143" s="8">
        <f t="shared" si="15"/>
        <v>0.83424583358555848</v>
      </c>
      <c r="M143" s="8">
        <f t="shared" si="12"/>
        <v>1.5045803550608445</v>
      </c>
      <c r="P143" s="6">
        <f t="shared" si="16"/>
        <v>0.79064333596920933</v>
      </c>
    </row>
    <row r="144" spans="1:16" x14ac:dyDescent="0.15">
      <c r="A144" s="6">
        <v>71.5</v>
      </c>
      <c r="B144" s="6">
        <v>142</v>
      </c>
      <c r="D144">
        <v>816.66735839843795</v>
      </c>
      <c r="E144">
        <v>689.30133056640602</v>
      </c>
      <c r="F144">
        <v>458.23486328125</v>
      </c>
      <c r="G144">
        <v>456.395751953125</v>
      </c>
      <c r="I144" s="7">
        <f t="shared" si="13"/>
        <v>358.43249511718795</v>
      </c>
      <c r="J144" s="7">
        <f t="shared" si="13"/>
        <v>232.90557861328102</v>
      </c>
      <c r="K144" s="7">
        <f t="shared" si="14"/>
        <v>195.39859008789125</v>
      </c>
      <c r="L144" s="8">
        <f t="shared" si="15"/>
        <v>0.83896054036701806</v>
      </c>
      <c r="M144" s="8">
        <f t="shared" si="12"/>
        <v>1.5140157274864965</v>
      </c>
      <c r="P144" s="6">
        <f t="shared" si="16"/>
        <v>1.4227114429979408</v>
      </c>
    </row>
    <row r="145" spans="1:16" x14ac:dyDescent="0.15">
      <c r="A145" s="6">
        <v>72</v>
      </c>
      <c r="B145" s="6">
        <v>143</v>
      </c>
      <c r="D145">
        <v>837.21295166015602</v>
      </c>
      <c r="E145">
        <v>704.947509765625</v>
      </c>
      <c r="F145">
        <v>457.26065063476602</v>
      </c>
      <c r="G145">
        <v>455.39593505859398</v>
      </c>
      <c r="I145" s="7">
        <f t="shared" si="13"/>
        <v>379.95230102539</v>
      </c>
      <c r="J145" s="7">
        <f t="shared" si="13"/>
        <v>249.55157470703102</v>
      </c>
      <c r="K145" s="7">
        <f t="shared" si="14"/>
        <v>205.26619873046829</v>
      </c>
      <c r="L145" s="8">
        <f t="shared" si="15"/>
        <v>0.82254018621780711</v>
      </c>
      <c r="M145" s="8">
        <f t="shared" si="12"/>
        <v>1.5023160389814776</v>
      </c>
      <c r="P145" s="6">
        <f t="shared" si="16"/>
        <v>0.63895859969858004</v>
      </c>
    </row>
    <row r="146" spans="1:16" x14ac:dyDescent="0.15">
      <c r="A146" s="6">
        <v>72.5</v>
      </c>
      <c r="B146" s="6">
        <v>144</v>
      </c>
      <c r="D146">
        <v>827.48199462890602</v>
      </c>
      <c r="E146">
        <v>698.60906982421898</v>
      </c>
      <c r="F146">
        <v>458.30059814453102</v>
      </c>
      <c r="G146">
        <v>456.57537841796898</v>
      </c>
      <c r="I146" s="7">
        <f t="shared" si="13"/>
        <v>369.181396484375</v>
      </c>
      <c r="J146" s="7">
        <f t="shared" si="13"/>
        <v>242.03369140625</v>
      </c>
      <c r="K146" s="7">
        <f t="shared" si="14"/>
        <v>199.7578125</v>
      </c>
      <c r="L146" s="8">
        <f t="shared" si="15"/>
        <v>0.82533060310479434</v>
      </c>
      <c r="M146" s="8">
        <f t="shared" si="12"/>
        <v>1.5098271215126569</v>
      </c>
      <c r="P146" s="6">
        <f t="shared" si="16"/>
        <v>1.1421200545990755</v>
      </c>
    </row>
    <row r="147" spans="1:16" x14ac:dyDescent="0.15">
      <c r="A147" s="6">
        <v>73</v>
      </c>
      <c r="B147" s="6">
        <v>145</v>
      </c>
      <c r="D147">
        <v>820.60888671875</v>
      </c>
      <c r="E147">
        <v>694.66564941406295</v>
      </c>
      <c r="F147">
        <v>458.29104614257801</v>
      </c>
      <c r="G147">
        <v>456.55187988281301</v>
      </c>
      <c r="I147" s="7">
        <f t="shared" si="13"/>
        <v>362.31784057617199</v>
      </c>
      <c r="J147" s="7">
        <f t="shared" si="13"/>
        <v>238.11376953124994</v>
      </c>
      <c r="K147" s="7">
        <f t="shared" si="14"/>
        <v>195.63820190429703</v>
      </c>
      <c r="L147" s="8">
        <f t="shared" si="15"/>
        <v>0.82161649991695074</v>
      </c>
      <c r="M147" s="8">
        <f t="shared" si="12"/>
        <v>1.5108336839690055</v>
      </c>
      <c r="P147" s="6">
        <f t="shared" si="16"/>
        <v>1.2095488743307494</v>
      </c>
    </row>
    <row r="148" spans="1:16" x14ac:dyDescent="0.15">
      <c r="A148" s="6">
        <v>73.5</v>
      </c>
      <c r="B148" s="6">
        <v>146</v>
      </c>
      <c r="D148">
        <v>808.75256347656295</v>
      </c>
      <c r="E148">
        <v>687.00469970703102</v>
      </c>
      <c r="F148">
        <v>457.74545288085898</v>
      </c>
      <c r="G148">
        <v>455.76571655273398</v>
      </c>
      <c r="I148" s="7">
        <f t="shared" si="13"/>
        <v>351.00711059570398</v>
      </c>
      <c r="J148" s="7">
        <f t="shared" si="13"/>
        <v>231.23898315429705</v>
      </c>
      <c r="K148" s="7">
        <f t="shared" si="14"/>
        <v>189.13982238769606</v>
      </c>
      <c r="L148" s="8">
        <f t="shared" si="15"/>
        <v>0.8179409016925584</v>
      </c>
      <c r="M148" s="8">
        <f t="shared" si="12"/>
        <v>1.5118787513888052</v>
      </c>
      <c r="P148" s="6">
        <f t="shared" si="16"/>
        <v>1.2795571109907411</v>
      </c>
    </row>
    <row r="149" spans="1:16" x14ac:dyDescent="0.15">
      <c r="A149" s="6">
        <v>74</v>
      </c>
      <c r="B149" s="6">
        <v>147</v>
      </c>
      <c r="D149">
        <v>810.25695800781295</v>
      </c>
      <c r="E149">
        <v>689.6298828125</v>
      </c>
      <c r="F149">
        <v>458.51730346679699</v>
      </c>
      <c r="G149">
        <v>456.98223876953102</v>
      </c>
      <c r="I149" s="7">
        <f t="shared" si="13"/>
        <v>351.73965454101597</v>
      </c>
      <c r="J149" s="7">
        <f t="shared" si="13"/>
        <v>232.64764404296898</v>
      </c>
      <c r="K149" s="7">
        <f t="shared" si="14"/>
        <v>188.88630371093768</v>
      </c>
      <c r="L149" s="8">
        <f t="shared" si="15"/>
        <v>0.81189863103041449</v>
      </c>
      <c r="M149" s="8">
        <f t="shared" si="12"/>
        <v>1.5105571463708536</v>
      </c>
      <c r="P149" s="6">
        <f t="shared" si="16"/>
        <v>1.1910238402037485</v>
      </c>
    </row>
    <row r="150" spans="1:16" x14ac:dyDescent="0.15">
      <c r="A150" s="6">
        <v>74.5</v>
      </c>
      <c r="B150" s="6">
        <v>148</v>
      </c>
      <c r="D150">
        <v>802.58679199218795</v>
      </c>
      <c r="E150">
        <v>683.65008544921898</v>
      </c>
      <c r="F150">
        <v>457.74508666992199</v>
      </c>
      <c r="G150">
        <v>455.98776245117199</v>
      </c>
      <c r="I150" s="7">
        <f t="shared" si="13"/>
        <v>344.84170532226597</v>
      </c>
      <c r="J150" s="7">
        <f t="shared" si="13"/>
        <v>227.66232299804699</v>
      </c>
      <c r="K150" s="7">
        <f t="shared" si="14"/>
        <v>185.47807922363307</v>
      </c>
      <c r="L150" s="8">
        <f t="shared" si="15"/>
        <v>0.81470696064725745</v>
      </c>
      <c r="M150" s="8">
        <f t="shared" si="12"/>
        <v>1.5180861416318887</v>
      </c>
      <c r="P150" s="6">
        <f t="shared" si="16"/>
        <v>1.6953852546544281</v>
      </c>
    </row>
    <row r="151" spans="1:16" x14ac:dyDescent="0.15">
      <c r="A151" s="6">
        <v>75</v>
      </c>
      <c r="B151" s="6">
        <v>149</v>
      </c>
      <c r="D151">
        <v>818.28753662109398</v>
      </c>
      <c r="E151">
        <v>693.842041015625</v>
      </c>
      <c r="F151">
        <v>458.10452270507801</v>
      </c>
      <c r="G151">
        <v>456.19320678710898</v>
      </c>
      <c r="I151" s="7">
        <f t="shared" si="13"/>
        <v>360.18301391601597</v>
      </c>
      <c r="J151" s="7">
        <f t="shared" si="13"/>
        <v>237.64883422851602</v>
      </c>
      <c r="K151" s="7">
        <f t="shared" si="14"/>
        <v>193.82882995605476</v>
      </c>
      <c r="L151" s="8">
        <f t="shared" si="15"/>
        <v>0.81561027044498247</v>
      </c>
      <c r="M151" s="8">
        <f t="shared" si="12"/>
        <v>1.5237101170738059</v>
      </c>
      <c r="P151" s="6">
        <f t="shared" si="16"/>
        <v>2.0721309040242821</v>
      </c>
    </row>
    <row r="152" spans="1:16" x14ac:dyDescent="0.15">
      <c r="D152">
        <v>813.26153564453102</v>
      </c>
      <c r="E152">
        <v>691.40130615234398</v>
      </c>
      <c r="F152">
        <v>458.63003540039102</v>
      </c>
      <c r="G152">
        <v>456.84329223632801</v>
      </c>
      <c r="I152" s="7"/>
      <c r="J152" s="7"/>
      <c r="K152" s="7"/>
      <c r="L152" s="8"/>
      <c r="M152" s="8"/>
    </row>
    <row r="153" spans="1:16" x14ac:dyDescent="0.15">
      <c r="D153">
        <v>807.17535400390602</v>
      </c>
      <c r="E153">
        <v>687.86273193359398</v>
      </c>
      <c r="F153">
        <v>457.65756225585898</v>
      </c>
      <c r="G153">
        <v>455.74545288085898</v>
      </c>
      <c r="I153" s="7"/>
      <c r="J153" s="7"/>
      <c r="K153" s="7"/>
      <c r="L153" s="8"/>
      <c r="M153" s="8"/>
    </row>
    <row r="154" spans="1:16" x14ac:dyDescent="0.15">
      <c r="D154">
        <v>818.32952880859398</v>
      </c>
      <c r="E154">
        <v>695.06829833984398</v>
      </c>
      <c r="F154">
        <v>459.08273315429699</v>
      </c>
      <c r="G154">
        <v>457.21343994140602</v>
      </c>
      <c r="I154" s="7"/>
      <c r="J154" s="7"/>
      <c r="K154" s="7"/>
      <c r="L154" s="8"/>
      <c r="M154" s="8"/>
    </row>
    <row r="155" spans="1:16" x14ac:dyDescent="0.15">
      <c r="D155">
        <v>815.46472167968795</v>
      </c>
      <c r="E155">
        <v>692.53680419921898</v>
      </c>
      <c r="F155">
        <v>458.36651611328102</v>
      </c>
      <c r="G155">
        <v>456.96942138671898</v>
      </c>
      <c r="I155" s="7"/>
      <c r="J155" s="7"/>
      <c r="K155" s="7"/>
      <c r="L155" s="8"/>
      <c r="M155" s="8"/>
    </row>
    <row r="156" spans="1:16" x14ac:dyDescent="0.15">
      <c r="D156">
        <v>827.22454833984398</v>
      </c>
      <c r="E156">
        <v>701.67767333984398</v>
      </c>
      <c r="F156">
        <v>457.62564086914102</v>
      </c>
      <c r="G156">
        <v>456.05694580078102</v>
      </c>
      <c r="I156" s="7"/>
      <c r="J156" s="7"/>
      <c r="K156" s="7"/>
      <c r="L156" s="8"/>
      <c r="M156" s="8"/>
    </row>
    <row r="157" spans="1:16" x14ac:dyDescent="0.15">
      <c r="D157">
        <v>828.88482666015602</v>
      </c>
      <c r="E157">
        <v>701.806640625</v>
      </c>
      <c r="F157">
        <v>458.40493774414102</v>
      </c>
      <c r="G157">
        <v>456.69024658203102</v>
      </c>
      <c r="I157" s="7"/>
      <c r="J157" s="7"/>
      <c r="K157" s="7"/>
      <c r="L157" s="8"/>
      <c r="M157" s="8"/>
    </row>
    <row r="158" spans="1:16" x14ac:dyDescent="0.15">
      <c r="D158">
        <v>836.69696044921898</v>
      </c>
      <c r="E158">
        <v>707.12646484375</v>
      </c>
      <c r="F158">
        <v>458.69464111328102</v>
      </c>
      <c r="G158">
        <v>456.85113525390602</v>
      </c>
      <c r="I158" s="7"/>
      <c r="J158" s="7"/>
      <c r="K158" s="7"/>
      <c r="L158" s="8"/>
      <c r="M158" s="8"/>
    </row>
    <row r="159" spans="1:16" x14ac:dyDescent="0.15">
      <c r="D159">
        <v>841.52648925781295</v>
      </c>
      <c r="E159">
        <v>711.87054443359398</v>
      </c>
      <c r="F159">
        <v>457.41619873046898</v>
      </c>
      <c r="G159">
        <v>455.91879272460898</v>
      </c>
      <c r="I159" s="7"/>
      <c r="J159" s="7"/>
      <c r="K159" s="7"/>
      <c r="L159" s="8"/>
      <c r="M159" s="8"/>
    </row>
    <row r="160" spans="1:16" x14ac:dyDescent="0.15">
      <c r="D160">
        <v>821.70544433593795</v>
      </c>
      <c r="E160">
        <v>698.29815673828102</v>
      </c>
      <c r="F160">
        <v>458.95471191406301</v>
      </c>
      <c r="G160">
        <v>457.14791870117199</v>
      </c>
      <c r="I160" s="7"/>
      <c r="J160" s="7"/>
      <c r="K160" s="7"/>
      <c r="L160" s="8"/>
      <c r="M160" s="8"/>
    </row>
    <row r="161" spans="4:13" x14ac:dyDescent="0.15">
      <c r="D161">
        <v>805.66027832031295</v>
      </c>
      <c r="E161">
        <v>687.14788818359398</v>
      </c>
      <c r="F161">
        <v>457.72061157226602</v>
      </c>
      <c r="G161">
        <v>456.12344360351602</v>
      </c>
      <c r="I161" s="7"/>
      <c r="J161" s="7"/>
      <c r="K161" s="7"/>
      <c r="L161" s="8"/>
      <c r="M161" s="8"/>
    </row>
    <row r="162" spans="4:13" x14ac:dyDescent="0.15">
      <c r="D162">
        <v>805.96710205078102</v>
      </c>
      <c r="E162">
        <v>687.704345703125</v>
      </c>
      <c r="F162">
        <v>458.18325805664102</v>
      </c>
      <c r="G162">
        <v>456.43377685546898</v>
      </c>
      <c r="I162" s="7"/>
      <c r="J162" s="7"/>
      <c r="K162" s="7"/>
      <c r="L162" s="8"/>
      <c r="M162" s="8"/>
    </row>
    <row r="163" spans="4:13" x14ac:dyDescent="0.15">
      <c r="D163">
        <v>790.76263427734398</v>
      </c>
      <c r="E163">
        <v>676.79016113281295</v>
      </c>
      <c r="F163">
        <v>457.73208618164102</v>
      </c>
      <c r="G163">
        <v>456.04699707031301</v>
      </c>
      <c r="I163" s="7"/>
      <c r="J163" s="7"/>
      <c r="K163" s="7"/>
      <c r="L163" s="8"/>
      <c r="M163" s="8"/>
    </row>
    <row r="164" spans="4:13" x14ac:dyDescent="0.15">
      <c r="D164">
        <v>797.38360595703102</v>
      </c>
      <c r="E164">
        <v>681.8115234375</v>
      </c>
      <c r="F164">
        <v>458.90560913085898</v>
      </c>
      <c r="G164">
        <v>457.38485717773398</v>
      </c>
      <c r="I164" s="7"/>
      <c r="J164" s="7"/>
      <c r="K164" s="7"/>
      <c r="L164" s="8"/>
      <c r="M164" s="8"/>
    </row>
    <row r="165" spans="4:13" x14ac:dyDescent="0.15">
      <c r="D165">
        <v>807.57189941406295</v>
      </c>
      <c r="E165">
        <v>687.6728515625</v>
      </c>
      <c r="F165">
        <v>458.23849487304699</v>
      </c>
      <c r="G165">
        <v>456.15725708007801</v>
      </c>
      <c r="I165" s="7"/>
      <c r="J165" s="7"/>
      <c r="K165" s="7"/>
      <c r="L165" s="8"/>
      <c r="M165" s="8"/>
    </row>
    <row r="166" spans="4:13" x14ac:dyDescent="0.15">
      <c r="D166">
        <v>793.699462890625</v>
      </c>
      <c r="E166">
        <v>679.52020263671898</v>
      </c>
      <c r="F166">
        <v>458.99426269531301</v>
      </c>
      <c r="G166">
        <v>457.62353515625</v>
      </c>
      <c r="I166" s="7"/>
      <c r="J166" s="7"/>
      <c r="K166" s="7"/>
      <c r="L166" s="8"/>
      <c r="M166" s="8"/>
    </row>
    <row r="167" spans="4:13" x14ac:dyDescent="0.15">
      <c r="D167">
        <v>785.90570068359398</v>
      </c>
      <c r="E167">
        <v>673.56298828125</v>
      </c>
      <c r="F167">
        <v>458.29620361328102</v>
      </c>
      <c r="G167">
        <v>456.60977172851602</v>
      </c>
      <c r="I167" s="7"/>
      <c r="J167" s="7"/>
      <c r="K167" s="7"/>
      <c r="L167" s="8"/>
      <c r="M167" s="8"/>
    </row>
    <row r="168" spans="4:13" x14ac:dyDescent="0.15">
      <c r="D168">
        <v>783.24426269531295</v>
      </c>
      <c r="E168">
        <v>673.00421142578102</v>
      </c>
      <c r="F168">
        <v>458.93023681640602</v>
      </c>
      <c r="G168">
        <v>457.46951293945301</v>
      </c>
      <c r="I168" s="7"/>
      <c r="J168" s="7"/>
      <c r="K168" s="7"/>
      <c r="L168" s="8"/>
      <c r="M168" s="8"/>
    </row>
    <row r="169" spans="4:13" x14ac:dyDescent="0.15">
      <c r="D169">
        <v>780.17236328125</v>
      </c>
      <c r="E169">
        <v>670.87322998046898</v>
      </c>
      <c r="F169">
        <v>458.07797241210898</v>
      </c>
      <c r="G169">
        <v>456.32733154296898</v>
      </c>
      <c r="I169" s="7"/>
      <c r="J169" s="7"/>
      <c r="K169" s="7"/>
      <c r="L169" s="8"/>
      <c r="M169" s="8"/>
    </row>
    <row r="170" spans="4:13" x14ac:dyDescent="0.15">
      <c r="D170">
        <v>777.03698730468795</v>
      </c>
      <c r="E170">
        <v>668.48822021484398</v>
      </c>
      <c r="F170">
        <v>458.63729858398398</v>
      </c>
      <c r="G170">
        <v>456.92031860351602</v>
      </c>
      <c r="I170" s="7"/>
      <c r="J170" s="7"/>
      <c r="K170" s="7"/>
      <c r="L170" s="8"/>
      <c r="M170" s="8"/>
    </row>
    <row r="171" spans="4:13" x14ac:dyDescent="0.15">
      <c r="D171">
        <v>795.01580810546898</v>
      </c>
      <c r="E171">
        <v>682.49169921875</v>
      </c>
      <c r="F171">
        <v>457.61129760742199</v>
      </c>
      <c r="G171">
        <v>456.04071044921898</v>
      </c>
      <c r="I171" s="7"/>
      <c r="J171" s="7"/>
      <c r="K171" s="7"/>
      <c r="L171" s="8"/>
      <c r="M171" s="8"/>
    </row>
    <row r="172" spans="4:13" x14ac:dyDescent="0.15">
      <c r="D172">
        <v>806.83984375</v>
      </c>
      <c r="E172">
        <v>692.21624755859398</v>
      </c>
      <c r="F172">
        <v>458.36746215820301</v>
      </c>
      <c r="G172">
        <v>456.55093383789102</v>
      </c>
      <c r="I172" s="7"/>
      <c r="J172" s="7"/>
      <c r="K172" s="7"/>
      <c r="L172" s="8"/>
      <c r="M172" s="8"/>
    </row>
    <row r="173" spans="4:13" x14ac:dyDescent="0.15">
      <c r="D173">
        <v>792.42022705078102</v>
      </c>
      <c r="E173">
        <v>679.92742919921898</v>
      </c>
      <c r="F173">
        <v>459.07394409179699</v>
      </c>
      <c r="G173">
        <v>457.29733276367199</v>
      </c>
      <c r="I173" s="7"/>
      <c r="J173" s="7"/>
      <c r="K173" s="7"/>
      <c r="L173" s="8"/>
      <c r="M173" s="8"/>
    </row>
    <row r="174" spans="4:13" x14ac:dyDescent="0.15">
      <c r="D174">
        <v>792.23974609375</v>
      </c>
      <c r="E174">
        <v>680.53857421875</v>
      </c>
      <c r="F174">
        <v>458.49914550781301</v>
      </c>
      <c r="G174">
        <v>456.81427001953102</v>
      </c>
      <c r="I174" s="7"/>
      <c r="J174" s="7"/>
      <c r="K174" s="7"/>
      <c r="L174" s="8"/>
      <c r="M174" s="8"/>
    </row>
    <row r="175" spans="4:13" x14ac:dyDescent="0.15">
      <c r="D175">
        <v>796.71154785156295</v>
      </c>
      <c r="E175">
        <v>683.33294677734398</v>
      </c>
      <c r="F175">
        <v>459.17330932617199</v>
      </c>
      <c r="G175">
        <v>457.50143432617199</v>
      </c>
      <c r="I175" s="7"/>
      <c r="J175" s="7"/>
      <c r="K175" s="7"/>
      <c r="L175" s="8"/>
      <c r="M175" s="8"/>
    </row>
    <row r="176" spans="4:13" x14ac:dyDescent="0.15">
      <c r="D176">
        <v>793.22625732421898</v>
      </c>
      <c r="E176">
        <v>681.640869140625</v>
      </c>
      <c r="F176">
        <v>458.08102416992199</v>
      </c>
      <c r="G176">
        <v>456.61779785156301</v>
      </c>
      <c r="I176" s="7"/>
      <c r="J176" s="7"/>
      <c r="K176" s="7"/>
      <c r="L176" s="8"/>
      <c r="M176" s="8"/>
    </row>
    <row r="177" spans="1:16" x14ac:dyDescent="0.15">
      <c r="D177">
        <v>805.72155761718795</v>
      </c>
      <c r="E177">
        <v>691.00421142578102</v>
      </c>
      <c r="F177">
        <v>459.134521484375</v>
      </c>
      <c r="G177">
        <v>457.43951416015602</v>
      </c>
      <c r="I177" s="7"/>
      <c r="J177" s="7"/>
      <c r="K177" s="7"/>
      <c r="L177" s="8"/>
      <c r="M177" s="8"/>
    </row>
    <row r="178" spans="1:16" x14ac:dyDescent="0.15">
      <c r="A178" s="18"/>
      <c r="B178" s="18"/>
      <c r="D178">
        <v>799.34191894531295</v>
      </c>
      <c r="E178">
        <v>686.85174560546898</v>
      </c>
      <c r="F178">
        <v>457.76800537109398</v>
      </c>
      <c r="G178">
        <v>456.04318237304699</v>
      </c>
      <c r="I178" s="19"/>
      <c r="J178" s="19"/>
      <c r="K178" s="19"/>
      <c r="L178" s="20"/>
      <c r="M178" s="20"/>
      <c r="P178" s="18"/>
    </row>
    <row r="179" spans="1:16" x14ac:dyDescent="0.15">
      <c r="A179" s="18"/>
      <c r="B179" s="18"/>
      <c r="D179">
        <v>824.32403564453102</v>
      </c>
      <c r="E179">
        <v>703.57946777343795</v>
      </c>
      <c r="F179">
        <v>458.99273681640602</v>
      </c>
      <c r="G179">
        <v>457.36212158203102</v>
      </c>
      <c r="I179" s="19"/>
      <c r="J179" s="19"/>
      <c r="K179" s="19"/>
      <c r="L179" s="20"/>
      <c r="M179" s="20"/>
      <c r="P179" s="18"/>
    </row>
    <row r="180" spans="1:16" x14ac:dyDescent="0.15">
      <c r="A180" s="18"/>
      <c r="B180" s="18"/>
      <c r="D180">
        <v>812.27355957031295</v>
      </c>
      <c r="E180">
        <v>696.61676025390602</v>
      </c>
      <c r="F180">
        <v>457.85476684570301</v>
      </c>
      <c r="G180">
        <v>456.26599121093801</v>
      </c>
      <c r="I180" s="19"/>
      <c r="J180" s="19"/>
      <c r="K180" s="19"/>
      <c r="L180" s="20"/>
      <c r="M180" s="20"/>
      <c r="P180" s="18"/>
    </row>
    <row r="181" spans="1:16" x14ac:dyDescent="0.15">
      <c r="A181" s="18"/>
      <c r="B181" s="18"/>
      <c r="D181">
        <v>808.22357177734398</v>
      </c>
      <c r="E181">
        <v>692.82794189453102</v>
      </c>
      <c r="F181">
        <v>458.96673583984398</v>
      </c>
      <c r="G181">
        <v>457.30938720703102</v>
      </c>
      <c r="I181" s="19"/>
      <c r="J181" s="19"/>
      <c r="K181" s="19"/>
      <c r="L181" s="20"/>
      <c r="M181" s="20"/>
      <c r="P181" s="18"/>
    </row>
    <row r="182" spans="1:16" x14ac:dyDescent="0.15">
      <c r="A182" s="18"/>
      <c r="B182" s="18"/>
      <c r="D182">
        <v>820.08599853515602</v>
      </c>
      <c r="E182">
        <v>698.67156982421898</v>
      </c>
      <c r="F182">
        <v>458.290283203125</v>
      </c>
      <c r="G182">
        <v>456.69366455078102</v>
      </c>
      <c r="I182" s="19"/>
      <c r="J182" s="19"/>
      <c r="K182" s="19"/>
      <c r="L182" s="20"/>
      <c r="M182" s="20"/>
      <c r="P182" s="18"/>
    </row>
    <row r="183" spans="1:16" x14ac:dyDescent="0.15">
      <c r="A183" s="18"/>
      <c r="B183" s="18"/>
      <c r="D183">
        <v>821.624267578125</v>
      </c>
      <c r="E183">
        <v>701.35852050781295</v>
      </c>
      <c r="F183">
        <v>458.84158325195301</v>
      </c>
      <c r="G183">
        <v>457.289306640625</v>
      </c>
      <c r="I183" s="19"/>
      <c r="J183" s="19"/>
      <c r="K183" s="19"/>
      <c r="L183" s="20"/>
      <c r="M183" s="20"/>
      <c r="P183" s="18"/>
    </row>
    <row r="184" spans="1:16" x14ac:dyDescent="0.15">
      <c r="A184" s="18"/>
      <c r="B184" s="18"/>
      <c r="D184">
        <v>831.98321533203102</v>
      </c>
      <c r="E184">
        <v>707.13739013671898</v>
      </c>
      <c r="F184">
        <v>458.33746337890602</v>
      </c>
      <c r="G184">
        <v>456.57806396484398</v>
      </c>
      <c r="I184" s="19"/>
      <c r="J184" s="19"/>
      <c r="K184" s="19"/>
      <c r="L184" s="20"/>
      <c r="M184" s="20"/>
      <c r="P184" s="18"/>
    </row>
    <row r="185" spans="1:16" x14ac:dyDescent="0.15">
      <c r="A185" s="18"/>
      <c r="B185" s="18"/>
      <c r="D185">
        <v>856.35552978515602</v>
      </c>
      <c r="E185">
        <v>723.57330322265602</v>
      </c>
      <c r="F185">
        <v>458.78845214843801</v>
      </c>
      <c r="G185">
        <v>456.90847778320301</v>
      </c>
      <c r="I185" s="19"/>
      <c r="J185" s="19"/>
      <c r="K185" s="19"/>
      <c r="L185" s="20"/>
      <c r="M185" s="20"/>
      <c r="P185" s="18"/>
    </row>
    <row r="186" spans="1:16" x14ac:dyDescent="0.15">
      <c r="A186" s="18"/>
      <c r="B186" s="18"/>
      <c r="D186">
        <v>852.17565917968795</v>
      </c>
      <c r="E186">
        <v>719.750732421875</v>
      </c>
      <c r="F186">
        <v>458.73226928710898</v>
      </c>
      <c r="G186">
        <v>457.23751831054699</v>
      </c>
      <c r="I186" s="19"/>
      <c r="J186" s="19"/>
      <c r="K186" s="19"/>
      <c r="L186" s="20"/>
      <c r="M186" s="20"/>
      <c r="P186" s="18"/>
    </row>
    <row r="187" spans="1:16" x14ac:dyDescent="0.15">
      <c r="A187" s="18"/>
      <c r="B187" s="18"/>
      <c r="D187">
        <v>860.55187988281295</v>
      </c>
      <c r="E187">
        <v>727.12976074218795</v>
      </c>
      <c r="F187">
        <v>458.25149536132801</v>
      </c>
      <c r="G187">
        <v>456.60348510742199</v>
      </c>
      <c r="I187" s="19"/>
      <c r="J187" s="19"/>
      <c r="K187" s="19"/>
      <c r="L187" s="20"/>
      <c r="M187" s="20"/>
      <c r="P187" s="18"/>
    </row>
    <row r="188" spans="1:16" x14ac:dyDescent="0.15">
      <c r="A188" s="18"/>
      <c r="B188" s="18"/>
      <c r="D188">
        <v>823.48449707031295</v>
      </c>
      <c r="E188">
        <v>700.71875</v>
      </c>
      <c r="F188">
        <v>459.23236083984398</v>
      </c>
      <c r="G188">
        <v>457.43475341796898</v>
      </c>
      <c r="I188" s="19"/>
      <c r="J188" s="19"/>
      <c r="K188" s="19"/>
      <c r="L188" s="20"/>
      <c r="M188" s="20"/>
      <c r="P188" s="18"/>
    </row>
    <row r="189" spans="1:16" x14ac:dyDescent="0.15">
      <c r="A189" s="18"/>
      <c r="B189" s="18"/>
      <c r="I189" s="19"/>
      <c r="J189" s="19"/>
      <c r="K189" s="19"/>
      <c r="L189" s="20"/>
      <c r="M189" s="20"/>
      <c r="P189" s="18"/>
    </row>
    <row r="190" spans="1:16" x14ac:dyDescent="0.15">
      <c r="A190" s="18"/>
      <c r="B190" s="18"/>
      <c r="I190" s="19"/>
      <c r="J190" s="19"/>
      <c r="K190" s="19"/>
      <c r="L190" s="20"/>
      <c r="M190" s="20"/>
      <c r="P190" s="18"/>
    </row>
    <row r="191" spans="1:16" x14ac:dyDescent="0.15">
      <c r="A191" s="18"/>
      <c r="B191" s="18"/>
      <c r="I191" s="19"/>
      <c r="J191" s="19"/>
      <c r="K191" s="19"/>
      <c r="L191" s="20"/>
      <c r="M191" s="20"/>
      <c r="P191" s="18"/>
    </row>
    <row r="192" spans="1:16" x14ac:dyDescent="0.15">
      <c r="A192" s="18"/>
      <c r="B192" s="18"/>
      <c r="I192" s="19"/>
      <c r="J192" s="19"/>
      <c r="K192" s="19"/>
      <c r="L192" s="20"/>
      <c r="M192" s="20"/>
      <c r="P192" s="18"/>
    </row>
    <row r="193" spans="1:16" x14ac:dyDescent="0.15">
      <c r="A193" s="18"/>
      <c r="B193" s="18"/>
      <c r="I193" s="19"/>
      <c r="J193" s="19"/>
      <c r="K193" s="19"/>
      <c r="L193" s="20"/>
      <c r="M193" s="20"/>
      <c r="P193" s="18"/>
    </row>
    <row r="194" spans="1:16" x14ac:dyDescent="0.15">
      <c r="I194" s="7"/>
      <c r="J194" s="7"/>
      <c r="K194" s="7"/>
      <c r="L194" s="7"/>
    </row>
    <row r="195" spans="1:16" x14ac:dyDescent="0.15">
      <c r="I195" s="7"/>
      <c r="J195" s="7"/>
      <c r="K195" s="7"/>
      <c r="L195" s="7"/>
    </row>
    <row r="196" spans="1:16" x14ac:dyDescent="0.15">
      <c r="I196" s="7"/>
      <c r="J196" s="7"/>
      <c r="K196" s="7"/>
      <c r="L196" s="7"/>
    </row>
    <row r="197" spans="1:16" x14ac:dyDescent="0.15">
      <c r="I197" s="7"/>
      <c r="J197" s="7"/>
      <c r="K197" s="7"/>
      <c r="L197" s="7"/>
    </row>
    <row r="198" spans="1:16" x14ac:dyDescent="0.15">
      <c r="I198" s="7"/>
      <c r="J198" s="7"/>
      <c r="K198" s="7"/>
      <c r="L198" s="7"/>
    </row>
    <row r="199" spans="1:16" x14ac:dyDescent="0.15">
      <c r="I199" s="7"/>
      <c r="J199" s="7"/>
      <c r="K199" s="7"/>
      <c r="L199" s="7"/>
    </row>
    <row r="200" spans="1:16" x14ac:dyDescent="0.15">
      <c r="I200" s="7"/>
      <c r="J200" s="7"/>
      <c r="K200" s="7"/>
      <c r="L200" s="7"/>
    </row>
    <row r="201" spans="1:16" x14ac:dyDescent="0.15">
      <c r="I201" s="7"/>
      <c r="J201" s="7"/>
      <c r="K201" s="7"/>
      <c r="L201" s="7"/>
    </row>
    <row r="202" spans="1:16" x14ac:dyDescent="0.15">
      <c r="I202" s="7"/>
      <c r="J202" s="7"/>
      <c r="K202" s="7"/>
      <c r="L202" s="7"/>
    </row>
    <row r="203" spans="1:16" x14ac:dyDescent="0.15">
      <c r="I203" s="7"/>
      <c r="J203" s="7"/>
      <c r="K203" s="7"/>
      <c r="L203" s="7"/>
    </row>
    <row r="204" spans="1:16" x14ac:dyDescent="0.15">
      <c r="I204" s="7"/>
      <c r="J204" s="7"/>
      <c r="K204" s="7"/>
      <c r="L204" s="7"/>
    </row>
    <row r="205" spans="1:16" x14ac:dyDescent="0.15">
      <c r="I205" s="7"/>
      <c r="J205" s="7"/>
      <c r="K205" s="7"/>
      <c r="L205" s="7"/>
    </row>
    <row r="206" spans="1:16" x14ac:dyDescent="0.15">
      <c r="I206" s="7"/>
      <c r="J206" s="7"/>
      <c r="K206" s="7"/>
      <c r="L206" s="7"/>
    </row>
    <row r="207" spans="1:16" x14ac:dyDescent="0.15">
      <c r="I207" s="7"/>
      <c r="J207" s="7"/>
      <c r="K207" s="7"/>
      <c r="L207" s="7"/>
    </row>
    <row r="208" spans="1:16" x14ac:dyDescent="0.15">
      <c r="I208" s="7"/>
      <c r="J208" s="7"/>
      <c r="K208" s="7"/>
      <c r="L208" s="7"/>
    </row>
    <row r="209" spans="9:12" x14ac:dyDescent="0.15">
      <c r="I209" s="7"/>
      <c r="J209" s="7"/>
      <c r="K209" s="7"/>
      <c r="L209" s="7"/>
    </row>
    <row r="210" spans="9:12" x14ac:dyDescent="0.15">
      <c r="I210" s="7"/>
      <c r="J210" s="7"/>
      <c r="K210" s="7"/>
      <c r="L210" s="7"/>
    </row>
    <row r="211" spans="9:12" x14ac:dyDescent="0.15">
      <c r="I211" s="7"/>
      <c r="J211" s="7"/>
      <c r="K211" s="7"/>
      <c r="L211" s="7"/>
    </row>
    <row r="212" spans="9:12" x14ac:dyDescent="0.15">
      <c r="I212" s="7"/>
      <c r="J212" s="7"/>
      <c r="K212" s="7"/>
      <c r="L212" s="7"/>
    </row>
    <row r="213" spans="9:12" x14ac:dyDescent="0.15">
      <c r="I213" s="7"/>
      <c r="J213" s="7"/>
      <c r="K213" s="7"/>
      <c r="L213" s="7"/>
    </row>
    <row r="214" spans="9:12" x14ac:dyDescent="0.15">
      <c r="I214" s="7"/>
      <c r="J214" s="7"/>
      <c r="K214" s="7"/>
      <c r="L214" s="7"/>
    </row>
    <row r="215" spans="9:12" x14ac:dyDescent="0.15">
      <c r="I215" s="7"/>
      <c r="J215" s="7"/>
      <c r="K215" s="7"/>
      <c r="L215" s="7"/>
    </row>
    <row r="216" spans="9:12" x14ac:dyDescent="0.15">
      <c r="I216" s="7"/>
      <c r="J216" s="7"/>
      <c r="K216" s="7"/>
      <c r="L216" s="7"/>
    </row>
    <row r="217" spans="9:12" x14ac:dyDescent="0.15">
      <c r="I217" s="7"/>
      <c r="J217" s="7"/>
      <c r="K217" s="7"/>
      <c r="L217" s="7"/>
    </row>
    <row r="218" spans="9:12" x14ac:dyDescent="0.15">
      <c r="I218" s="7"/>
      <c r="J218" s="7"/>
      <c r="K218" s="7"/>
      <c r="L218" s="7"/>
    </row>
    <row r="219" spans="9:12" x14ac:dyDescent="0.15">
      <c r="I219" s="7"/>
      <c r="J219" s="7"/>
      <c r="K219" s="7"/>
      <c r="L219" s="7"/>
    </row>
    <row r="220" spans="9:12" x14ac:dyDescent="0.15">
      <c r="I220" s="7"/>
      <c r="J220" s="7"/>
      <c r="K220" s="7"/>
      <c r="L220" s="7"/>
    </row>
    <row r="221" spans="9:12" x14ac:dyDescent="0.15">
      <c r="I221" s="7"/>
      <c r="J221" s="7"/>
      <c r="K221" s="7"/>
      <c r="L221" s="7"/>
    </row>
    <row r="222" spans="9:12" x14ac:dyDescent="0.15">
      <c r="I222" s="7"/>
      <c r="J222" s="7"/>
      <c r="K222" s="7"/>
      <c r="L222" s="7"/>
    </row>
    <row r="223" spans="9:12" x14ac:dyDescent="0.15">
      <c r="I223" s="7"/>
      <c r="J223" s="7"/>
      <c r="K223" s="7"/>
      <c r="L223" s="7"/>
    </row>
    <row r="224" spans="9:12" x14ac:dyDescent="0.15">
      <c r="I224" s="7"/>
      <c r="J224" s="7"/>
      <c r="K224" s="7"/>
      <c r="L224" s="7"/>
    </row>
    <row r="225" spans="9:12" x14ac:dyDescent="0.15">
      <c r="I225" s="7"/>
      <c r="J225" s="7"/>
      <c r="K225" s="7"/>
      <c r="L225" s="7"/>
    </row>
    <row r="226" spans="9:12" x14ac:dyDescent="0.15">
      <c r="I226" s="7"/>
      <c r="J226" s="7"/>
      <c r="K226" s="7"/>
      <c r="L226" s="7"/>
    </row>
    <row r="227" spans="9:12" x14ac:dyDescent="0.15">
      <c r="I227" s="7"/>
      <c r="J227" s="7"/>
      <c r="K227" s="7"/>
      <c r="L227" s="7"/>
    </row>
    <row r="228" spans="9:12" x14ac:dyDescent="0.15">
      <c r="I228" s="7"/>
      <c r="J228" s="7"/>
      <c r="K228" s="7"/>
      <c r="L228" s="7"/>
    </row>
    <row r="229" spans="9:12" x14ac:dyDescent="0.15">
      <c r="I229" s="7"/>
      <c r="J229" s="7"/>
      <c r="K229" s="7"/>
      <c r="L229" s="7"/>
    </row>
    <row r="230" spans="9:12" x14ac:dyDescent="0.15">
      <c r="I230" s="7"/>
      <c r="J230" s="7"/>
      <c r="K230" s="7"/>
      <c r="L230" s="7"/>
    </row>
    <row r="231" spans="9:12" x14ac:dyDescent="0.15">
      <c r="I231" s="7"/>
      <c r="J231" s="7"/>
      <c r="K231" s="7"/>
      <c r="L231" s="7"/>
    </row>
    <row r="232" spans="9:12" x14ac:dyDescent="0.15">
      <c r="I232" s="7"/>
      <c r="J232" s="7"/>
      <c r="K232" s="7"/>
      <c r="L232" s="7"/>
    </row>
    <row r="233" spans="9:12" x14ac:dyDescent="0.15">
      <c r="I233" s="7"/>
      <c r="J233" s="7"/>
      <c r="K233" s="7"/>
      <c r="L233" s="7"/>
    </row>
    <row r="234" spans="9:12" x14ac:dyDescent="0.15">
      <c r="I234" s="7"/>
      <c r="J234" s="7"/>
      <c r="K234" s="7"/>
      <c r="L234" s="7"/>
    </row>
    <row r="235" spans="9:12" x14ac:dyDescent="0.15">
      <c r="I235" s="7"/>
      <c r="J235" s="7"/>
      <c r="K235" s="7"/>
      <c r="L235" s="7"/>
    </row>
    <row r="236" spans="9:12" x14ac:dyDescent="0.15">
      <c r="I236" s="7"/>
      <c r="J236" s="7"/>
      <c r="K236" s="7"/>
      <c r="L236" s="7"/>
    </row>
    <row r="237" spans="9:12" x14ac:dyDescent="0.15">
      <c r="I237" s="7"/>
      <c r="J237" s="7"/>
      <c r="K237" s="7"/>
      <c r="L237" s="7"/>
    </row>
    <row r="238" spans="9:12" x14ac:dyDescent="0.15">
      <c r="I238" s="7"/>
      <c r="J238" s="7"/>
      <c r="K238" s="7"/>
      <c r="L238" s="7"/>
    </row>
    <row r="239" spans="9:12" x14ac:dyDescent="0.15">
      <c r="I239" s="7"/>
      <c r="J239" s="7"/>
      <c r="K239" s="7"/>
      <c r="L239" s="7"/>
    </row>
    <row r="240" spans="9:12" x14ac:dyDescent="0.15">
      <c r="I240" s="7"/>
      <c r="J240" s="7"/>
      <c r="K240" s="7"/>
      <c r="L240" s="7"/>
    </row>
    <row r="241" spans="9:12" x14ac:dyDescent="0.15">
      <c r="I241" s="7"/>
      <c r="J241" s="7"/>
      <c r="K241" s="7"/>
      <c r="L241" s="7"/>
    </row>
    <row r="242" spans="9:12" x14ac:dyDescent="0.15">
      <c r="I242" s="7"/>
      <c r="J242" s="7"/>
      <c r="K242" s="7"/>
      <c r="L242" s="7"/>
    </row>
    <row r="243" spans="9:12" x14ac:dyDescent="0.15">
      <c r="I243" s="7"/>
      <c r="J243" s="7"/>
      <c r="K243" s="7"/>
      <c r="L243" s="7"/>
    </row>
    <row r="244" spans="9:12" x14ac:dyDescent="0.15">
      <c r="I244" s="7"/>
      <c r="J244" s="7"/>
      <c r="K244" s="7"/>
      <c r="L244" s="7"/>
    </row>
    <row r="245" spans="9:12" x14ac:dyDescent="0.15">
      <c r="I245" s="7"/>
      <c r="J245" s="7"/>
      <c r="K245" s="7"/>
      <c r="L245" s="7"/>
    </row>
    <row r="246" spans="9:12" x14ac:dyDescent="0.15">
      <c r="I246" s="7"/>
      <c r="J246" s="7"/>
      <c r="K246" s="7"/>
      <c r="L246" s="7"/>
    </row>
    <row r="247" spans="9:12" x14ac:dyDescent="0.15">
      <c r="I247" s="7"/>
      <c r="J247" s="7"/>
      <c r="K247" s="7"/>
      <c r="L247" s="7"/>
    </row>
    <row r="248" spans="9:12" x14ac:dyDescent="0.15">
      <c r="I248" s="7"/>
      <c r="J248" s="7"/>
      <c r="K248" s="7"/>
      <c r="L248" s="7"/>
    </row>
    <row r="249" spans="9:12" x14ac:dyDescent="0.15">
      <c r="I249" s="7"/>
      <c r="J249" s="7"/>
      <c r="K249" s="7"/>
      <c r="L249" s="7"/>
    </row>
    <row r="250" spans="9:12" x14ac:dyDescent="0.15">
      <c r="I250" s="7"/>
      <c r="J250" s="7"/>
      <c r="K250" s="7"/>
      <c r="L250" s="7"/>
    </row>
    <row r="251" spans="9:12" x14ac:dyDescent="0.15">
      <c r="I251" s="7"/>
      <c r="J251" s="7"/>
      <c r="K251" s="7"/>
      <c r="L251" s="7"/>
    </row>
    <row r="252" spans="9:12" x14ac:dyDescent="0.15">
      <c r="I252" s="7"/>
      <c r="J252" s="7"/>
      <c r="K252" s="7"/>
      <c r="L252" s="7"/>
    </row>
    <row r="253" spans="9:12" x14ac:dyDescent="0.15">
      <c r="I253" s="7"/>
      <c r="J253" s="7"/>
      <c r="K253" s="7"/>
      <c r="L253" s="7"/>
    </row>
    <row r="254" spans="9:12" x14ac:dyDescent="0.15">
      <c r="I254" s="7"/>
      <c r="J254" s="7"/>
      <c r="K254" s="7"/>
      <c r="L254" s="7"/>
    </row>
    <row r="255" spans="9:12" x14ac:dyDescent="0.15">
      <c r="I255" s="7"/>
      <c r="J255" s="7"/>
      <c r="K255" s="7"/>
      <c r="L255" s="7"/>
    </row>
    <row r="256" spans="9:12" x14ac:dyDescent="0.15">
      <c r="I256" s="7"/>
      <c r="J256" s="7"/>
      <c r="K256" s="7"/>
      <c r="L256" s="7"/>
    </row>
    <row r="257" spans="9:12" x14ac:dyDescent="0.15">
      <c r="I257" s="7"/>
      <c r="J257" s="7"/>
      <c r="K257" s="7"/>
      <c r="L257" s="7"/>
    </row>
    <row r="258" spans="9:12" x14ac:dyDescent="0.15">
      <c r="I258" s="7"/>
      <c r="J258" s="7"/>
      <c r="K258" s="7"/>
      <c r="L258" s="7"/>
    </row>
    <row r="259" spans="9:12" x14ac:dyDescent="0.15">
      <c r="I259" s="7"/>
      <c r="J259" s="7"/>
      <c r="K259" s="7"/>
      <c r="L259" s="7"/>
    </row>
    <row r="260" spans="9:12" x14ac:dyDescent="0.15">
      <c r="I260" s="7"/>
      <c r="J260" s="7"/>
      <c r="K260" s="7"/>
      <c r="L260" s="7"/>
    </row>
    <row r="261" spans="9:12" x14ac:dyDescent="0.15">
      <c r="I261" s="7"/>
      <c r="J261" s="7"/>
      <c r="K261" s="7"/>
      <c r="L261" s="7"/>
    </row>
    <row r="262" spans="9:12" x14ac:dyDescent="0.15">
      <c r="I262" s="7"/>
      <c r="J262" s="7"/>
      <c r="K262" s="7"/>
      <c r="L262" s="7"/>
    </row>
    <row r="263" spans="9:12" x14ac:dyDescent="0.15">
      <c r="I263" s="7"/>
      <c r="J263" s="7"/>
      <c r="K263" s="7"/>
      <c r="L263" s="7"/>
    </row>
    <row r="264" spans="9:12" x14ac:dyDescent="0.15">
      <c r="I264" s="7"/>
      <c r="J264" s="7"/>
      <c r="K264" s="7"/>
      <c r="L264" s="7"/>
    </row>
    <row r="265" spans="9:12" x14ac:dyDescent="0.15">
      <c r="I265" s="7"/>
      <c r="J265" s="7"/>
      <c r="K265" s="7"/>
      <c r="L265" s="7"/>
    </row>
    <row r="266" spans="9:12" x14ac:dyDescent="0.15">
      <c r="I266" s="7"/>
      <c r="J266" s="7"/>
      <c r="K266" s="7"/>
      <c r="L266" s="7"/>
    </row>
    <row r="267" spans="9:12" x14ac:dyDescent="0.15">
      <c r="I267" s="7"/>
      <c r="J267" s="7"/>
      <c r="K267" s="7"/>
      <c r="L267" s="7"/>
    </row>
    <row r="268" spans="9:12" x14ac:dyDescent="0.15">
      <c r="I268" s="7"/>
      <c r="J268" s="7"/>
      <c r="K268" s="7"/>
      <c r="L268" s="7"/>
    </row>
    <row r="269" spans="9:12" x14ac:dyDescent="0.15">
      <c r="I269" s="7"/>
      <c r="J269" s="7"/>
      <c r="K269" s="7"/>
      <c r="L269" s="7"/>
    </row>
    <row r="270" spans="9:12" x14ac:dyDescent="0.15">
      <c r="I270" s="7"/>
      <c r="J270" s="7"/>
      <c r="K270" s="7"/>
      <c r="L270" s="7"/>
    </row>
    <row r="271" spans="9:12" x14ac:dyDescent="0.15">
      <c r="I271" s="7"/>
      <c r="J271" s="7"/>
      <c r="K271" s="7"/>
      <c r="L271" s="7"/>
    </row>
    <row r="272" spans="9:12" x14ac:dyDescent="0.15">
      <c r="I272" s="7"/>
      <c r="J272" s="7"/>
      <c r="K272" s="7"/>
      <c r="L272" s="7"/>
    </row>
    <row r="273" spans="9:12" x14ac:dyDescent="0.15">
      <c r="I273" s="7"/>
      <c r="J273" s="7"/>
      <c r="K273" s="7"/>
      <c r="L273" s="7"/>
    </row>
    <row r="274" spans="9:12" x14ac:dyDescent="0.15">
      <c r="I274" s="7"/>
      <c r="J274" s="7"/>
      <c r="K274" s="7"/>
      <c r="L274" s="7"/>
    </row>
    <row r="275" spans="9:12" x14ac:dyDescent="0.15">
      <c r="I275" s="7"/>
      <c r="J275" s="7"/>
      <c r="K275" s="7"/>
      <c r="L275" s="7"/>
    </row>
    <row r="276" spans="9:12" x14ac:dyDescent="0.15">
      <c r="I276" s="7"/>
      <c r="J276" s="7"/>
      <c r="K276" s="7"/>
      <c r="L276" s="7"/>
    </row>
    <row r="277" spans="9:12" x14ac:dyDescent="0.15">
      <c r="I277" s="7"/>
      <c r="J277" s="7"/>
      <c r="K277" s="7"/>
      <c r="L277" s="7"/>
    </row>
    <row r="278" spans="9:12" x14ac:dyDescent="0.15">
      <c r="I278" s="7"/>
      <c r="J278" s="7"/>
      <c r="K278" s="7"/>
      <c r="L278" s="7"/>
    </row>
    <row r="279" spans="9:12" x14ac:dyDescent="0.15">
      <c r="I279" s="7"/>
      <c r="J279" s="7"/>
      <c r="K279" s="7"/>
      <c r="L279" s="7"/>
    </row>
    <row r="280" spans="9:12" x14ac:dyDescent="0.15">
      <c r="I280" s="7"/>
      <c r="J280" s="7"/>
      <c r="K280" s="7"/>
      <c r="L280" s="7"/>
    </row>
    <row r="281" spans="9:12" x14ac:dyDescent="0.15">
      <c r="I281" s="7"/>
      <c r="J281" s="7"/>
      <c r="K281" s="7"/>
      <c r="L281" s="7"/>
    </row>
    <row r="282" spans="9:12" x14ac:dyDescent="0.15">
      <c r="I282" s="7"/>
      <c r="J282" s="7"/>
      <c r="K282" s="7"/>
      <c r="L282" s="7"/>
    </row>
    <row r="283" spans="9:12" x14ac:dyDescent="0.15">
      <c r="I283" s="7"/>
      <c r="J283" s="7"/>
      <c r="K283" s="7"/>
      <c r="L283" s="7"/>
    </row>
    <row r="284" spans="9:12" x14ac:dyDescent="0.15">
      <c r="I284" s="7"/>
      <c r="J284" s="7"/>
      <c r="K284" s="7"/>
      <c r="L284" s="7"/>
    </row>
    <row r="285" spans="9:12" x14ac:dyDescent="0.15">
      <c r="I285" s="7"/>
      <c r="J285" s="7"/>
      <c r="K285" s="7"/>
      <c r="L285" s="7"/>
    </row>
    <row r="286" spans="9:12" x14ac:dyDescent="0.15">
      <c r="I286" s="7"/>
      <c r="J286" s="7"/>
      <c r="K286" s="7"/>
      <c r="L286" s="7"/>
    </row>
    <row r="287" spans="9:12" x14ac:dyDescent="0.15">
      <c r="I287" s="7"/>
      <c r="J287" s="7"/>
      <c r="K287" s="7"/>
      <c r="L287" s="7"/>
    </row>
    <row r="288" spans="9:12" x14ac:dyDescent="0.15">
      <c r="I288" s="7"/>
      <c r="J288" s="7"/>
      <c r="K288" s="7"/>
      <c r="L288" s="7"/>
    </row>
    <row r="289" spans="9:12" x14ac:dyDescent="0.15">
      <c r="I289" s="7"/>
      <c r="J289" s="7"/>
      <c r="K289" s="7"/>
      <c r="L289" s="7"/>
    </row>
    <row r="290" spans="9:12" x14ac:dyDescent="0.15">
      <c r="I290" s="7"/>
      <c r="J290" s="7"/>
      <c r="K290" s="7"/>
      <c r="L290" s="7"/>
    </row>
    <row r="291" spans="9:12" x14ac:dyDescent="0.15">
      <c r="I291" s="7"/>
      <c r="J291" s="7"/>
      <c r="K291" s="7"/>
      <c r="L291" s="7"/>
    </row>
    <row r="292" spans="9:12" x14ac:dyDescent="0.15">
      <c r="I292" s="7"/>
      <c r="J292" s="7"/>
      <c r="K292" s="7"/>
      <c r="L292" s="7"/>
    </row>
    <row r="293" spans="9:12" x14ac:dyDescent="0.15">
      <c r="I293" s="7"/>
      <c r="J293" s="7"/>
      <c r="K293" s="7"/>
      <c r="L293" s="7"/>
    </row>
    <row r="294" spans="9:12" x14ac:dyDescent="0.15">
      <c r="I294" s="7"/>
      <c r="J294" s="7"/>
      <c r="K294" s="7"/>
      <c r="L294" s="7"/>
    </row>
    <row r="295" spans="9:12" x14ac:dyDescent="0.15">
      <c r="I295" s="7"/>
      <c r="J295" s="7"/>
      <c r="K295" s="7"/>
      <c r="L295" s="7"/>
    </row>
    <row r="296" spans="9:12" x14ac:dyDescent="0.15">
      <c r="I296" s="7"/>
      <c r="J296" s="7"/>
      <c r="K296" s="7"/>
      <c r="L296" s="7"/>
    </row>
    <row r="297" spans="9:12" x14ac:dyDescent="0.15">
      <c r="I297" s="7"/>
      <c r="J297" s="7"/>
      <c r="K297" s="7"/>
      <c r="L297" s="7"/>
    </row>
    <row r="298" spans="9:12" x14ac:dyDescent="0.15">
      <c r="I298" s="7"/>
      <c r="J298" s="7"/>
      <c r="K298" s="7"/>
      <c r="L298" s="7"/>
    </row>
    <row r="299" spans="9:12" x14ac:dyDescent="0.15">
      <c r="I299" s="7"/>
      <c r="J299" s="7"/>
      <c r="K299" s="7"/>
      <c r="L299" s="7"/>
    </row>
    <row r="300" spans="9:12" x14ac:dyDescent="0.15">
      <c r="I300" s="7"/>
      <c r="J300" s="7"/>
      <c r="K300" s="7"/>
      <c r="L300" s="7"/>
    </row>
    <row r="301" spans="9:12" x14ac:dyDescent="0.15">
      <c r="I301" s="7"/>
      <c r="J301" s="7"/>
      <c r="K301" s="7"/>
      <c r="L301" s="7"/>
    </row>
    <row r="302" spans="9:12" x14ac:dyDescent="0.15">
      <c r="I302" s="7"/>
      <c r="J302" s="7"/>
      <c r="K302" s="7"/>
      <c r="L302" s="7"/>
    </row>
    <row r="303" spans="9:12" x14ac:dyDescent="0.15">
      <c r="I303" s="7"/>
      <c r="J303" s="7"/>
      <c r="K303" s="7"/>
      <c r="L303" s="7"/>
    </row>
    <row r="304" spans="9:12" x14ac:dyDescent="0.15">
      <c r="I304" s="7"/>
      <c r="J304" s="7"/>
      <c r="K304" s="7"/>
      <c r="L304" s="7"/>
    </row>
    <row r="305" spans="9:12" x14ac:dyDescent="0.15">
      <c r="I305" s="7"/>
      <c r="J305" s="7"/>
      <c r="K305" s="7"/>
      <c r="L305" s="7"/>
    </row>
    <row r="306" spans="9:12" x14ac:dyDescent="0.15">
      <c r="I306" s="7"/>
      <c r="J306" s="7"/>
      <c r="K306" s="7"/>
      <c r="L306" s="7"/>
    </row>
    <row r="307" spans="9:12" x14ac:dyDescent="0.15">
      <c r="I307" s="7"/>
      <c r="J307" s="7"/>
      <c r="K307" s="7"/>
      <c r="L307" s="7"/>
    </row>
    <row r="308" spans="9:12" x14ac:dyDescent="0.15">
      <c r="I308" s="7"/>
      <c r="J308" s="7"/>
      <c r="K308" s="7"/>
      <c r="L308" s="7"/>
    </row>
    <row r="309" spans="9:12" x14ac:dyDescent="0.15">
      <c r="I309" s="7"/>
      <c r="J309" s="7"/>
      <c r="K309" s="7"/>
      <c r="L309" s="7"/>
    </row>
    <row r="310" spans="9:12" x14ac:dyDescent="0.15">
      <c r="I310" s="7"/>
      <c r="J310" s="7"/>
      <c r="K310" s="7"/>
      <c r="L310" s="7"/>
    </row>
    <row r="311" spans="9:12" x14ac:dyDescent="0.15">
      <c r="I311" s="7"/>
      <c r="J311" s="7"/>
      <c r="K311" s="7"/>
      <c r="L311" s="7"/>
    </row>
    <row r="312" spans="9:12" x14ac:dyDescent="0.15">
      <c r="I312" s="7"/>
      <c r="J312" s="7"/>
      <c r="K312" s="7"/>
      <c r="L312" s="7"/>
    </row>
    <row r="313" spans="9:12" x14ac:dyDescent="0.15">
      <c r="I313" s="7"/>
      <c r="J313" s="7"/>
      <c r="K313" s="7"/>
      <c r="L313" s="7"/>
    </row>
    <row r="314" spans="9:12" x14ac:dyDescent="0.15">
      <c r="I314" s="7"/>
      <c r="J314" s="7"/>
      <c r="K314" s="7"/>
      <c r="L314" s="7"/>
    </row>
    <row r="315" spans="9:12" x14ac:dyDescent="0.15">
      <c r="I315" s="7"/>
      <c r="J315" s="7"/>
      <c r="K315" s="7"/>
      <c r="L315" s="7"/>
    </row>
    <row r="316" spans="9:12" x14ac:dyDescent="0.15">
      <c r="I316" s="7"/>
      <c r="J316" s="7"/>
      <c r="K316" s="7"/>
      <c r="L316" s="7"/>
    </row>
    <row r="317" spans="9:12" x14ac:dyDescent="0.15">
      <c r="I317" s="7"/>
      <c r="J317" s="7"/>
      <c r="K317" s="7"/>
      <c r="L317" s="7"/>
    </row>
    <row r="318" spans="9:12" x14ac:dyDescent="0.15">
      <c r="I318" s="7"/>
      <c r="J318" s="7"/>
      <c r="K318" s="7"/>
      <c r="L318" s="7"/>
    </row>
    <row r="319" spans="9:12" x14ac:dyDescent="0.15">
      <c r="I319" s="7"/>
      <c r="J319" s="7"/>
      <c r="K319" s="7"/>
      <c r="L319" s="7"/>
    </row>
    <row r="320" spans="9:12" x14ac:dyDescent="0.15">
      <c r="I320" s="7"/>
      <c r="J320" s="7"/>
      <c r="K320" s="7"/>
      <c r="L320" s="7"/>
    </row>
    <row r="321" spans="9:12" x14ac:dyDescent="0.15">
      <c r="I321" s="7"/>
      <c r="J321" s="7"/>
      <c r="K321" s="7"/>
      <c r="L321" s="7"/>
    </row>
    <row r="322" spans="9:12" x14ac:dyDescent="0.15">
      <c r="I322" s="7"/>
      <c r="J322" s="7"/>
      <c r="K322" s="7"/>
      <c r="L322" s="7"/>
    </row>
    <row r="323" spans="9:12" x14ac:dyDescent="0.15">
      <c r="I323" s="7"/>
      <c r="J323" s="7"/>
      <c r="K323" s="7"/>
      <c r="L323" s="7"/>
    </row>
    <row r="324" spans="9:12" x14ac:dyDescent="0.15">
      <c r="I324" s="7"/>
      <c r="J324" s="7"/>
      <c r="K324" s="7"/>
      <c r="L324" s="7"/>
    </row>
    <row r="325" spans="9:12" x14ac:dyDescent="0.15">
      <c r="I325" s="7"/>
      <c r="J325" s="7"/>
      <c r="K325" s="7"/>
      <c r="L325" s="7"/>
    </row>
    <row r="326" spans="9:12" x14ac:dyDescent="0.15">
      <c r="I326" s="7"/>
      <c r="J326" s="7"/>
      <c r="K326" s="7"/>
      <c r="L326" s="7"/>
    </row>
    <row r="327" spans="9:12" x14ac:dyDescent="0.15">
      <c r="I327" s="7"/>
      <c r="J327" s="7"/>
      <c r="K327" s="7"/>
      <c r="L327" s="7"/>
    </row>
    <row r="328" spans="9:12" x14ac:dyDescent="0.15">
      <c r="I328" s="7"/>
      <c r="J328" s="7"/>
      <c r="K328" s="7"/>
      <c r="L328" s="7"/>
    </row>
    <row r="329" spans="9:12" x14ac:dyDescent="0.15">
      <c r="I329" s="7"/>
      <c r="J329" s="7"/>
      <c r="K329" s="7"/>
      <c r="L329" s="7"/>
    </row>
    <row r="330" spans="9:12" x14ac:dyDescent="0.15">
      <c r="I330" s="7"/>
      <c r="J330" s="7"/>
      <c r="K330" s="7"/>
      <c r="L330" s="7"/>
    </row>
    <row r="331" spans="9:12" x14ac:dyDescent="0.15">
      <c r="I331" s="7"/>
      <c r="J331" s="7"/>
      <c r="K331" s="7"/>
      <c r="L331" s="7"/>
    </row>
    <row r="332" spans="9:12" x14ac:dyDescent="0.15">
      <c r="I332" s="7"/>
      <c r="J332" s="7"/>
      <c r="K332" s="7"/>
      <c r="L332" s="7"/>
    </row>
    <row r="333" spans="9:12" x14ac:dyDescent="0.15">
      <c r="I333" s="7"/>
      <c r="J333" s="7"/>
      <c r="K333" s="7"/>
      <c r="L333" s="7"/>
    </row>
    <row r="334" spans="9:12" x14ac:dyDescent="0.15">
      <c r="I334" s="7"/>
      <c r="J334" s="7"/>
      <c r="K334" s="7"/>
      <c r="L334" s="7"/>
    </row>
    <row r="335" spans="9:12" x14ac:dyDescent="0.15">
      <c r="I335" s="7"/>
      <c r="J335" s="7"/>
      <c r="K335" s="7"/>
      <c r="L335" s="7"/>
    </row>
    <row r="336" spans="9:12" x14ac:dyDescent="0.15">
      <c r="I336" s="7"/>
      <c r="J336" s="7"/>
      <c r="K336" s="7"/>
      <c r="L336" s="7"/>
    </row>
    <row r="337" spans="9:12" x14ac:dyDescent="0.15">
      <c r="I337" s="7"/>
      <c r="J337" s="7"/>
      <c r="K337" s="7"/>
      <c r="L337" s="7"/>
    </row>
    <row r="338" spans="9:12" x14ac:dyDescent="0.15">
      <c r="I338" s="7"/>
      <c r="J338" s="7"/>
      <c r="K338" s="7"/>
      <c r="L338" s="7"/>
    </row>
    <row r="339" spans="9:12" x14ac:dyDescent="0.15">
      <c r="I339" s="7"/>
      <c r="J339" s="7"/>
      <c r="K339" s="7"/>
      <c r="L339" s="7"/>
    </row>
    <row r="340" spans="9:12" x14ac:dyDescent="0.15">
      <c r="I340" s="7"/>
      <c r="J340" s="7"/>
      <c r="K340" s="7"/>
      <c r="L340" s="7"/>
    </row>
    <row r="341" spans="9:12" x14ac:dyDescent="0.15">
      <c r="I341" s="7"/>
      <c r="J341" s="7"/>
      <c r="K341" s="7"/>
      <c r="L341" s="7"/>
    </row>
    <row r="342" spans="9:12" x14ac:dyDescent="0.15">
      <c r="I342" s="7"/>
      <c r="J342" s="7"/>
      <c r="K342" s="7"/>
      <c r="L342" s="7"/>
    </row>
    <row r="343" spans="9:12" x14ac:dyDescent="0.15">
      <c r="I343" s="7"/>
      <c r="J343" s="7"/>
      <c r="K343" s="7"/>
      <c r="L343" s="7"/>
    </row>
    <row r="344" spans="9:12" x14ac:dyDescent="0.15">
      <c r="I344" s="7"/>
      <c r="J344" s="7"/>
      <c r="K344" s="7"/>
      <c r="L344" s="7"/>
    </row>
    <row r="345" spans="9:12" x14ac:dyDescent="0.15">
      <c r="I345" s="7"/>
      <c r="J345" s="7"/>
      <c r="K345" s="7"/>
      <c r="L345" s="7"/>
    </row>
    <row r="346" spans="9:12" x14ac:dyDescent="0.15">
      <c r="I346" s="7"/>
      <c r="J346" s="7"/>
      <c r="K346" s="7"/>
      <c r="L346" s="7"/>
    </row>
    <row r="347" spans="9:12" x14ac:dyDescent="0.15">
      <c r="I347" s="7"/>
      <c r="J347" s="7"/>
      <c r="K347" s="7"/>
      <c r="L347" s="7"/>
    </row>
    <row r="348" spans="9:12" x14ac:dyDescent="0.15">
      <c r="I348" s="7"/>
      <c r="J348" s="7"/>
      <c r="K348" s="7"/>
      <c r="L348" s="7"/>
    </row>
    <row r="349" spans="9:12" x14ac:dyDescent="0.15">
      <c r="I349" s="7"/>
      <c r="J349" s="7"/>
      <c r="K349" s="7"/>
      <c r="L349" s="7"/>
    </row>
    <row r="350" spans="9:12" x14ac:dyDescent="0.15">
      <c r="I350" s="7"/>
      <c r="J350" s="7"/>
      <c r="K350" s="7"/>
      <c r="L350" s="7"/>
    </row>
    <row r="351" spans="9:12" x14ac:dyDescent="0.15">
      <c r="I351" s="7"/>
      <c r="J351" s="7"/>
      <c r="K351" s="7"/>
      <c r="L351" s="7"/>
    </row>
    <row r="352" spans="9:12" x14ac:dyDescent="0.15">
      <c r="I352" s="7"/>
      <c r="J352" s="7"/>
      <c r="K352" s="7"/>
      <c r="L352" s="7"/>
    </row>
    <row r="353" spans="9:12" x14ac:dyDescent="0.15">
      <c r="I353" s="7"/>
      <c r="J353" s="7"/>
      <c r="K353" s="7"/>
      <c r="L353" s="7"/>
    </row>
    <row r="354" spans="9:12" x14ac:dyDescent="0.15">
      <c r="I354" s="7"/>
      <c r="J354" s="7"/>
      <c r="K354" s="7"/>
      <c r="L354" s="7"/>
    </row>
    <row r="355" spans="9:12" x14ac:dyDescent="0.15">
      <c r="I355" s="7"/>
      <c r="J355" s="7"/>
      <c r="K355" s="7"/>
      <c r="L355" s="7"/>
    </row>
    <row r="356" spans="9:12" x14ac:dyDescent="0.15">
      <c r="I356" s="7"/>
      <c r="J356" s="7"/>
      <c r="K356" s="7"/>
      <c r="L356" s="7"/>
    </row>
    <row r="357" spans="9:12" x14ac:dyDescent="0.15">
      <c r="I357" s="7"/>
      <c r="J357" s="7"/>
      <c r="K357" s="7"/>
      <c r="L357" s="7"/>
    </row>
    <row r="358" spans="9:12" x14ac:dyDescent="0.15">
      <c r="I358" s="7"/>
      <c r="J358" s="7"/>
      <c r="K358" s="7"/>
      <c r="L358" s="7"/>
    </row>
    <row r="359" spans="9:12" x14ac:dyDescent="0.15">
      <c r="I359" s="7"/>
      <c r="J359" s="7"/>
      <c r="K359" s="7"/>
      <c r="L359" s="7"/>
    </row>
    <row r="360" spans="9:12" x14ac:dyDescent="0.15">
      <c r="I360" s="7"/>
      <c r="J360" s="7"/>
      <c r="K360" s="7"/>
      <c r="L360" s="7"/>
    </row>
    <row r="361" spans="9:12" x14ac:dyDescent="0.15">
      <c r="I361" s="7"/>
      <c r="J361" s="7"/>
      <c r="K361" s="7"/>
      <c r="L361" s="7"/>
    </row>
    <row r="362" spans="9:12" x14ac:dyDescent="0.15">
      <c r="I362" s="7"/>
      <c r="J362" s="7"/>
      <c r="K362" s="7"/>
      <c r="L362" s="7"/>
    </row>
    <row r="363" spans="9:12" x14ac:dyDescent="0.15">
      <c r="I363" s="7"/>
      <c r="J363" s="7"/>
      <c r="K363" s="7"/>
      <c r="L363" s="7"/>
    </row>
    <row r="364" spans="9:12" x14ac:dyDescent="0.15">
      <c r="I364" s="7"/>
      <c r="J364" s="7"/>
      <c r="K364" s="7"/>
      <c r="L364" s="7"/>
    </row>
    <row r="365" spans="9:12" x14ac:dyDescent="0.15">
      <c r="I365" s="7"/>
      <c r="J365" s="7"/>
      <c r="K365" s="7"/>
      <c r="L365" s="7"/>
    </row>
    <row r="366" spans="9:12" x14ac:dyDescent="0.15">
      <c r="I366" s="7"/>
      <c r="J366" s="7"/>
      <c r="K366" s="7"/>
      <c r="L366" s="7"/>
    </row>
    <row r="367" spans="9:12" x14ac:dyDescent="0.15">
      <c r="I367" s="7"/>
      <c r="J367" s="7"/>
      <c r="K367" s="7"/>
      <c r="L367" s="7"/>
    </row>
    <row r="368" spans="9:12" x14ac:dyDescent="0.15">
      <c r="I368" s="7"/>
      <c r="J368" s="7"/>
      <c r="K368" s="7"/>
      <c r="L368" s="7"/>
    </row>
    <row r="369" spans="9:12" x14ac:dyDescent="0.15">
      <c r="I369" s="7"/>
      <c r="J369" s="7"/>
      <c r="K369" s="7"/>
      <c r="L369" s="7"/>
    </row>
    <row r="370" spans="9:12" x14ac:dyDescent="0.15">
      <c r="I370" s="7"/>
      <c r="J370" s="7"/>
      <c r="K370" s="7"/>
      <c r="L370" s="7"/>
    </row>
    <row r="371" spans="9:12" x14ac:dyDescent="0.15">
      <c r="I371" s="7"/>
      <c r="J371" s="7"/>
      <c r="K371" s="7"/>
      <c r="L371" s="7"/>
    </row>
    <row r="372" spans="9:12" x14ac:dyDescent="0.15">
      <c r="I372" s="7"/>
      <c r="J372" s="7"/>
      <c r="K372" s="7"/>
      <c r="L372" s="7"/>
    </row>
    <row r="373" spans="9:12" x14ac:dyDescent="0.15">
      <c r="I373" s="7"/>
      <c r="J373" s="7"/>
      <c r="K373" s="7"/>
      <c r="L373" s="7"/>
    </row>
    <row r="374" spans="9:12" x14ac:dyDescent="0.15">
      <c r="I374" s="7"/>
      <c r="J374" s="7"/>
      <c r="K374" s="7"/>
      <c r="L374" s="7"/>
    </row>
    <row r="375" spans="9:12" x14ac:dyDescent="0.15">
      <c r="I375" s="7"/>
      <c r="J375" s="7"/>
      <c r="K375" s="7"/>
      <c r="L375" s="7"/>
    </row>
    <row r="376" spans="9:12" x14ac:dyDescent="0.15">
      <c r="I376" s="7"/>
      <c r="J376" s="7"/>
      <c r="K376" s="7"/>
      <c r="L376" s="7"/>
    </row>
    <row r="377" spans="9:12" x14ac:dyDescent="0.15">
      <c r="I377" s="7"/>
      <c r="J377" s="7"/>
      <c r="K377" s="7"/>
      <c r="L377" s="7"/>
    </row>
    <row r="378" spans="9:12" x14ac:dyDescent="0.15">
      <c r="I378" s="7"/>
      <c r="J378" s="7"/>
      <c r="K378" s="7"/>
      <c r="L378" s="7"/>
    </row>
    <row r="379" spans="9:12" x14ac:dyDescent="0.15">
      <c r="I379" s="7"/>
      <c r="J379" s="7"/>
      <c r="K379" s="7"/>
      <c r="L379" s="7"/>
    </row>
    <row r="380" spans="9:12" x14ac:dyDescent="0.15">
      <c r="I380" s="7"/>
      <c r="J380" s="7"/>
      <c r="K380" s="7"/>
      <c r="L380" s="7"/>
    </row>
    <row r="381" spans="9:12" x14ac:dyDescent="0.15">
      <c r="I381" s="7"/>
      <c r="J381" s="7"/>
      <c r="K381" s="7"/>
      <c r="L381" s="7"/>
    </row>
    <row r="382" spans="9:12" x14ac:dyDescent="0.15">
      <c r="I382" s="7"/>
      <c r="J382" s="7"/>
      <c r="K382" s="7"/>
      <c r="L382" s="7"/>
    </row>
    <row r="383" spans="9:12" x14ac:dyDescent="0.15">
      <c r="I383" s="7"/>
      <c r="J383" s="7"/>
      <c r="K383" s="7"/>
      <c r="L383" s="7"/>
    </row>
    <row r="384" spans="9:12" x14ac:dyDescent="0.15">
      <c r="I384" s="7"/>
      <c r="J384" s="7"/>
      <c r="K384" s="7"/>
      <c r="L384" s="7"/>
    </row>
    <row r="385" spans="9:12" x14ac:dyDescent="0.15">
      <c r="I385" s="7"/>
      <c r="J385" s="7"/>
      <c r="K385" s="7"/>
      <c r="L385" s="7"/>
    </row>
    <row r="386" spans="9:12" x14ac:dyDescent="0.15">
      <c r="I386" s="7"/>
      <c r="J386" s="7"/>
      <c r="K386" s="7"/>
      <c r="L386" s="7"/>
    </row>
    <row r="387" spans="9:12" x14ac:dyDescent="0.15">
      <c r="I387" s="7"/>
      <c r="J387" s="7"/>
      <c r="K387" s="7"/>
      <c r="L387" s="7"/>
    </row>
    <row r="388" spans="9:12" x14ac:dyDescent="0.15">
      <c r="I388" s="7"/>
      <c r="J388" s="7"/>
      <c r="K388" s="7"/>
      <c r="L388" s="7"/>
    </row>
    <row r="389" spans="9:12" x14ac:dyDescent="0.15">
      <c r="I389" s="7"/>
      <c r="J389" s="7"/>
      <c r="K389" s="7"/>
      <c r="L389" s="7"/>
    </row>
    <row r="390" spans="9:12" x14ac:dyDescent="0.15">
      <c r="I390" s="7"/>
      <c r="J390" s="7"/>
      <c r="K390" s="7"/>
      <c r="L390" s="7"/>
    </row>
    <row r="391" spans="9:12" x14ac:dyDescent="0.15">
      <c r="I391" s="7"/>
      <c r="J391" s="7"/>
      <c r="K391" s="7"/>
      <c r="L391" s="7"/>
    </row>
    <row r="392" spans="9:12" x14ac:dyDescent="0.15">
      <c r="I392" s="7"/>
      <c r="J392" s="7"/>
      <c r="K392" s="7"/>
      <c r="L392" s="7"/>
    </row>
    <row r="393" spans="9:12" x14ac:dyDescent="0.15">
      <c r="I393" s="7"/>
      <c r="J393" s="7"/>
      <c r="K393" s="7"/>
      <c r="L393" s="7"/>
    </row>
    <row r="394" spans="9:12" x14ac:dyDescent="0.15">
      <c r="I394" s="7"/>
      <c r="J394" s="7"/>
      <c r="K394" s="7"/>
      <c r="L394" s="7"/>
    </row>
    <row r="395" spans="9:12" x14ac:dyDescent="0.15">
      <c r="I395" s="7"/>
      <c r="J395" s="7"/>
      <c r="K395" s="7"/>
      <c r="L395" s="7"/>
    </row>
    <row r="396" spans="9:12" x14ac:dyDescent="0.15">
      <c r="I396" s="7"/>
      <c r="J396" s="7"/>
      <c r="K396" s="7"/>
      <c r="L396" s="7"/>
    </row>
    <row r="397" spans="9:12" x14ac:dyDescent="0.15">
      <c r="I397" s="7"/>
      <c r="J397" s="7"/>
      <c r="K397" s="7"/>
      <c r="L397" s="7"/>
    </row>
    <row r="398" spans="9:12" x14ac:dyDescent="0.15">
      <c r="I398" s="7"/>
      <c r="J398" s="7"/>
      <c r="K398" s="7"/>
      <c r="L398" s="7"/>
    </row>
    <row r="399" spans="9:12" x14ac:dyDescent="0.15">
      <c r="I399" s="7"/>
      <c r="J399" s="7"/>
      <c r="K399" s="7"/>
      <c r="L399" s="7"/>
    </row>
    <row r="400" spans="9:12" x14ac:dyDescent="0.15">
      <c r="I400" s="7"/>
      <c r="J400" s="7"/>
      <c r="K400" s="7"/>
      <c r="L400" s="7"/>
    </row>
    <row r="401" spans="9:12" x14ac:dyDescent="0.15">
      <c r="I401" s="7"/>
      <c r="J401" s="7"/>
      <c r="K401" s="7"/>
      <c r="L401" s="7"/>
    </row>
    <row r="402" spans="9:12" x14ac:dyDescent="0.15">
      <c r="I402" s="7"/>
      <c r="J402" s="7"/>
      <c r="K402" s="7"/>
      <c r="L402" s="7"/>
    </row>
    <row r="403" spans="9:12" x14ac:dyDescent="0.15">
      <c r="I403" s="7"/>
      <c r="J403" s="7"/>
      <c r="K403" s="7"/>
      <c r="L403" s="7"/>
    </row>
    <row r="404" spans="9:12" x14ac:dyDescent="0.15">
      <c r="I404" s="7"/>
      <c r="J404" s="7"/>
      <c r="K404" s="7"/>
      <c r="L404" s="7"/>
    </row>
    <row r="405" spans="9:12" x14ac:dyDescent="0.15">
      <c r="I405" s="7"/>
      <c r="J405" s="7"/>
      <c r="K405" s="7"/>
      <c r="L405" s="7"/>
    </row>
    <row r="406" spans="9:12" x14ac:dyDescent="0.15">
      <c r="I406" s="7"/>
      <c r="J406" s="7"/>
      <c r="K406" s="7"/>
      <c r="L406" s="7"/>
    </row>
    <row r="407" spans="9:12" x14ac:dyDescent="0.15">
      <c r="I407" s="7"/>
      <c r="J407" s="7"/>
      <c r="K407" s="7"/>
      <c r="L407" s="7"/>
    </row>
    <row r="408" spans="9:12" x14ac:dyDescent="0.15">
      <c r="I408" s="7"/>
      <c r="J408" s="7"/>
      <c r="K408" s="7"/>
      <c r="L408" s="7"/>
    </row>
    <row r="409" spans="9:12" x14ac:dyDescent="0.15">
      <c r="I409" s="7"/>
      <c r="J409" s="7"/>
      <c r="K409" s="7"/>
      <c r="L409" s="7"/>
    </row>
    <row r="410" spans="9:12" x14ac:dyDescent="0.15">
      <c r="I410" s="7"/>
      <c r="J410" s="7"/>
      <c r="K410" s="7"/>
      <c r="L410" s="7"/>
    </row>
    <row r="411" spans="9:12" x14ac:dyDescent="0.15">
      <c r="I411" s="7"/>
      <c r="J411" s="7"/>
      <c r="K411" s="7"/>
      <c r="L411" s="7"/>
    </row>
    <row r="412" spans="9:12" x14ac:dyDescent="0.15">
      <c r="I412" s="7"/>
      <c r="J412" s="7"/>
      <c r="K412" s="7"/>
      <c r="L412" s="7"/>
    </row>
    <row r="413" spans="9:12" x14ac:dyDescent="0.15">
      <c r="I413" s="7"/>
      <c r="J413" s="7"/>
      <c r="K413" s="7"/>
      <c r="L413" s="7"/>
    </row>
    <row r="414" spans="9:12" x14ac:dyDescent="0.15">
      <c r="I414" s="7"/>
      <c r="J414" s="7"/>
      <c r="K414" s="7"/>
      <c r="L414" s="7"/>
    </row>
    <row r="415" spans="9:12" x14ac:dyDescent="0.15">
      <c r="I415" s="7"/>
      <c r="J415" s="7"/>
      <c r="K415" s="7"/>
      <c r="L415" s="7"/>
    </row>
    <row r="416" spans="9:12" x14ac:dyDescent="0.15">
      <c r="I416" s="7"/>
      <c r="J416" s="7"/>
      <c r="K416" s="7"/>
      <c r="L416" s="7"/>
    </row>
    <row r="417" spans="9:12" x14ac:dyDescent="0.15">
      <c r="I417" s="7"/>
      <c r="J417" s="7"/>
      <c r="K417" s="7"/>
      <c r="L417" s="7"/>
    </row>
    <row r="418" spans="9:12" x14ac:dyDescent="0.15">
      <c r="I418" s="7"/>
      <c r="J418" s="7"/>
      <c r="K418" s="7"/>
      <c r="L418" s="7"/>
    </row>
    <row r="419" spans="9:12" x14ac:dyDescent="0.15">
      <c r="I419" s="7"/>
      <c r="J419" s="7"/>
      <c r="K419" s="7"/>
      <c r="L419" s="7"/>
    </row>
    <row r="420" spans="9:12" x14ac:dyDescent="0.15">
      <c r="I420" s="7"/>
      <c r="J420" s="7"/>
      <c r="K420" s="7"/>
      <c r="L420" s="7"/>
    </row>
    <row r="421" spans="9:12" x14ac:dyDescent="0.15">
      <c r="I421" s="7"/>
      <c r="J421" s="7"/>
      <c r="K421" s="7"/>
      <c r="L421" s="7"/>
    </row>
    <row r="422" spans="9:12" x14ac:dyDescent="0.15">
      <c r="I422" s="7"/>
      <c r="J422" s="7"/>
      <c r="K422" s="7"/>
      <c r="L422" s="7"/>
    </row>
    <row r="423" spans="9:12" x14ac:dyDescent="0.15">
      <c r="I423" s="7"/>
      <c r="J423" s="7"/>
      <c r="K423" s="7"/>
      <c r="L423" s="7"/>
    </row>
    <row r="424" spans="9:12" x14ac:dyDescent="0.15">
      <c r="I424" s="7"/>
      <c r="J424" s="7"/>
      <c r="K424" s="7"/>
      <c r="L424" s="7"/>
    </row>
    <row r="425" spans="9:12" x14ac:dyDescent="0.15">
      <c r="I425" s="7"/>
      <c r="J425" s="7"/>
      <c r="K425" s="7"/>
      <c r="L425" s="7"/>
    </row>
    <row r="426" spans="9:12" x14ac:dyDescent="0.15">
      <c r="I426" s="7"/>
      <c r="J426" s="7"/>
      <c r="K426" s="7"/>
      <c r="L426" s="7"/>
    </row>
    <row r="427" spans="9:12" x14ac:dyDescent="0.15">
      <c r="I427" s="7"/>
      <c r="J427" s="7"/>
      <c r="K427" s="7"/>
      <c r="L427" s="7"/>
    </row>
    <row r="428" spans="9:12" x14ac:dyDescent="0.15">
      <c r="I428" s="7"/>
      <c r="J428" s="7"/>
      <c r="K428" s="7"/>
      <c r="L428" s="7"/>
    </row>
    <row r="429" spans="9:12" x14ac:dyDescent="0.15">
      <c r="I429" s="7"/>
      <c r="J429" s="7"/>
      <c r="K429" s="7"/>
      <c r="L429" s="7"/>
    </row>
    <row r="430" spans="9:12" x14ac:dyDescent="0.15">
      <c r="I430" s="7"/>
      <c r="J430" s="7"/>
      <c r="K430" s="7"/>
      <c r="L430" s="7"/>
    </row>
    <row r="431" spans="9:12" x14ac:dyDescent="0.15">
      <c r="I431" s="7"/>
      <c r="J431" s="7"/>
      <c r="K431" s="7"/>
      <c r="L431" s="7"/>
    </row>
    <row r="432" spans="9:12" x14ac:dyDescent="0.15">
      <c r="I432" s="7"/>
      <c r="J432" s="7"/>
      <c r="K432" s="7"/>
      <c r="L432" s="7"/>
    </row>
    <row r="433" spans="9:12" x14ac:dyDescent="0.15">
      <c r="I433" s="7"/>
      <c r="J433" s="7"/>
      <c r="K433" s="7"/>
      <c r="L433" s="7"/>
    </row>
    <row r="434" spans="9:12" x14ac:dyDescent="0.15">
      <c r="I434" s="7"/>
      <c r="J434" s="7"/>
      <c r="K434" s="7"/>
      <c r="L434" s="7"/>
    </row>
    <row r="435" spans="9:12" x14ac:dyDescent="0.15">
      <c r="I435" s="7"/>
      <c r="J435" s="7"/>
      <c r="K435" s="7"/>
      <c r="L435" s="7"/>
    </row>
    <row r="436" spans="9:12" x14ac:dyDescent="0.15">
      <c r="I436" s="7"/>
      <c r="J436" s="7"/>
      <c r="K436" s="7"/>
      <c r="L436" s="7"/>
    </row>
    <row r="437" spans="9:12" x14ac:dyDescent="0.15">
      <c r="I437" s="7"/>
      <c r="J437" s="7"/>
      <c r="K437" s="7"/>
      <c r="L437" s="7"/>
    </row>
    <row r="438" spans="9:12" x14ac:dyDescent="0.15">
      <c r="I438" s="7"/>
      <c r="J438" s="7"/>
      <c r="K438" s="7"/>
      <c r="L438" s="7"/>
    </row>
    <row r="439" spans="9:12" x14ac:dyDescent="0.15">
      <c r="I439" s="7"/>
      <c r="J439" s="7"/>
      <c r="K439" s="7"/>
      <c r="L439" s="7"/>
    </row>
    <row r="440" spans="9:12" x14ac:dyDescent="0.15">
      <c r="I440" s="7"/>
      <c r="J440" s="7"/>
      <c r="K440" s="7"/>
      <c r="L440" s="7"/>
    </row>
    <row r="441" spans="9:12" x14ac:dyDescent="0.15">
      <c r="I441" s="7"/>
      <c r="J441" s="7"/>
      <c r="K441" s="7"/>
      <c r="L441" s="7"/>
    </row>
    <row r="442" spans="9:12" x14ac:dyDescent="0.15">
      <c r="I442" s="7"/>
      <c r="J442" s="7"/>
      <c r="K442" s="7"/>
      <c r="L442" s="7"/>
    </row>
    <row r="443" spans="9:12" x14ac:dyDescent="0.15">
      <c r="I443" s="7"/>
      <c r="J443" s="7"/>
      <c r="K443" s="7"/>
      <c r="L443" s="7"/>
    </row>
    <row r="444" spans="9:12" x14ac:dyDescent="0.15">
      <c r="I444" s="7"/>
      <c r="J444" s="7"/>
      <c r="K444" s="7"/>
      <c r="L444" s="7"/>
    </row>
    <row r="445" spans="9:12" x14ac:dyDescent="0.15">
      <c r="I445" s="7"/>
      <c r="J445" s="7"/>
      <c r="K445" s="7"/>
      <c r="L445" s="7"/>
    </row>
    <row r="446" spans="9:12" x14ac:dyDescent="0.15">
      <c r="I446" s="7"/>
      <c r="J446" s="7"/>
      <c r="K446" s="7"/>
      <c r="L446" s="7"/>
    </row>
    <row r="447" spans="9:12" x14ac:dyDescent="0.15">
      <c r="I447" s="7"/>
      <c r="J447" s="7"/>
      <c r="K447" s="7"/>
      <c r="L447" s="7"/>
    </row>
    <row r="448" spans="9:12" x14ac:dyDescent="0.15">
      <c r="I448" s="7"/>
      <c r="J448" s="7"/>
      <c r="K448" s="7"/>
      <c r="L448" s="7"/>
    </row>
    <row r="449" spans="9:12" x14ac:dyDescent="0.15">
      <c r="I449" s="7"/>
      <c r="J449" s="7"/>
      <c r="K449" s="7"/>
      <c r="L449" s="7"/>
    </row>
    <row r="450" spans="9:12" x14ac:dyDescent="0.15">
      <c r="I450" s="7"/>
      <c r="J450" s="7"/>
      <c r="K450" s="7"/>
      <c r="L450" s="7"/>
    </row>
    <row r="451" spans="9:12" x14ac:dyDescent="0.15">
      <c r="I451" s="7"/>
      <c r="J451" s="7"/>
      <c r="K451" s="7"/>
      <c r="L451" s="7"/>
    </row>
    <row r="452" spans="9:12" x14ac:dyDescent="0.15">
      <c r="I452" s="7"/>
      <c r="J452" s="7"/>
      <c r="K452" s="7"/>
      <c r="L452" s="7"/>
    </row>
    <row r="453" spans="9:12" x14ac:dyDescent="0.15">
      <c r="I453" s="7"/>
      <c r="J453" s="7"/>
      <c r="K453" s="7"/>
      <c r="L453" s="7"/>
    </row>
    <row r="454" spans="9:12" x14ac:dyDescent="0.15">
      <c r="I454" s="7"/>
      <c r="J454" s="7"/>
      <c r="K454" s="7"/>
      <c r="L454" s="7"/>
    </row>
    <row r="455" spans="9:12" x14ac:dyDescent="0.15">
      <c r="I455" s="7"/>
      <c r="J455" s="7"/>
      <c r="K455" s="7"/>
      <c r="L455" s="7"/>
    </row>
    <row r="456" spans="9:12" x14ac:dyDescent="0.15">
      <c r="I456" s="7"/>
      <c r="J456" s="7"/>
      <c r="K456" s="7"/>
      <c r="L456" s="7"/>
    </row>
    <row r="457" spans="9:12" x14ac:dyDescent="0.15">
      <c r="I457" s="7"/>
      <c r="J457" s="7"/>
      <c r="K457" s="7"/>
      <c r="L457" s="7"/>
    </row>
    <row r="458" spans="9:12" x14ac:dyDescent="0.15">
      <c r="I458" s="7"/>
      <c r="J458" s="7"/>
      <c r="K458" s="7"/>
      <c r="L458" s="7"/>
    </row>
    <row r="459" spans="9:12" x14ac:dyDescent="0.15">
      <c r="I459" s="7"/>
      <c r="J459" s="7"/>
      <c r="K459" s="7"/>
      <c r="L459" s="7"/>
    </row>
    <row r="460" spans="9:12" x14ac:dyDescent="0.15">
      <c r="I460" s="7"/>
      <c r="J460" s="7"/>
      <c r="K460" s="7"/>
      <c r="L460" s="7"/>
    </row>
    <row r="461" spans="9:12" x14ac:dyDescent="0.15">
      <c r="I461" s="7"/>
      <c r="J461" s="7"/>
      <c r="K461" s="7"/>
      <c r="L461" s="7"/>
    </row>
    <row r="462" spans="9:12" x14ac:dyDescent="0.15">
      <c r="I462" s="7"/>
      <c r="J462" s="7"/>
      <c r="K462" s="7"/>
      <c r="L462" s="7"/>
    </row>
    <row r="463" spans="9:12" x14ac:dyDescent="0.15">
      <c r="I463" s="7"/>
      <c r="J463" s="7"/>
      <c r="K463" s="7"/>
      <c r="L463" s="7"/>
    </row>
    <row r="464" spans="9:12" x14ac:dyDescent="0.15">
      <c r="I464" s="7"/>
      <c r="J464" s="7"/>
      <c r="K464" s="7"/>
      <c r="L464" s="7"/>
    </row>
    <row r="465" spans="9:12" x14ac:dyDescent="0.15">
      <c r="I465" s="7"/>
      <c r="J465" s="7"/>
      <c r="K465" s="7"/>
      <c r="L465" s="7"/>
    </row>
    <row r="466" spans="9:12" x14ac:dyDescent="0.15">
      <c r="I466" s="7"/>
      <c r="J466" s="7"/>
      <c r="K466" s="7"/>
      <c r="L466" s="7"/>
    </row>
    <row r="467" spans="9:12" x14ac:dyDescent="0.15">
      <c r="I467" s="7"/>
      <c r="J467" s="7"/>
      <c r="K467" s="7"/>
      <c r="L467" s="7"/>
    </row>
    <row r="468" spans="9:12" x14ac:dyDescent="0.15">
      <c r="I468" s="7"/>
      <c r="J468" s="7"/>
      <c r="K468" s="7"/>
      <c r="L468" s="7"/>
    </row>
    <row r="469" spans="9:12" x14ac:dyDescent="0.15">
      <c r="I469" s="7"/>
      <c r="J469" s="7"/>
      <c r="K469" s="7"/>
      <c r="L469" s="7"/>
    </row>
    <row r="470" spans="9:12" x14ac:dyDescent="0.15">
      <c r="I470" s="7"/>
      <c r="J470" s="7"/>
      <c r="K470" s="7"/>
      <c r="L470" s="7"/>
    </row>
    <row r="471" spans="9:12" x14ac:dyDescent="0.15">
      <c r="I471" s="7"/>
      <c r="J471" s="7"/>
      <c r="K471" s="7"/>
      <c r="L471" s="7"/>
    </row>
    <row r="472" spans="9:12" x14ac:dyDescent="0.15">
      <c r="I472" s="7"/>
      <c r="J472" s="7"/>
      <c r="K472" s="7"/>
      <c r="L472" s="7"/>
    </row>
    <row r="473" spans="9:12" x14ac:dyDescent="0.15">
      <c r="I473" s="7"/>
      <c r="J473" s="7"/>
      <c r="K473" s="7"/>
      <c r="L473" s="7"/>
    </row>
    <row r="474" spans="9:12" x14ac:dyDescent="0.15">
      <c r="I474" s="7"/>
      <c r="J474" s="7"/>
      <c r="K474" s="7"/>
      <c r="L474" s="7"/>
    </row>
    <row r="475" spans="9:12" x14ac:dyDescent="0.15">
      <c r="I475" s="7"/>
      <c r="J475" s="7"/>
      <c r="K475" s="7"/>
      <c r="L475" s="7"/>
    </row>
    <row r="476" spans="9:12" x14ac:dyDescent="0.15">
      <c r="I476" s="7"/>
      <c r="J476" s="7"/>
      <c r="K476" s="7"/>
      <c r="L476" s="7"/>
    </row>
    <row r="477" spans="9:12" x14ac:dyDescent="0.15">
      <c r="I477" s="7"/>
      <c r="J477" s="7"/>
      <c r="K477" s="7"/>
      <c r="L477" s="7"/>
    </row>
    <row r="478" spans="9:12" x14ac:dyDescent="0.15">
      <c r="I478" s="7"/>
      <c r="J478" s="7"/>
      <c r="K478" s="7"/>
      <c r="L478" s="7"/>
    </row>
    <row r="479" spans="9:12" x14ac:dyDescent="0.15">
      <c r="I479" s="7"/>
      <c r="J479" s="7"/>
      <c r="K479" s="7"/>
      <c r="L479" s="7"/>
    </row>
    <row r="480" spans="9:12" x14ac:dyDescent="0.15">
      <c r="I480" s="7"/>
      <c r="J480" s="7"/>
      <c r="K480" s="7"/>
      <c r="L480" s="7"/>
    </row>
    <row r="481" spans="9:12" x14ac:dyDescent="0.15">
      <c r="I481" s="7"/>
      <c r="J481" s="7"/>
      <c r="K481" s="7"/>
      <c r="L481" s="7"/>
    </row>
    <row r="482" spans="9:12" x14ac:dyDescent="0.15">
      <c r="I482" s="7"/>
      <c r="J482" s="7"/>
      <c r="K482" s="7"/>
      <c r="L482" s="7"/>
    </row>
    <row r="483" spans="9:12" x14ac:dyDescent="0.15">
      <c r="I483" s="7"/>
      <c r="J483" s="7"/>
      <c r="K483" s="7"/>
      <c r="L483" s="7"/>
    </row>
    <row r="484" spans="9:12" x14ac:dyDescent="0.15">
      <c r="I484" s="7"/>
      <c r="J484" s="7"/>
      <c r="K484" s="7"/>
      <c r="L484" s="7"/>
    </row>
    <row r="485" spans="9:12" x14ac:dyDescent="0.15">
      <c r="I485" s="7"/>
      <c r="J485" s="7"/>
      <c r="K485" s="7"/>
      <c r="L485" s="7"/>
    </row>
    <row r="486" spans="9:12" x14ac:dyDescent="0.15">
      <c r="I486" s="7"/>
      <c r="J486" s="7"/>
      <c r="K486" s="7"/>
      <c r="L486" s="7"/>
    </row>
    <row r="487" spans="9:12" x14ac:dyDescent="0.15">
      <c r="I487" s="7"/>
      <c r="J487" s="7"/>
      <c r="K487" s="7"/>
      <c r="L487" s="7"/>
    </row>
    <row r="488" spans="9:12" x14ac:dyDescent="0.15">
      <c r="I488" s="7"/>
      <c r="J488" s="7"/>
      <c r="K488" s="7"/>
      <c r="L488" s="7"/>
    </row>
    <row r="489" spans="9:12" x14ac:dyDescent="0.15">
      <c r="I489" s="7"/>
      <c r="J489" s="7"/>
      <c r="K489" s="7"/>
      <c r="L489" s="7"/>
    </row>
    <row r="490" spans="9:12" x14ac:dyDescent="0.15">
      <c r="I490" s="7"/>
      <c r="J490" s="7"/>
      <c r="K490" s="7"/>
      <c r="L490" s="7"/>
    </row>
    <row r="491" spans="9:12" x14ac:dyDescent="0.15">
      <c r="I491" s="7"/>
      <c r="J491" s="7"/>
      <c r="K491" s="7"/>
      <c r="L491" s="7"/>
    </row>
    <row r="492" spans="9:12" x14ac:dyDescent="0.15">
      <c r="I492" s="7"/>
      <c r="J492" s="7"/>
      <c r="K492" s="7"/>
      <c r="L492" s="7"/>
    </row>
    <row r="493" spans="9:12" x14ac:dyDescent="0.15">
      <c r="I493" s="7"/>
      <c r="J493" s="7"/>
      <c r="K493" s="7"/>
      <c r="L493" s="7"/>
    </row>
    <row r="494" spans="9:12" x14ac:dyDescent="0.15">
      <c r="I494" s="7"/>
      <c r="J494" s="7"/>
      <c r="K494" s="7"/>
      <c r="L494" s="7"/>
    </row>
    <row r="495" spans="9:12" x14ac:dyDescent="0.15">
      <c r="I495" s="7"/>
      <c r="J495" s="7"/>
      <c r="K495" s="7"/>
      <c r="L495" s="7"/>
    </row>
    <row r="496" spans="9:12" x14ac:dyDescent="0.15">
      <c r="I496" s="7"/>
      <c r="J496" s="7"/>
      <c r="K496" s="7"/>
      <c r="L496" s="7"/>
    </row>
    <row r="497" spans="9:12" x14ac:dyDescent="0.15">
      <c r="I497" s="7"/>
      <c r="J497" s="7"/>
      <c r="K497" s="7"/>
      <c r="L497" s="7"/>
    </row>
    <row r="498" spans="9:12" x14ac:dyDescent="0.15">
      <c r="I498" s="7"/>
      <c r="J498" s="7"/>
      <c r="K498" s="7"/>
      <c r="L498" s="7"/>
    </row>
    <row r="499" spans="9:12" x14ac:dyDescent="0.15">
      <c r="I499" s="7"/>
      <c r="J499" s="7"/>
      <c r="K499" s="7"/>
      <c r="L499" s="7"/>
    </row>
    <row r="500" spans="9:12" x14ac:dyDescent="0.15">
      <c r="I500" s="7"/>
      <c r="J500" s="7"/>
      <c r="K500" s="7"/>
      <c r="L500" s="7"/>
    </row>
    <row r="501" spans="9:12" x14ac:dyDescent="0.15">
      <c r="I501" s="7"/>
      <c r="J501" s="7"/>
      <c r="K501" s="7"/>
      <c r="L501" s="7"/>
    </row>
    <row r="502" spans="9:12" x14ac:dyDescent="0.15">
      <c r="I502" s="7"/>
      <c r="J502" s="7"/>
      <c r="K502" s="7"/>
      <c r="L502" s="7"/>
    </row>
    <row r="503" spans="9:12" x14ac:dyDescent="0.15">
      <c r="I503" s="7"/>
      <c r="J503" s="7"/>
      <c r="K503" s="7"/>
      <c r="L503" s="7"/>
    </row>
    <row r="504" spans="9:12" x14ac:dyDescent="0.15">
      <c r="I504" s="7"/>
      <c r="J504" s="7"/>
      <c r="K504" s="7"/>
      <c r="L504" s="7"/>
    </row>
    <row r="505" spans="9:12" x14ac:dyDescent="0.15">
      <c r="I505" s="7"/>
      <c r="J505" s="7"/>
      <c r="K505" s="7"/>
      <c r="L505" s="7"/>
    </row>
    <row r="506" spans="9:12" x14ac:dyDescent="0.15">
      <c r="I506" s="7"/>
      <c r="J506" s="7"/>
      <c r="K506" s="7"/>
      <c r="L506" s="7"/>
    </row>
    <row r="507" spans="9:12" x14ac:dyDescent="0.15">
      <c r="I507" s="7"/>
      <c r="J507" s="7"/>
      <c r="K507" s="7"/>
      <c r="L507" s="7"/>
    </row>
    <row r="508" spans="9:12" x14ac:dyDescent="0.15">
      <c r="I508" s="7"/>
      <c r="J508" s="7"/>
      <c r="K508" s="7"/>
      <c r="L508" s="7"/>
    </row>
    <row r="509" spans="9:12" x14ac:dyDescent="0.15">
      <c r="I509" s="7"/>
      <c r="J509" s="7"/>
      <c r="K509" s="7"/>
      <c r="L509" s="7"/>
    </row>
    <row r="510" spans="9:12" x14ac:dyDescent="0.15">
      <c r="I510" s="7"/>
      <c r="J510" s="7"/>
      <c r="K510" s="7"/>
      <c r="L510" s="7"/>
    </row>
    <row r="511" spans="9:12" x14ac:dyDescent="0.15">
      <c r="I511" s="7"/>
      <c r="J511" s="7"/>
      <c r="K511" s="7"/>
      <c r="L511" s="7"/>
    </row>
    <row r="512" spans="9:12" x14ac:dyDescent="0.15">
      <c r="I512" s="7"/>
      <c r="J512" s="7"/>
      <c r="K512" s="7"/>
      <c r="L512" s="7"/>
    </row>
    <row r="513" spans="9:12" x14ac:dyDescent="0.15">
      <c r="I513" s="7"/>
      <c r="J513" s="7"/>
      <c r="K513" s="7"/>
      <c r="L513" s="7"/>
    </row>
    <row r="514" spans="9:12" x14ac:dyDescent="0.15">
      <c r="I514" s="7"/>
      <c r="J514" s="7"/>
      <c r="K514" s="7"/>
      <c r="L514" s="7"/>
    </row>
    <row r="515" spans="9:12" x14ac:dyDescent="0.15">
      <c r="I515" s="7"/>
      <c r="J515" s="7"/>
      <c r="K515" s="7"/>
      <c r="L515" s="7"/>
    </row>
    <row r="516" spans="9:12" x14ac:dyDescent="0.15">
      <c r="I516" s="7"/>
      <c r="J516" s="7"/>
      <c r="K516" s="7"/>
      <c r="L516" s="7"/>
    </row>
    <row r="517" spans="9:12" x14ac:dyDescent="0.15">
      <c r="I517" s="7"/>
      <c r="J517" s="7"/>
      <c r="K517" s="7"/>
      <c r="L517" s="7"/>
    </row>
    <row r="518" spans="9:12" x14ac:dyDescent="0.15">
      <c r="I518" s="7"/>
      <c r="J518" s="7"/>
      <c r="K518" s="7"/>
      <c r="L518" s="7"/>
    </row>
    <row r="519" spans="9:12" x14ac:dyDescent="0.15">
      <c r="I519" s="7"/>
      <c r="J519" s="7"/>
      <c r="K519" s="7"/>
      <c r="L519" s="7"/>
    </row>
    <row r="520" spans="9:12" x14ac:dyDescent="0.15">
      <c r="I520" s="7"/>
      <c r="J520" s="7"/>
      <c r="K520" s="7"/>
      <c r="L520" s="7"/>
    </row>
    <row r="521" spans="9:12" x14ac:dyDescent="0.15">
      <c r="I521" s="7"/>
      <c r="J521" s="7"/>
      <c r="K521" s="7"/>
      <c r="L521" s="7"/>
    </row>
    <row r="522" spans="9:12" x14ac:dyDescent="0.15">
      <c r="I522" s="7"/>
      <c r="J522" s="7"/>
      <c r="K522" s="7"/>
      <c r="L522" s="7"/>
    </row>
    <row r="523" spans="9:12" x14ac:dyDescent="0.15">
      <c r="I523" s="7"/>
      <c r="J523" s="7"/>
      <c r="K523" s="7"/>
      <c r="L523" s="7"/>
    </row>
    <row r="524" spans="9:12" x14ac:dyDescent="0.15">
      <c r="I524" s="7"/>
      <c r="J524" s="7"/>
      <c r="K524" s="7"/>
      <c r="L524" s="7"/>
    </row>
    <row r="525" spans="9:12" x14ac:dyDescent="0.15">
      <c r="I525" s="7"/>
      <c r="J525" s="7"/>
      <c r="K525" s="7"/>
      <c r="L525" s="7"/>
    </row>
    <row r="526" spans="9:12" x14ac:dyDescent="0.15">
      <c r="I526" s="7"/>
      <c r="J526" s="7"/>
      <c r="K526" s="7"/>
      <c r="L526" s="7"/>
    </row>
    <row r="527" spans="9:12" x14ac:dyDescent="0.15">
      <c r="I527" s="7"/>
      <c r="J527" s="7"/>
      <c r="K527" s="7"/>
      <c r="L527" s="7"/>
    </row>
    <row r="528" spans="9:12" x14ac:dyDescent="0.15">
      <c r="I528" s="7"/>
      <c r="J528" s="7"/>
      <c r="K528" s="7"/>
      <c r="L528" s="7"/>
    </row>
    <row r="529" spans="9:12" x14ac:dyDescent="0.15">
      <c r="I529" s="7"/>
      <c r="J529" s="7"/>
      <c r="K529" s="7"/>
      <c r="L529" s="7"/>
    </row>
    <row r="530" spans="9:12" x14ac:dyDescent="0.15">
      <c r="I530" s="7"/>
      <c r="J530" s="7"/>
      <c r="K530" s="7"/>
      <c r="L530" s="7"/>
    </row>
    <row r="531" spans="9:12" x14ac:dyDescent="0.15">
      <c r="I531" s="7"/>
      <c r="J531" s="7"/>
      <c r="K531" s="7"/>
      <c r="L531" s="7"/>
    </row>
    <row r="532" spans="9:12" x14ac:dyDescent="0.15">
      <c r="I532" s="7"/>
      <c r="J532" s="7"/>
      <c r="K532" s="7"/>
      <c r="L532" s="7"/>
    </row>
    <row r="533" spans="9:12" x14ac:dyDescent="0.15">
      <c r="I533" s="7"/>
      <c r="J533" s="7"/>
      <c r="K533" s="7"/>
      <c r="L533" s="7"/>
    </row>
    <row r="534" spans="9:12" x14ac:dyDescent="0.15">
      <c r="I534" s="7"/>
      <c r="J534" s="7"/>
      <c r="K534" s="7"/>
      <c r="L534" s="7"/>
    </row>
    <row r="535" spans="9:12" x14ac:dyDescent="0.15">
      <c r="I535" s="7"/>
      <c r="J535" s="7"/>
      <c r="K535" s="7"/>
      <c r="L535" s="7"/>
    </row>
    <row r="536" spans="9:12" x14ac:dyDescent="0.15">
      <c r="I536" s="7"/>
      <c r="J536" s="7"/>
      <c r="K536" s="7"/>
      <c r="L536" s="7"/>
    </row>
    <row r="537" spans="9:12" x14ac:dyDescent="0.15">
      <c r="I537" s="7"/>
      <c r="J537" s="7"/>
      <c r="K537" s="7"/>
      <c r="L537" s="7"/>
    </row>
    <row r="538" spans="9:12" x14ac:dyDescent="0.15">
      <c r="I538" s="7"/>
      <c r="J538" s="7"/>
      <c r="K538" s="7"/>
      <c r="L538" s="7"/>
    </row>
    <row r="539" spans="9:12" x14ac:dyDescent="0.15">
      <c r="I539" s="7"/>
      <c r="J539" s="7"/>
      <c r="K539" s="7"/>
      <c r="L539" s="7"/>
    </row>
    <row r="540" spans="9:12" x14ac:dyDescent="0.15">
      <c r="I540" s="7"/>
      <c r="J540" s="7"/>
      <c r="K540" s="7"/>
      <c r="L540" s="7"/>
    </row>
    <row r="541" spans="9:12" x14ac:dyDescent="0.15">
      <c r="I541" s="7"/>
      <c r="J541" s="7"/>
      <c r="K541" s="7"/>
      <c r="L541" s="7"/>
    </row>
    <row r="542" spans="9:12" x14ac:dyDescent="0.15">
      <c r="I542" s="7"/>
      <c r="J542" s="7"/>
      <c r="K542" s="7"/>
      <c r="L542" s="7"/>
    </row>
    <row r="543" spans="9:12" x14ac:dyDescent="0.15">
      <c r="I543" s="7"/>
      <c r="J543" s="7"/>
      <c r="K543" s="7"/>
      <c r="L543" s="7"/>
    </row>
    <row r="544" spans="9:12" x14ac:dyDescent="0.15">
      <c r="I544" s="7"/>
      <c r="J544" s="7"/>
      <c r="K544" s="7"/>
      <c r="L544" s="7"/>
    </row>
    <row r="545" spans="9:12" x14ac:dyDescent="0.15">
      <c r="I545" s="7"/>
      <c r="J545" s="7"/>
      <c r="K545" s="7"/>
      <c r="L545" s="7"/>
    </row>
    <row r="546" spans="9:12" x14ac:dyDescent="0.15">
      <c r="I546" s="7"/>
      <c r="J546" s="7"/>
      <c r="K546" s="7"/>
      <c r="L546" s="7"/>
    </row>
    <row r="547" spans="9:12" x14ac:dyDescent="0.15">
      <c r="I547" s="7"/>
      <c r="J547" s="7"/>
      <c r="K547" s="7"/>
      <c r="L547" s="7"/>
    </row>
    <row r="548" spans="9:12" x14ac:dyDescent="0.15">
      <c r="I548" s="7"/>
      <c r="J548" s="7"/>
      <c r="K548" s="7"/>
      <c r="L548" s="7"/>
    </row>
    <row r="549" spans="9:12" x14ac:dyDescent="0.15">
      <c r="I549" s="7"/>
      <c r="J549" s="7"/>
      <c r="K549" s="7"/>
      <c r="L549" s="7"/>
    </row>
    <row r="550" spans="9:12" x14ac:dyDescent="0.15">
      <c r="I550" s="7"/>
      <c r="J550" s="7"/>
      <c r="K550" s="7"/>
      <c r="L550" s="7"/>
    </row>
    <row r="551" spans="9:12" x14ac:dyDescent="0.15">
      <c r="I551" s="7"/>
      <c r="J551" s="7"/>
      <c r="K551" s="7"/>
      <c r="L551" s="7"/>
    </row>
    <row r="552" spans="9:12" x14ac:dyDescent="0.15">
      <c r="I552" s="7"/>
      <c r="J552" s="7"/>
      <c r="K552" s="7"/>
      <c r="L552" s="7"/>
    </row>
    <row r="553" spans="9:12" x14ac:dyDescent="0.15">
      <c r="I553" s="7"/>
      <c r="J553" s="7"/>
      <c r="K553" s="7"/>
      <c r="L553" s="7"/>
    </row>
    <row r="554" spans="9:12" x14ac:dyDescent="0.15">
      <c r="I554" s="7"/>
      <c r="J554" s="7"/>
      <c r="K554" s="7"/>
      <c r="L554" s="7"/>
    </row>
    <row r="555" spans="9:12" x14ac:dyDescent="0.15">
      <c r="I555" s="7"/>
      <c r="J555" s="7"/>
      <c r="K555" s="7"/>
      <c r="L555" s="7"/>
    </row>
    <row r="556" spans="9:12" x14ac:dyDescent="0.15">
      <c r="I556" s="7"/>
      <c r="J556" s="7"/>
      <c r="K556" s="7"/>
      <c r="L556" s="7"/>
    </row>
    <row r="557" spans="9:12" x14ac:dyDescent="0.15">
      <c r="I557" s="7"/>
      <c r="J557" s="7"/>
      <c r="K557" s="7"/>
      <c r="L557" s="7"/>
    </row>
    <row r="558" spans="9:12" x14ac:dyDescent="0.15">
      <c r="I558" s="7"/>
      <c r="J558" s="7"/>
      <c r="K558" s="7"/>
      <c r="L558" s="7"/>
    </row>
    <row r="559" spans="9:12" x14ac:dyDescent="0.15">
      <c r="I559" s="7"/>
      <c r="J559" s="7"/>
      <c r="K559" s="7"/>
      <c r="L559" s="7"/>
    </row>
    <row r="560" spans="9:12" x14ac:dyDescent="0.15">
      <c r="I560" s="7"/>
      <c r="J560" s="7"/>
      <c r="K560" s="7"/>
      <c r="L560" s="7"/>
    </row>
    <row r="561" spans="9:12" x14ac:dyDescent="0.15">
      <c r="I561" s="7"/>
      <c r="J561" s="7"/>
      <c r="K561" s="7"/>
      <c r="L561" s="7"/>
    </row>
    <row r="562" spans="9:12" x14ac:dyDescent="0.15">
      <c r="I562" s="7"/>
      <c r="J562" s="7"/>
      <c r="K562" s="7"/>
      <c r="L562" s="7"/>
    </row>
    <row r="563" spans="9:12" x14ac:dyDescent="0.15">
      <c r="I563" s="7"/>
      <c r="J563" s="7"/>
      <c r="K563" s="7"/>
      <c r="L563" s="7"/>
    </row>
    <row r="564" spans="9:12" x14ac:dyDescent="0.15">
      <c r="I564" s="7"/>
      <c r="J564" s="7"/>
      <c r="K564" s="7"/>
      <c r="L564" s="7"/>
    </row>
    <row r="565" spans="9:12" x14ac:dyDescent="0.15">
      <c r="I565" s="7"/>
      <c r="J565" s="7"/>
      <c r="K565" s="7"/>
      <c r="L565" s="7"/>
    </row>
    <row r="566" spans="9:12" x14ac:dyDescent="0.15">
      <c r="I566" s="7"/>
      <c r="J566" s="7"/>
      <c r="K566" s="7"/>
      <c r="L566" s="7"/>
    </row>
    <row r="567" spans="9:12" x14ac:dyDescent="0.15">
      <c r="I567" s="7"/>
      <c r="J567" s="7"/>
      <c r="K567" s="7"/>
      <c r="L567" s="7"/>
    </row>
    <row r="568" spans="9:12" x14ac:dyDescent="0.15">
      <c r="I568" s="7"/>
      <c r="J568" s="7"/>
      <c r="K568" s="7"/>
      <c r="L568" s="7"/>
    </row>
    <row r="569" spans="9:12" x14ac:dyDescent="0.15">
      <c r="I569" s="7"/>
      <c r="J569" s="7"/>
      <c r="K569" s="7"/>
      <c r="L569" s="7"/>
    </row>
    <row r="570" spans="9:12" x14ac:dyDescent="0.15">
      <c r="I570" s="7"/>
      <c r="J570" s="7"/>
      <c r="K570" s="7"/>
      <c r="L570" s="7"/>
    </row>
    <row r="571" spans="9:12" x14ac:dyDescent="0.15">
      <c r="I571" s="7"/>
      <c r="J571" s="7"/>
      <c r="K571" s="7"/>
      <c r="L571" s="7"/>
    </row>
    <row r="572" spans="9:12" x14ac:dyDescent="0.15">
      <c r="I572" s="7"/>
      <c r="J572" s="7"/>
      <c r="K572" s="7"/>
      <c r="L572" s="7"/>
    </row>
    <row r="573" spans="9:12" x14ac:dyDescent="0.15">
      <c r="I573" s="7"/>
      <c r="J573" s="7"/>
      <c r="K573" s="7"/>
      <c r="L573" s="7"/>
    </row>
    <row r="574" spans="9:12" x14ac:dyDescent="0.15">
      <c r="I574" s="7"/>
      <c r="J574" s="7"/>
      <c r="K574" s="7"/>
      <c r="L574" s="7"/>
    </row>
    <row r="575" spans="9:12" x14ac:dyDescent="0.15">
      <c r="I575" s="7"/>
      <c r="J575" s="7"/>
      <c r="K575" s="7"/>
      <c r="L575" s="7"/>
    </row>
    <row r="576" spans="9:12" x14ac:dyDescent="0.15">
      <c r="I576" s="7"/>
      <c r="J576" s="7"/>
      <c r="K576" s="7"/>
      <c r="L576" s="7"/>
    </row>
    <row r="577" spans="9:12" x14ac:dyDescent="0.15">
      <c r="I577" s="7"/>
      <c r="J577" s="7"/>
      <c r="K577" s="7"/>
      <c r="L577" s="7"/>
    </row>
    <row r="578" spans="9:12" x14ac:dyDescent="0.15">
      <c r="I578" s="7"/>
      <c r="J578" s="7"/>
      <c r="K578" s="7"/>
      <c r="L578" s="7"/>
    </row>
    <row r="579" spans="9:12" x14ac:dyDescent="0.15">
      <c r="I579" s="7"/>
      <c r="J579" s="7"/>
      <c r="K579" s="7"/>
      <c r="L579" s="7"/>
    </row>
    <row r="580" spans="9:12" x14ac:dyDescent="0.15">
      <c r="I580" s="7"/>
      <c r="J580" s="7"/>
      <c r="K580" s="7"/>
      <c r="L580" s="7"/>
    </row>
    <row r="581" spans="9:12" x14ac:dyDescent="0.15">
      <c r="I581" s="7"/>
      <c r="J581" s="7"/>
      <c r="K581" s="7"/>
      <c r="L581" s="7"/>
    </row>
    <row r="582" spans="9:12" x14ac:dyDescent="0.15">
      <c r="I582" s="7"/>
      <c r="J582" s="7"/>
      <c r="K582" s="7"/>
      <c r="L582" s="7"/>
    </row>
    <row r="583" spans="9:12" x14ac:dyDescent="0.15">
      <c r="I583" s="7"/>
      <c r="J583" s="7"/>
      <c r="K583" s="7"/>
      <c r="L583" s="7"/>
    </row>
    <row r="584" spans="9:12" x14ac:dyDescent="0.15">
      <c r="I584" s="7"/>
      <c r="J584" s="7"/>
      <c r="K584" s="7"/>
      <c r="L584" s="7"/>
    </row>
    <row r="585" spans="9:12" x14ac:dyDescent="0.15">
      <c r="I585" s="7"/>
      <c r="J585" s="7"/>
      <c r="K585" s="7"/>
      <c r="L585" s="7"/>
    </row>
    <row r="586" spans="9:12" x14ac:dyDescent="0.15">
      <c r="I586" s="7"/>
      <c r="J586" s="7"/>
      <c r="K586" s="7"/>
      <c r="L586" s="7"/>
    </row>
    <row r="587" spans="9:12" x14ac:dyDescent="0.15">
      <c r="I587" s="7"/>
      <c r="J587" s="7"/>
      <c r="K587" s="7"/>
      <c r="L587" s="7"/>
    </row>
    <row r="588" spans="9:12" x14ac:dyDescent="0.15">
      <c r="I588" s="7"/>
      <c r="J588" s="7"/>
      <c r="K588" s="7"/>
      <c r="L588" s="7"/>
    </row>
    <row r="589" spans="9:12" x14ac:dyDescent="0.15">
      <c r="I589" s="7"/>
      <c r="J589" s="7"/>
      <c r="K589" s="7"/>
      <c r="L589" s="7"/>
    </row>
    <row r="590" spans="9:12" x14ac:dyDescent="0.15">
      <c r="I590" s="7"/>
      <c r="J590" s="7"/>
      <c r="K590" s="7"/>
      <c r="L590" s="7"/>
    </row>
    <row r="591" spans="9:12" x14ac:dyDescent="0.15">
      <c r="I591" s="7"/>
      <c r="J591" s="7"/>
      <c r="K591" s="7"/>
      <c r="L591" s="7"/>
    </row>
    <row r="592" spans="9:12" x14ac:dyDescent="0.15">
      <c r="I592" s="7"/>
      <c r="J592" s="7"/>
      <c r="K592" s="7"/>
      <c r="L592" s="7"/>
    </row>
    <row r="593" spans="9:12" x14ac:dyDescent="0.15">
      <c r="I593" s="7"/>
      <c r="J593" s="7"/>
      <c r="K593" s="7"/>
      <c r="L593" s="7"/>
    </row>
    <row r="594" spans="9:12" x14ac:dyDescent="0.15">
      <c r="I594" s="7"/>
      <c r="J594" s="7"/>
      <c r="K594" s="7"/>
      <c r="L594" s="7"/>
    </row>
    <row r="595" spans="9:12" x14ac:dyDescent="0.15">
      <c r="I595" s="7"/>
      <c r="J595" s="7"/>
      <c r="K595" s="7"/>
      <c r="L595" s="7"/>
    </row>
    <row r="596" spans="9:12" x14ac:dyDescent="0.15">
      <c r="I596" s="7"/>
      <c r="J596" s="7"/>
      <c r="K596" s="7"/>
      <c r="L596" s="7"/>
    </row>
    <row r="597" spans="9:12" x14ac:dyDescent="0.15">
      <c r="I597" s="7"/>
      <c r="J597" s="7"/>
      <c r="K597" s="7"/>
      <c r="L597" s="7"/>
    </row>
    <row r="598" spans="9:12" x14ac:dyDescent="0.15">
      <c r="I598" s="7"/>
      <c r="J598" s="7"/>
      <c r="K598" s="7"/>
      <c r="L598" s="7"/>
    </row>
    <row r="599" spans="9:12" x14ac:dyDescent="0.15">
      <c r="I599" s="7"/>
      <c r="J599" s="7"/>
      <c r="K599" s="7"/>
      <c r="L599" s="7"/>
    </row>
    <row r="600" spans="9:12" x14ac:dyDescent="0.15">
      <c r="I600" s="7"/>
      <c r="J600" s="7"/>
      <c r="K600" s="7"/>
      <c r="L600" s="7"/>
    </row>
    <row r="601" spans="9:12" x14ac:dyDescent="0.15">
      <c r="I601" s="7"/>
      <c r="J601" s="7"/>
      <c r="K601" s="7"/>
      <c r="L601" s="7"/>
    </row>
    <row r="602" spans="9:12" x14ac:dyDescent="0.15">
      <c r="I602" s="7"/>
      <c r="J602" s="7"/>
      <c r="K602" s="7"/>
      <c r="L602" s="7"/>
    </row>
    <row r="603" spans="9:12" x14ac:dyDescent="0.15">
      <c r="I603" s="7"/>
      <c r="J603" s="7"/>
      <c r="K603" s="7"/>
      <c r="L603" s="7"/>
    </row>
    <row r="604" spans="9:12" x14ac:dyDescent="0.15">
      <c r="I604" s="7"/>
      <c r="J604" s="7"/>
      <c r="K604" s="7"/>
      <c r="L604" s="7"/>
    </row>
    <row r="605" spans="9:12" x14ac:dyDescent="0.15">
      <c r="I605" s="7"/>
      <c r="J605" s="7"/>
      <c r="K605" s="7"/>
      <c r="L605" s="7"/>
    </row>
    <row r="606" spans="9:12" x14ac:dyDescent="0.15">
      <c r="I606" s="7"/>
      <c r="J606" s="7"/>
      <c r="K606" s="7"/>
      <c r="L606" s="7"/>
    </row>
    <row r="607" spans="9:12" x14ac:dyDescent="0.15">
      <c r="I607" s="7"/>
      <c r="J607" s="7"/>
      <c r="K607" s="7"/>
      <c r="L607" s="7"/>
    </row>
    <row r="608" spans="9:12" x14ac:dyDescent="0.15">
      <c r="I608" s="7"/>
      <c r="J608" s="7"/>
      <c r="K608" s="7"/>
      <c r="L608" s="7"/>
    </row>
    <row r="609" spans="9:12" x14ac:dyDescent="0.15">
      <c r="I609" s="7"/>
      <c r="J609" s="7"/>
      <c r="K609" s="7"/>
      <c r="L609" s="7"/>
    </row>
    <row r="610" spans="9:12" x14ac:dyDescent="0.15">
      <c r="I610" s="7"/>
      <c r="J610" s="7"/>
      <c r="K610" s="7"/>
      <c r="L610" s="7"/>
    </row>
    <row r="611" spans="9:12" x14ac:dyDescent="0.15">
      <c r="I611" s="7"/>
      <c r="J611" s="7"/>
      <c r="K611" s="7"/>
      <c r="L611" s="7"/>
    </row>
    <row r="612" spans="9:12" x14ac:dyDescent="0.15">
      <c r="I612" s="7"/>
      <c r="J612" s="7"/>
      <c r="K612" s="7"/>
      <c r="L612" s="7"/>
    </row>
    <row r="613" spans="9:12" x14ac:dyDescent="0.15">
      <c r="I613" s="7"/>
      <c r="J613" s="7"/>
      <c r="K613" s="7"/>
      <c r="L613" s="7"/>
    </row>
    <row r="614" spans="9:12" x14ac:dyDescent="0.15">
      <c r="I614" s="7"/>
      <c r="J614" s="7"/>
      <c r="K614" s="7"/>
      <c r="L614" s="7"/>
    </row>
    <row r="615" spans="9:12" x14ac:dyDescent="0.15">
      <c r="I615" s="7"/>
      <c r="J615" s="7"/>
      <c r="K615" s="7"/>
      <c r="L615" s="7"/>
    </row>
    <row r="616" spans="9:12" x14ac:dyDescent="0.15">
      <c r="I616" s="7"/>
      <c r="J616" s="7"/>
      <c r="K616" s="7"/>
      <c r="L616" s="7"/>
    </row>
    <row r="617" spans="9:12" x14ac:dyDescent="0.15">
      <c r="I617" s="7"/>
      <c r="J617" s="7"/>
      <c r="K617" s="7"/>
      <c r="L617" s="7"/>
    </row>
    <row r="618" spans="9:12" x14ac:dyDescent="0.15">
      <c r="I618" s="7"/>
      <c r="J618" s="7"/>
      <c r="K618" s="7"/>
      <c r="L618" s="7"/>
    </row>
    <row r="619" spans="9:12" x14ac:dyDescent="0.15">
      <c r="I619" s="7"/>
      <c r="J619" s="7"/>
      <c r="K619" s="7"/>
      <c r="L619" s="7"/>
    </row>
    <row r="620" spans="9:12" x14ac:dyDescent="0.15">
      <c r="I620" s="7"/>
      <c r="J620" s="7"/>
      <c r="K620" s="7"/>
      <c r="L620" s="7"/>
    </row>
    <row r="621" spans="9:12" x14ac:dyDescent="0.15">
      <c r="I621" s="7"/>
      <c r="J621" s="7"/>
      <c r="K621" s="7"/>
      <c r="L621" s="7"/>
    </row>
    <row r="622" spans="9:12" x14ac:dyDescent="0.15">
      <c r="I622" s="7"/>
      <c r="J622" s="7"/>
      <c r="K622" s="7"/>
      <c r="L622" s="7"/>
    </row>
    <row r="623" spans="9:12" x14ac:dyDescent="0.15">
      <c r="I623" s="7"/>
      <c r="J623" s="7"/>
      <c r="K623" s="7"/>
      <c r="L623" s="7"/>
    </row>
    <row r="624" spans="9:12" x14ac:dyDescent="0.15">
      <c r="I624" s="7"/>
      <c r="J624" s="7"/>
      <c r="K624" s="7"/>
      <c r="L624" s="7"/>
    </row>
    <row r="625" spans="9:12" x14ac:dyDescent="0.15">
      <c r="I625" s="7"/>
      <c r="J625" s="7"/>
      <c r="K625" s="7"/>
      <c r="L625" s="7"/>
    </row>
    <row r="626" spans="9:12" x14ac:dyDescent="0.15">
      <c r="I626" s="7"/>
      <c r="J626" s="7"/>
      <c r="K626" s="7"/>
      <c r="L626" s="7"/>
    </row>
    <row r="627" spans="9:12" x14ac:dyDescent="0.15">
      <c r="I627" s="7"/>
      <c r="J627" s="7"/>
      <c r="K627" s="7"/>
      <c r="L627" s="7"/>
    </row>
    <row r="628" spans="9:12" x14ac:dyDescent="0.15">
      <c r="I628" s="7"/>
      <c r="J628" s="7"/>
      <c r="K628" s="7"/>
      <c r="L628" s="7"/>
    </row>
    <row r="629" spans="9:12" x14ac:dyDescent="0.15">
      <c r="I629" s="7"/>
      <c r="J629" s="7"/>
      <c r="K629" s="7"/>
      <c r="L629" s="7"/>
    </row>
    <row r="630" spans="9:12" x14ac:dyDescent="0.15">
      <c r="I630" s="7"/>
      <c r="J630" s="7"/>
      <c r="K630" s="7"/>
      <c r="L630" s="7"/>
    </row>
    <row r="631" spans="9:12" x14ac:dyDescent="0.15">
      <c r="I631" s="7"/>
      <c r="J631" s="7"/>
      <c r="K631" s="7"/>
      <c r="L631" s="7"/>
    </row>
    <row r="632" spans="9:12" x14ac:dyDescent="0.15">
      <c r="I632" s="7"/>
      <c r="J632" s="7"/>
      <c r="K632" s="7"/>
      <c r="L632" s="7"/>
    </row>
    <row r="633" spans="9:12" x14ac:dyDescent="0.15">
      <c r="I633" s="7"/>
      <c r="J633" s="7"/>
      <c r="K633" s="7"/>
      <c r="L633" s="7"/>
    </row>
    <row r="634" spans="9:12" x14ac:dyDescent="0.15">
      <c r="I634" s="7"/>
      <c r="J634" s="7"/>
      <c r="K634" s="7"/>
      <c r="L634" s="7"/>
    </row>
    <row r="635" spans="9:12" x14ac:dyDescent="0.15">
      <c r="I635" s="7"/>
      <c r="J635" s="7"/>
      <c r="K635" s="7"/>
      <c r="L635" s="7"/>
    </row>
    <row r="636" spans="9:12" x14ac:dyDescent="0.15">
      <c r="I636" s="7"/>
      <c r="J636" s="7"/>
      <c r="K636" s="7"/>
      <c r="L636" s="7"/>
    </row>
    <row r="637" spans="9:12" x14ac:dyDescent="0.15">
      <c r="I637" s="7"/>
      <c r="J637" s="7"/>
      <c r="K637" s="7"/>
      <c r="L637" s="7"/>
    </row>
    <row r="638" spans="9:12" x14ac:dyDescent="0.15">
      <c r="I638" s="7"/>
      <c r="J638" s="7"/>
      <c r="K638" s="7"/>
      <c r="L638" s="7"/>
    </row>
    <row r="639" spans="9:12" x14ac:dyDescent="0.15">
      <c r="I639" s="7"/>
      <c r="J639" s="7"/>
      <c r="K639" s="7"/>
      <c r="L639" s="7"/>
    </row>
    <row r="640" spans="9:12" x14ac:dyDescent="0.15">
      <c r="I640" s="7"/>
      <c r="J640" s="7"/>
      <c r="K640" s="7"/>
      <c r="L640" s="7"/>
    </row>
    <row r="641" spans="9:12" x14ac:dyDescent="0.15">
      <c r="I641" s="7"/>
      <c r="J641" s="7"/>
      <c r="K641" s="7"/>
      <c r="L641" s="7"/>
    </row>
    <row r="642" spans="9:12" x14ac:dyDescent="0.15">
      <c r="I642" s="7"/>
      <c r="J642" s="7"/>
      <c r="K642" s="7"/>
      <c r="L642" s="7"/>
    </row>
    <row r="643" spans="9:12" x14ac:dyDescent="0.15">
      <c r="I643" s="7"/>
      <c r="J643" s="7"/>
      <c r="K643" s="7"/>
      <c r="L643" s="7"/>
    </row>
    <row r="644" spans="9:12" x14ac:dyDescent="0.15">
      <c r="I644" s="7"/>
      <c r="J644" s="7"/>
      <c r="K644" s="7"/>
      <c r="L644" s="7"/>
    </row>
    <row r="645" spans="9:12" x14ac:dyDescent="0.15">
      <c r="I645" s="7"/>
      <c r="J645" s="7"/>
      <c r="K645" s="7"/>
      <c r="L645" s="7"/>
    </row>
    <row r="646" spans="9:12" x14ac:dyDescent="0.15">
      <c r="I646" s="7"/>
      <c r="J646" s="7"/>
      <c r="K646" s="7"/>
      <c r="L646" s="7"/>
    </row>
    <row r="647" spans="9:12" x14ac:dyDescent="0.15">
      <c r="I647" s="7"/>
      <c r="J647" s="7"/>
      <c r="K647" s="7"/>
      <c r="L647" s="7"/>
    </row>
    <row r="648" spans="9:12" x14ac:dyDescent="0.15">
      <c r="I648" s="7"/>
      <c r="J648" s="7"/>
      <c r="K648" s="7"/>
      <c r="L648" s="7"/>
    </row>
    <row r="649" spans="9:12" x14ac:dyDescent="0.15">
      <c r="I649" s="7"/>
      <c r="J649" s="7"/>
      <c r="K649" s="7"/>
      <c r="L649" s="7"/>
    </row>
    <row r="650" spans="9:12" x14ac:dyDescent="0.15">
      <c r="I650" s="7"/>
      <c r="J650" s="7"/>
      <c r="K650" s="7"/>
      <c r="L650" s="7"/>
    </row>
    <row r="651" spans="9:12" x14ac:dyDescent="0.15">
      <c r="I651" s="7"/>
      <c r="J651" s="7"/>
      <c r="K651" s="7"/>
      <c r="L651" s="7"/>
    </row>
    <row r="652" spans="9:12" x14ac:dyDescent="0.15">
      <c r="I652" s="7"/>
      <c r="J652" s="7"/>
      <c r="K652" s="7"/>
      <c r="L652" s="7"/>
    </row>
    <row r="653" spans="9:12" x14ac:dyDescent="0.15">
      <c r="I653" s="7"/>
      <c r="J653" s="7"/>
      <c r="K653" s="7"/>
      <c r="L653" s="7"/>
    </row>
    <row r="654" spans="9:12" x14ac:dyDescent="0.15">
      <c r="I654" s="7"/>
      <c r="J654" s="7"/>
      <c r="K654" s="7"/>
      <c r="L654" s="7"/>
    </row>
    <row r="655" spans="9:12" x14ac:dyDescent="0.15">
      <c r="I655" s="7"/>
      <c r="J655" s="7"/>
      <c r="K655" s="7"/>
      <c r="L655" s="7"/>
    </row>
    <row r="656" spans="9:12" x14ac:dyDescent="0.15">
      <c r="I656" s="7"/>
      <c r="J656" s="7"/>
      <c r="K656" s="7"/>
      <c r="L656" s="7"/>
    </row>
    <row r="657" spans="9:12" x14ac:dyDescent="0.15">
      <c r="I657" s="7"/>
      <c r="J657" s="7"/>
      <c r="K657" s="7"/>
      <c r="L657" s="7"/>
    </row>
    <row r="658" spans="9:12" x14ac:dyDescent="0.15">
      <c r="I658" s="7"/>
      <c r="J658" s="7"/>
      <c r="K658" s="7"/>
      <c r="L658" s="7"/>
    </row>
    <row r="659" spans="9:12" x14ac:dyDescent="0.15">
      <c r="I659" s="7"/>
      <c r="J659" s="7"/>
      <c r="K659" s="7"/>
      <c r="L659" s="7"/>
    </row>
    <row r="660" spans="9:12" x14ac:dyDescent="0.15">
      <c r="I660" s="7"/>
      <c r="J660" s="7"/>
      <c r="K660" s="7"/>
      <c r="L660" s="7"/>
    </row>
    <row r="661" spans="9:12" x14ac:dyDescent="0.15">
      <c r="I661" s="7"/>
      <c r="J661" s="7"/>
      <c r="K661" s="7"/>
      <c r="L661" s="7"/>
    </row>
    <row r="662" spans="9:12" x14ac:dyDescent="0.15">
      <c r="I662" s="7"/>
      <c r="J662" s="7"/>
      <c r="K662" s="7"/>
      <c r="L662" s="7"/>
    </row>
    <row r="663" spans="9:12" x14ac:dyDescent="0.15">
      <c r="I663" s="7"/>
      <c r="J663" s="7"/>
      <c r="K663" s="7"/>
      <c r="L663" s="7"/>
    </row>
    <row r="664" spans="9:12" x14ac:dyDescent="0.15">
      <c r="I664" s="7"/>
      <c r="J664" s="7"/>
      <c r="K664" s="7"/>
      <c r="L664" s="7"/>
    </row>
    <row r="665" spans="9:12" x14ac:dyDescent="0.15">
      <c r="I665" s="7"/>
      <c r="J665" s="7"/>
      <c r="K665" s="7"/>
      <c r="L665" s="7"/>
    </row>
    <row r="666" spans="9:12" x14ac:dyDescent="0.15">
      <c r="I666" s="7"/>
      <c r="J666" s="7"/>
      <c r="K666" s="7"/>
      <c r="L666" s="7"/>
    </row>
    <row r="667" spans="9:12" x14ac:dyDescent="0.15">
      <c r="I667" s="7"/>
      <c r="J667" s="7"/>
      <c r="K667" s="7"/>
      <c r="L667" s="7"/>
    </row>
    <row r="668" spans="9:12" x14ac:dyDescent="0.15">
      <c r="I668" s="7"/>
      <c r="J668" s="7"/>
      <c r="K668" s="7"/>
      <c r="L668" s="7"/>
    </row>
    <row r="669" spans="9:12" x14ac:dyDescent="0.15">
      <c r="I669" s="7"/>
      <c r="J669" s="7"/>
      <c r="K669" s="7"/>
      <c r="L669" s="7"/>
    </row>
    <row r="670" spans="9:12" x14ac:dyDescent="0.15">
      <c r="I670" s="7"/>
      <c r="J670" s="7"/>
      <c r="K670" s="7"/>
      <c r="L670" s="7"/>
    </row>
    <row r="671" spans="9:12" x14ac:dyDescent="0.15">
      <c r="I671" s="7"/>
      <c r="J671" s="7"/>
      <c r="K671" s="7"/>
      <c r="L671" s="7"/>
    </row>
    <row r="672" spans="9:12" x14ac:dyDescent="0.15">
      <c r="I672" s="7"/>
      <c r="J672" s="7"/>
      <c r="K672" s="7"/>
      <c r="L672" s="7"/>
    </row>
    <row r="673" spans="9:12" x14ac:dyDescent="0.15">
      <c r="I673" s="7"/>
      <c r="J673" s="7"/>
      <c r="K673" s="7"/>
      <c r="L673" s="7"/>
    </row>
    <row r="674" spans="9:12" x14ac:dyDescent="0.15">
      <c r="I674" s="7"/>
      <c r="J674" s="7"/>
      <c r="K674" s="7"/>
      <c r="L674" s="7"/>
    </row>
    <row r="675" spans="9:12" x14ac:dyDescent="0.15">
      <c r="I675" s="7"/>
      <c r="J675" s="7"/>
      <c r="K675" s="7"/>
      <c r="L675" s="7"/>
    </row>
    <row r="676" spans="9:12" x14ac:dyDescent="0.15">
      <c r="I676" s="7"/>
      <c r="J676" s="7"/>
      <c r="K676" s="7"/>
      <c r="L676" s="7"/>
    </row>
    <row r="677" spans="9:12" x14ac:dyDescent="0.15">
      <c r="I677" s="7"/>
      <c r="J677" s="7"/>
      <c r="K677" s="7"/>
      <c r="L677" s="7"/>
    </row>
    <row r="678" spans="9:12" x14ac:dyDescent="0.15">
      <c r="I678" s="7"/>
      <c r="J678" s="7"/>
      <c r="K678" s="7"/>
      <c r="L678" s="7"/>
    </row>
    <row r="679" spans="9:12" x14ac:dyDescent="0.15">
      <c r="I679" s="7"/>
      <c r="J679" s="7"/>
      <c r="K679" s="7"/>
      <c r="L679" s="7"/>
    </row>
    <row r="680" spans="9:12" x14ac:dyDescent="0.15">
      <c r="I680" s="7"/>
      <c r="J680" s="7"/>
      <c r="K680" s="7"/>
      <c r="L680" s="7"/>
    </row>
    <row r="681" spans="9:12" x14ac:dyDescent="0.15">
      <c r="I681" s="7"/>
      <c r="J681" s="7"/>
      <c r="K681" s="7"/>
      <c r="L681" s="7"/>
    </row>
    <row r="682" spans="9:12" x14ac:dyDescent="0.15">
      <c r="I682" s="7"/>
      <c r="J682" s="7"/>
      <c r="K682" s="7"/>
      <c r="L682" s="7"/>
    </row>
    <row r="683" spans="9:12" x14ac:dyDescent="0.15">
      <c r="I683" s="7"/>
      <c r="J683" s="7"/>
      <c r="K683" s="7"/>
      <c r="L683" s="7"/>
    </row>
    <row r="684" spans="9:12" x14ac:dyDescent="0.15">
      <c r="I684" s="7"/>
      <c r="J684" s="7"/>
      <c r="K684" s="7"/>
      <c r="L684" s="7"/>
    </row>
    <row r="685" spans="9:12" x14ac:dyDescent="0.15">
      <c r="I685" s="7"/>
      <c r="J685" s="7"/>
      <c r="K685" s="7"/>
      <c r="L685" s="7"/>
    </row>
    <row r="686" spans="9:12" x14ac:dyDescent="0.15">
      <c r="I686" s="7"/>
      <c r="J686" s="7"/>
      <c r="K686" s="7"/>
      <c r="L686" s="7"/>
    </row>
    <row r="687" spans="9:12" x14ac:dyDescent="0.15">
      <c r="I687" s="7"/>
      <c r="J687" s="7"/>
      <c r="K687" s="7"/>
      <c r="L687" s="7"/>
    </row>
    <row r="688" spans="9:12" x14ac:dyDescent="0.15">
      <c r="I688" s="7"/>
      <c r="J688" s="7"/>
      <c r="K688" s="7"/>
      <c r="L688" s="7"/>
    </row>
    <row r="689" spans="9:12" x14ac:dyDescent="0.15">
      <c r="I689" s="7"/>
      <c r="J689" s="7"/>
      <c r="K689" s="7"/>
      <c r="L689" s="7"/>
    </row>
    <row r="690" spans="9:12" x14ac:dyDescent="0.15">
      <c r="I690" s="7"/>
      <c r="J690" s="7"/>
      <c r="K690" s="7"/>
      <c r="L690" s="7"/>
    </row>
    <row r="691" spans="9:12" x14ac:dyDescent="0.15">
      <c r="I691" s="7"/>
      <c r="J691" s="7"/>
      <c r="K691" s="7"/>
      <c r="L691" s="7"/>
    </row>
    <row r="692" spans="9:12" x14ac:dyDescent="0.15">
      <c r="I692" s="7"/>
      <c r="J692" s="7"/>
      <c r="K692" s="7"/>
      <c r="L692" s="7"/>
    </row>
    <row r="693" spans="9:12" x14ac:dyDescent="0.15">
      <c r="I693" s="7"/>
      <c r="J693" s="7"/>
      <c r="K693" s="7"/>
      <c r="L693" s="7"/>
    </row>
    <row r="694" spans="9:12" x14ac:dyDescent="0.15">
      <c r="I694" s="7"/>
      <c r="J694" s="7"/>
      <c r="K694" s="7"/>
      <c r="L694" s="7"/>
    </row>
    <row r="695" spans="9:12" x14ac:dyDescent="0.15">
      <c r="I695" s="7"/>
      <c r="J695" s="7"/>
      <c r="K695" s="7"/>
      <c r="L695" s="7"/>
    </row>
    <row r="696" spans="9:12" x14ac:dyDescent="0.15">
      <c r="I696" s="7"/>
      <c r="J696" s="7"/>
      <c r="K696" s="7"/>
      <c r="L696" s="7"/>
    </row>
    <row r="697" spans="9:12" x14ac:dyDescent="0.15">
      <c r="I697" s="7"/>
      <c r="J697" s="7"/>
      <c r="K697" s="7"/>
      <c r="L697" s="7"/>
    </row>
    <row r="698" spans="9:12" x14ac:dyDescent="0.15">
      <c r="I698" s="7"/>
      <c r="J698" s="7"/>
      <c r="K698" s="7"/>
      <c r="L698" s="7"/>
    </row>
    <row r="699" spans="9:12" x14ac:dyDescent="0.15">
      <c r="I699" s="7"/>
      <c r="J699" s="7"/>
      <c r="K699" s="7"/>
      <c r="L699" s="7"/>
    </row>
    <row r="700" spans="9:12" x14ac:dyDescent="0.15">
      <c r="I700" s="7"/>
      <c r="J700" s="7"/>
      <c r="K700" s="7"/>
      <c r="L700" s="7"/>
    </row>
    <row r="701" spans="9:12" x14ac:dyDescent="0.15">
      <c r="I701" s="7"/>
      <c r="J701" s="7"/>
      <c r="K701" s="7"/>
      <c r="L701" s="7"/>
    </row>
    <row r="702" spans="9:12" x14ac:dyDescent="0.15">
      <c r="I702" s="7"/>
      <c r="J702" s="7"/>
      <c r="K702" s="7"/>
      <c r="L702" s="7"/>
    </row>
    <row r="703" spans="9:12" x14ac:dyDescent="0.15">
      <c r="I703" s="7"/>
      <c r="J703" s="7"/>
      <c r="K703" s="7"/>
      <c r="L703" s="7"/>
    </row>
    <row r="704" spans="9:12" x14ac:dyDescent="0.15">
      <c r="I704" s="7"/>
      <c r="J704" s="7"/>
      <c r="K704" s="7"/>
      <c r="L704" s="7"/>
    </row>
    <row r="705" spans="9:12" x14ac:dyDescent="0.15">
      <c r="I705" s="7"/>
      <c r="J705" s="7"/>
      <c r="K705" s="7"/>
      <c r="L705" s="7"/>
    </row>
    <row r="706" spans="9:12" x14ac:dyDescent="0.15">
      <c r="I706" s="7"/>
      <c r="J706" s="7"/>
      <c r="K706" s="7"/>
      <c r="L706" s="7"/>
    </row>
    <row r="707" spans="9:12" x14ac:dyDescent="0.15">
      <c r="I707" s="7"/>
      <c r="J707" s="7"/>
      <c r="K707" s="7"/>
      <c r="L707" s="7"/>
    </row>
    <row r="708" spans="9:12" x14ac:dyDescent="0.15">
      <c r="I708" s="7"/>
      <c r="J708" s="7"/>
      <c r="K708" s="7"/>
      <c r="L708" s="7"/>
    </row>
    <row r="709" spans="9:12" x14ac:dyDescent="0.15">
      <c r="I709" s="7"/>
      <c r="J709" s="7"/>
      <c r="K709" s="7"/>
      <c r="L709" s="7"/>
    </row>
    <row r="710" spans="9:12" x14ac:dyDescent="0.15">
      <c r="I710" s="7"/>
      <c r="J710" s="7"/>
      <c r="K710" s="7"/>
      <c r="L710" s="7"/>
    </row>
    <row r="711" spans="9:12" x14ac:dyDescent="0.15">
      <c r="I711" s="7"/>
      <c r="J711" s="7"/>
      <c r="K711" s="7"/>
      <c r="L711" s="7"/>
    </row>
    <row r="712" spans="9:12" x14ac:dyDescent="0.15">
      <c r="I712" s="7"/>
      <c r="J712" s="7"/>
      <c r="K712" s="7"/>
      <c r="L712" s="7"/>
    </row>
    <row r="713" spans="9:12" x14ac:dyDescent="0.15">
      <c r="I713" s="7"/>
      <c r="J713" s="7"/>
      <c r="K713" s="7"/>
      <c r="L713" s="7"/>
    </row>
    <row r="714" spans="9:12" x14ac:dyDescent="0.15">
      <c r="I714" s="7"/>
      <c r="J714" s="7"/>
      <c r="K714" s="7"/>
      <c r="L714" s="7"/>
    </row>
    <row r="715" spans="9:12" x14ac:dyDescent="0.15">
      <c r="I715" s="7"/>
      <c r="J715" s="7"/>
      <c r="K715" s="7"/>
      <c r="L715" s="7"/>
    </row>
    <row r="716" spans="9:12" x14ac:dyDescent="0.15">
      <c r="I716" s="7"/>
      <c r="J716" s="7"/>
      <c r="K716" s="7"/>
      <c r="L716" s="7"/>
    </row>
    <row r="717" spans="9:12" x14ac:dyDescent="0.15">
      <c r="I717" s="7"/>
      <c r="J717" s="7"/>
      <c r="K717" s="7"/>
      <c r="L717" s="7"/>
    </row>
    <row r="718" spans="9:12" x14ac:dyDescent="0.15">
      <c r="I718" s="7"/>
      <c r="J718" s="7"/>
      <c r="K718" s="7"/>
      <c r="L718" s="7"/>
    </row>
    <row r="719" spans="9:12" x14ac:dyDescent="0.15">
      <c r="I719" s="7"/>
      <c r="J719" s="7"/>
      <c r="K719" s="7"/>
      <c r="L719" s="7"/>
    </row>
    <row r="720" spans="9:12" x14ac:dyDescent="0.15">
      <c r="I720" s="7"/>
      <c r="J720" s="7"/>
      <c r="K720" s="7"/>
      <c r="L720" s="7"/>
    </row>
    <row r="721" spans="9:12" x14ac:dyDescent="0.15">
      <c r="I721" s="7"/>
      <c r="J721" s="7"/>
      <c r="K721" s="7"/>
      <c r="L721" s="7"/>
    </row>
    <row r="722" spans="9:12" x14ac:dyDescent="0.15">
      <c r="I722" s="7"/>
      <c r="J722" s="7"/>
      <c r="K722" s="7"/>
      <c r="L722" s="7"/>
    </row>
    <row r="723" spans="9:12" x14ac:dyDescent="0.15">
      <c r="I723" s="7"/>
      <c r="J723" s="7"/>
      <c r="K723" s="7"/>
      <c r="L723" s="7"/>
    </row>
    <row r="724" spans="9:12" x14ac:dyDescent="0.15">
      <c r="I724" s="7"/>
      <c r="J724" s="7"/>
      <c r="K724" s="7"/>
      <c r="L724" s="7"/>
    </row>
    <row r="725" spans="9:12" x14ac:dyDescent="0.15">
      <c r="I725" s="7"/>
      <c r="J725" s="7"/>
      <c r="K725" s="7"/>
      <c r="L725" s="7"/>
    </row>
    <row r="726" spans="9:12" x14ac:dyDescent="0.15">
      <c r="I726" s="7"/>
      <c r="J726" s="7"/>
      <c r="K726" s="7"/>
      <c r="L726" s="7"/>
    </row>
    <row r="727" spans="9:12" x14ac:dyDescent="0.15">
      <c r="I727" s="7"/>
      <c r="J727" s="7"/>
      <c r="K727" s="7"/>
      <c r="L727" s="7"/>
    </row>
    <row r="728" spans="9:12" x14ac:dyDescent="0.15">
      <c r="I728" s="7"/>
      <c r="J728" s="7"/>
      <c r="K728" s="7"/>
      <c r="L728" s="7"/>
    </row>
    <row r="729" spans="9:12" x14ac:dyDescent="0.15">
      <c r="I729" s="7"/>
      <c r="J729" s="7"/>
      <c r="K729" s="7"/>
      <c r="L729" s="7"/>
    </row>
    <row r="730" spans="9:12" x14ac:dyDescent="0.15">
      <c r="I730" s="7"/>
      <c r="J730" s="7"/>
      <c r="K730" s="7"/>
      <c r="L730" s="7"/>
    </row>
    <row r="731" spans="9:12" x14ac:dyDescent="0.15">
      <c r="I731" s="7"/>
      <c r="J731" s="7"/>
      <c r="K731" s="7"/>
      <c r="L731" s="7"/>
    </row>
    <row r="732" spans="9:12" x14ac:dyDescent="0.15">
      <c r="I732" s="7"/>
      <c r="J732" s="7"/>
      <c r="K732" s="7"/>
      <c r="L732" s="7"/>
    </row>
    <row r="733" spans="9:12" x14ac:dyDescent="0.15">
      <c r="I733" s="7"/>
      <c r="J733" s="7"/>
      <c r="K733" s="7"/>
      <c r="L733" s="7"/>
    </row>
    <row r="734" spans="9:12" x14ac:dyDescent="0.15">
      <c r="I734" s="7"/>
      <c r="J734" s="7"/>
      <c r="K734" s="7"/>
      <c r="L734" s="7"/>
    </row>
    <row r="735" spans="9:12" x14ac:dyDescent="0.15">
      <c r="I735" s="7"/>
      <c r="J735" s="7"/>
      <c r="K735" s="7"/>
      <c r="L735" s="7"/>
    </row>
    <row r="736" spans="9:12" x14ac:dyDescent="0.15">
      <c r="I736" s="7"/>
      <c r="J736" s="7"/>
      <c r="K736" s="7"/>
      <c r="L736" s="7"/>
    </row>
    <row r="737" spans="9:12" x14ac:dyDescent="0.15">
      <c r="I737" s="7"/>
      <c r="J737" s="7"/>
      <c r="K737" s="7"/>
      <c r="L737" s="7"/>
    </row>
    <row r="738" spans="9:12" x14ac:dyDescent="0.15">
      <c r="I738" s="7"/>
      <c r="J738" s="7"/>
      <c r="K738" s="7"/>
      <c r="L738" s="7"/>
    </row>
    <row r="739" spans="9:12" x14ac:dyDescent="0.15">
      <c r="I739" s="7"/>
      <c r="J739" s="7"/>
      <c r="K739" s="7"/>
      <c r="L739" s="7"/>
    </row>
    <row r="740" spans="9:12" x14ac:dyDescent="0.15">
      <c r="I740" s="7"/>
      <c r="J740" s="7"/>
      <c r="K740" s="7"/>
      <c r="L740" s="7"/>
    </row>
    <row r="741" spans="9:12" x14ac:dyDescent="0.15">
      <c r="I741" s="7"/>
      <c r="J741" s="7"/>
      <c r="K741" s="7"/>
      <c r="L741" s="7"/>
    </row>
    <row r="742" spans="9:12" x14ac:dyDescent="0.15">
      <c r="I742" s="7"/>
      <c r="J742" s="7"/>
      <c r="K742" s="7"/>
      <c r="L742" s="7"/>
    </row>
    <row r="743" spans="9:12" x14ac:dyDescent="0.15">
      <c r="I743" s="7"/>
      <c r="J743" s="7"/>
      <c r="K743" s="7"/>
      <c r="L743" s="7"/>
    </row>
    <row r="744" spans="9:12" x14ac:dyDescent="0.15">
      <c r="I744" s="7"/>
      <c r="J744" s="7"/>
      <c r="K744" s="7"/>
      <c r="L744" s="7"/>
    </row>
    <row r="745" spans="9:12" x14ac:dyDescent="0.15">
      <c r="I745" s="7"/>
      <c r="J745" s="7"/>
      <c r="K745" s="7"/>
      <c r="L745" s="7"/>
    </row>
    <row r="746" spans="9:12" x14ac:dyDescent="0.15">
      <c r="I746" s="7"/>
      <c r="J746" s="7"/>
      <c r="K746" s="7"/>
      <c r="L746" s="7"/>
    </row>
    <row r="747" spans="9:12" x14ac:dyDescent="0.15">
      <c r="I747" s="7"/>
      <c r="J747" s="7"/>
      <c r="K747" s="7"/>
      <c r="L747" s="7"/>
    </row>
    <row r="748" spans="9:12" x14ac:dyDescent="0.15">
      <c r="I748" s="7"/>
      <c r="J748" s="7"/>
      <c r="K748" s="7"/>
      <c r="L748" s="7"/>
    </row>
    <row r="749" spans="9:12" x14ac:dyDescent="0.15">
      <c r="I749" s="7"/>
      <c r="J749" s="7"/>
      <c r="K749" s="7"/>
      <c r="L749" s="7"/>
    </row>
    <row r="750" spans="9:12" x14ac:dyDescent="0.15">
      <c r="I750" s="7"/>
      <c r="J750" s="7"/>
      <c r="K750" s="7"/>
      <c r="L750" s="7"/>
    </row>
    <row r="751" spans="9:12" x14ac:dyDescent="0.15">
      <c r="I751" s="7"/>
      <c r="J751" s="7"/>
      <c r="K751" s="7"/>
      <c r="L751" s="7"/>
    </row>
    <row r="752" spans="9:12" x14ac:dyDescent="0.15">
      <c r="I752" s="7"/>
      <c r="J752" s="7"/>
      <c r="K752" s="7"/>
      <c r="L752" s="7"/>
    </row>
    <row r="753" spans="9:12" x14ac:dyDescent="0.15">
      <c r="I753" s="7"/>
      <c r="J753" s="7"/>
      <c r="K753" s="7"/>
      <c r="L753" s="7"/>
    </row>
    <row r="754" spans="9:12" x14ac:dyDescent="0.15">
      <c r="I754" s="7"/>
      <c r="J754" s="7"/>
      <c r="K754" s="7"/>
      <c r="L754" s="7"/>
    </row>
    <row r="755" spans="9:12" x14ac:dyDescent="0.15">
      <c r="I755" s="7"/>
      <c r="J755" s="7"/>
      <c r="K755" s="7"/>
      <c r="L755" s="7"/>
    </row>
    <row r="756" spans="9:12" x14ac:dyDescent="0.15">
      <c r="I756" s="7"/>
      <c r="J756" s="7"/>
      <c r="K756" s="7"/>
      <c r="L756" s="7"/>
    </row>
    <row r="757" spans="9:12" x14ac:dyDescent="0.15">
      <c r="I757" s="7"/>
      <c r="J757" s="7"/>
      <c r="K757" s="7"/>
      <c r="L757" s="7"/>
    </row>
    <row r="758" spans="9:12" x14ac:dyDescent="0.15">
      <c r="I758" s="7"/>
      <c r="J758" s="7"/>
      <c r="K758" s="7"/>
      <c r="L758" s="7"/>
    </row>
    <row r="759" spans="9:12" x14ac:dyDescent="0.15">
      <c r="I759" s="7"/>
      <c r="J759" s="7"/>
      <c r="K759" s="7"/>
      <c r="L759" s="7"/>
    </row>
    <row r="760" spans="9:12" x14ac:dyDescent="0.15">
      <c r="I760" s="7"/>
      <c r="J760" s="7"/>
      <c r="K760" s="7"/>
      <c r="L760" s="7"/>
    </row>
    <row r="761" spans="9:12" x14ac:dyDescent="0.15">
      <c r="I761" s="7"/>
      <c r="J761" s="7"/>
      <c r="K761" s="7"/>
      <c r="L761" s="7"/>
    </row>
    <row r="762" spans="9:12" x14ac:dyDescent="0.15">
      <c r="I762" s="7"/>
      <c r="J762" s="7"/>
      <c r="K762" s="7"/>
      <c r="L762" s="7"/>
    </row>
    <row r="763" spans="9:12" x14ac:dyDescent="0.15">
      <c r="I763" s="7"/>
      <c r="J763" s="7"/>
      <c r="K763" s="7"/>
      <c r="L763" s="7"/>
    </row>
    <row r="764" spans="9:12" x14ac:dyDescent="0.15">
      <c r="I764" s="7"/>
      <c r="J764" s="7"/>
      <c r="K764" s="7"/>
      <c r="L764" s="7"/>
    </row>
    <row r="765" spans="9:12" x14ac:dyDescent="0.15">
      <c r="I765" s="7"/>
      <c r="J765" s="7"/>
      <c r="K765" s="7"/>
      <c r="L765" s="7"/>
    </row>
    <row r="766" spans="9:12" x14ac:dyDescent="0.15">
      <c r="I766" s="7"/>
      <c r="J766" s="7"/>
      <c r="K766" s="7"/>
      <c r="L766" s="7"/>
    </row>
    <row r="767" spans="9:12" x14ac:dyDescent="0.15">
      <c r="I767" s="7"/>
      <c r="J767" s="7"/>
      <c r="K767" s="7"/>
      <c r="L767" s="7"/>
    </row>
    <row r="768" spans="9:12" x14ac:dyDescent="0.15">
      <c r="I768" s="7"/>
      <c r="J768" s="7"/>
      <c r="K768" s="7"/>
      <c r="L768" s="7"/>
    </row>
    <row r="769" spans="9:12" x14ac:dyDescent="0.15">
      <c r="I769" s="7"/>
      <c r="J769" s="7"/>
      <c r="K769" s="7"/>
      <c r="L769" s="7"/>
    </row>
    <row r="770" spans="9:12" x14ac:dyDescent="0.15">
      <c r="I770" s="7"/>
      <c r="J770" s="7"/>
      <c r="K770" s="7"/>
      <c r="L770" s="7"/>
    </row>
    <row r="771" spans="9:12" x14ac:dyDescent="0.15">
      <c r="I771" s="7"/>
      <c r="J771" s="7"/>
      <c r="K771" s="7"/>
      <c r="L771" s="7"/>
    </row>
    <row r="772" spans="9:12" x14ac:dyDescent="0.15">
      <c r="I772" s="7"/>
      <c r="J772" s="7"/>
      <c r="K772" s="7"/>
      <c r="L772" s="7"/>
    </row>
    <row r="773" spans="9:12" x14ac:dyDescent="0.15">
      <c r="I773" s="7"/>
      <c r="J773" s="7"/>
      <c r="K773" s="7"/>
      <c r="L773" s="7"/>
    </row>
    <row r="774" spans="9:12" x14ac:dyDescent="0.15">
      <c r="I774" s="7"/>
      <c r="J774" s="7"/>
      <c r="K774" s="7"/>
      <c r="L774" s="7"/>
    </row>
    <row r="775" spans="9:12" x14ac:dyDescent="0.15">
      <c r="I775" s="7"/>
      <c r="J775" s="7"/>
      <c r="K775" s="7"/>
      <c r="L775" s="7"/>
    </row>
    <row r="776" spans="9:12" x14ac:dyDescent="0.15">
      <c r="I776" s="7"/>
      <c r="J776" s="7"/>
      <c r="K776" s="7"/>
      <c r="L776" s="7"/>
    </row>
    <row r="777" spans="9:12" x14ac:dyDescent="0.15">
      <c r="I777" s="7"/>
      <c r="J777" s="7"/>
      <c r="K777" s="7"/>
      <c r="L777" s="7"/>
    </row>
    <row r="778" spans="9:12" x14ac:dyDescent="0.15">
      <c r="I778" s="7"/>
      <c r="J778" s="7"/>
      <c r="K778" s="7"/>
      <c r="L778" s="7"/>
    </row>
    <row r="779" spans="9:12" x14ac:dyDescent="0.15">
      <c r="I779" s="7"/>
      <c r="J779" s="7"/>
      <c r="K779" s="7"/>
      <c r="L779" s="7"/>
    </row>
    <row r="780" spans="9:12" x14ac:dyDescent="0.15">
      <c r="I780" s="7"/>
      <c r="J780" s="7"/>
      <c r="K780" s="7"/>
      <c r="L780" s="7"/>
    </row>
    <row r="781" spans="9:12" x14ac:dyDescent="0.15">
      <c r="I781" s="7"/>
      <c r="J781" s="7"/>
      <c r="K781" s="7"/>
      <c r="L781" s="7"/>
    </row>
    <row r="782" spans="9:12" x14ac:dyDescent="0.15">
      <c r="I782" s="7"/>
      <c r="J782" s="7"/>
      <c r="K782" s="7"/>
      <c r="L782" s="7"/>
    </row>
    <row r="783" spans="9:12" x14ac:dyDescent="0.15">
      <c r="I783" s="7"/>
      <c r="J783" s="7"/>
      <c r="K783" s="7"/>
      <c r="L783" s="7"/>
    </row>
    <row r="784" spans="9:12" x14ac:dyDescent="0.15">
      <c r="I784" s="7"/>
      <c r="J784" s="7"/>
      <c r="K784" s="7"/>
      <c r="L784" s="7"/>
    </row>
    <row r="785" spans="9:12" x14ac:dyDescent="0.15">
      <c r="I785" s="7"/>
      <c r="J785" s="7"/>
      <c r="K785" s="7"/>
      <c r="L785" s="7"/>
    </row>
    <row r="786" spans="9:12" x14ac:dyDescent="0.15">
      <c r="I786" s="7"/>
      <c r="J786" s="7"/>
      <c r="K786" s="7"/>
      <c r="L786" s="7"/>
    </row>
    <row r="787" spans="9:12" x14ac:dyDescent="0.15">
      <c r="I787" s="7"/>
      <c r="J787" s="7"/>
      <c r="K787" s="7"/>
      <c r="L787" s="7"/>
    </row>
    <row r="788" spans="9:12" x14ac:dyDescent="0.15">
      <c r="I788" s="7"/>
      <c r="J788" s="7"/>
      <c r="K788" s="7"/>
      <c r="L788" s="7"/>
    </row>
    <row r="789" spans="9:12" x14ac:dyDescent="0.15">
      <c r="I789" s="7"/>
      <c r="J789" s="7"/>
      <c r="K789" s="7"/>
      <c r="L789" s="7"/>
    </row>
    <row r="790" spans="9:12" x14ac:dyDescent="0.15">
      <c r="I790" s="7"/>
      <c r="J790" s="7"/>
      <c r="K790" s="7"/>
      <c r="L790" s="7"/>
    </row>
    <row r="791" spans="9:12" x14ac:dyDescent="0.15">
      <c r="I791" s="7"/>
      <c r="J791" s="7"/>
      <c r="K791" s="7"/>
      <c r="L791" s="7"/>
    </row>
    <row r="792" spans="9:12" x14ac:dyDescent="0.15">
      <c r="I792" s="7"/>
      <c r="J792" s="7"/>
      <c r="K792" s="7"/>
      <c r="L792" s="7"/>
    </row>
    <row r="793" spans="9:12" x14ac:dyDescent="0.15">
      <c r="I793" s="7"/>
      <c r="J793" s="7"/>
      <c r="K793" s="7"/>
      <c r="L793" s="7"/>
    </row>
    <row r="794" spans="9:12" x14ac:dyDescent="0.15">
      <c r="I794" s="7"/>
      <c r="J794" s="7"/>
      <c r="K794" s="7"/>
      <c r="L794" s="7"/>
    </row>
    <row r="795" spans="9:12" x14ac:dyDescent="0.15">
      <c r="I795" s="7"/>
      <c r="J795" s="7"/>
      <c r="K795" s="7"/>
      <c r="L795" s="7"/>
    </row>
    <row r="796" spans="9:12" x14ac:dyDescent="0.15">
      <c r="I796" s="7"/>
      <c r="J796" s="7"/>
      <c r="K796" s="7"/>
      <c r="L796" s="7"/>
    </row>
    <row r="797" spans="9:12" x14ac:dyDescent="0.15">
      <c r="I797" s="7"/>
      <c r="J797" s="7"/>
      <c r="K797" s="7"/>
      <c r="L797" s="7"/>
    </row>
    <row r="798" spans="9:12" x14ac:dyDescent="0.15">
      <c r="I798" s="7"/>
      <c r="J798" s="7"/>
      <c r="K798" s="7"/>
      <c r="L798" s="7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V798"/>
  <sheetViews>
    <sheetView topLeftCell="B11" zoomScale="75" zoomScaleNormal="75" zoomScalePageLayoutView="75" workbookViewId="0">
      <selection activeCell="F31" sqref="F31"/>
    </sheetView>
  </sheetViews>
  <sheetFormatPr baseColWidth="10" defaultColWidth="11.5" defaultRowHeight="13" x14ac:dyDescent="0.15"/>
  <cols>
    <col min="1" max="2" width="11.5" style="18"/>
    <col min="3" max="3" width="13.5" style="18" customWidth="1"/>
    <col min="8" max="8" width="4.5" style="18" customWidth="1"/>
    <col min="9" max="10" width="8.5" style="18" customWidth="1"/>
    <col min="11" max="11" width="13.5" style="18" customWidth="1"/>
    <col min="12" max="12" width="17.5" style="18" customWidth="1"/>
    <col min="13" max="13" width="12.5" style="18" customWidth="1"/>
    <col min="14" max="14" width="11.5" style="18"/>
    <col min="15" max="15" width="6.5" style="18" customWidth="1"/>
    <col min="16" max="16" width="9.5" style="18" customWidth="1"/>
    <col min="17" max="16384" width="11.5" style="18"/>
  </cols>
  <sheetData>
    <row r="1" spans="1:16" s="16" customFormat="1" ht="55.5" customHeight="1" x14ac:dyDescent="0.2">
      <c r="A1" s="16" t="s">
        <v>11</v>
      </c>
      <c r="B1" s="16" t="s">
        <v>6</v>
      </c>
      <c r="C1" s="16" t="s">
        <v>4</v>
      </c>
      <c r="D1" t="s">
        <v>40</v>
      </c>
      <c r="E1" t="s">
        <v>19</v>
      </c>
      <c r="F1" t="s">
        <v>41</v>
      </c>
      <c r="G1" t="s">
        <v>20</v>
      </c>
      <c r="I1" s="16" t="s">
        <v>0</v>
      </c>
      <c r="J1" s="16" t="s">
        <v>1</v>
      </c>
      <c r="K1" s="16" t="s">
        <v>2</v>
      </c>
      <c r="L1" s="16" t="s">
        <v>3</v>
      </c>
      <c r="M1" s="17" t="s">
        <v>12</v>
      </c>
      <c r="N1" s="17" t="s">
        <v>15</v>
      </c>
      <c r="O1" s="16" t="s">
        <v>13</v>
      </c>
      <c r="P1" s="16" t="s">
        <v>14</v>
      </c>
    </row>
    <row r="2" spans="1:16" x14ac:dyDescent="0.15">
      <c r="A2" s="18">
        <v>0.5</v>
      </c>
      <c r="B2" s="18">
        <v>0</v>
      </c>
      <c r="C2" s="18" t="s">
        <v>9</v>
      </c>
      <c r="D2">
        <v>957.75421142578102</v>
      </c>
      <c r="E2">
        <v>658.890380859375</v>
      </c>
      <c r="F2">
        <v>468.05014038085898</v>
      </c>
      <c r="G2">
        <v>464.85290527343801</v>
      </c>
      <c r="I2" s="19">
        <f t="shared" ref="I2:J65" si="0">D2-F2</f>
        <v>489.70407104492205</v>
      </c>
      <c r="J2" s="19">
        <f t="shared" si="0"/>
        <v>194.03747558593699</v>
      </c>
      <c r="K2" s="19">
        <f t="shared" ref="K2:K65" si="1">I2-0.7*J2</f>
        <v>353.87783813476619</v>
      </c>
      <c r="L2" s="20">
        <f t="shared" ref="L2:L65" si="2">K2/J2</f>
        <v>1.823760266238043</v>
      </c>
      <c r="M2" s="20"/>
      <c r="N2" s="18">
        <f>LINEST(V64:V104,U64:U104)</f>
        <v>-8.8647522019550794E-3</v>
      </c>
      <c r="O2" s="21">
        <f>AVERAGE(M38:M45)</f>
        <v>1.8281923044084596</v>
      </c>
    </row>
    <row r="3" spans="1:16" x14ac:dyDescent="0.15">
      <c r="A3" s="18">
        <v>1</v>
      </c>
      <c r="B3" s="18">
        <v>1</v>
      </c>
      <c r="C3" s="18" t="s">
        <v>7</v>
      </c>
      <c r="D3">
        <v>947.50897216796898</v>
      </c>
      <c r="E3">
        <v>651.98602294921898</v>
      </c>
      <c r="F3">
        <v>467.20208740234398</v>
      </c>
      <c r="G3">
        <v>463.69198608398398</v>
      </c>
      <c r="I3" s="19">
        <f t="shared" si="0"/>
        <v>480.306884765625</v>
      </c>
      <c r="J3" s="19">
        <f t="shared" si="0"/>
        <v>188.294036865235</v>
      </c>
      <c r="K3" s="19">
        <f t="shared" si="1"/>
        <v>348.50105895996052</v>
      </c>
      <c r="L3" s="20">
        <f t="shared" si="2"/>
        <v>1.8508342843028438</v>
      </c>
      <c r="M3" s="20"/>
    </row>
    <row r="4" spans="1:16" ht="15" x14ac:dyDescent="0.15">
      <c r="A4" s="18">
        <v>1.5</v>
      </c>
      <c r="B4" s="18">
        <v>2</v>
      </c>
      <c r="D4">
        <v>948.342041015625</v>
      </c>
      <c r="E4">
        <v>652.17639160156295</v>
      </c>
      <c r="F4">
        <v>468.40756225585898</v>
      </c>
      <c r="G4">
        <v>464.85852050781301</v>
      </c>
      <c r="I4" s="19">
        <f t="shared" si="0"/>
        <v>479.93447875976602</v>
      </c>
      <c r="J4" s="19">
        <f t="shared" si="0"/>
        <v>187.31787109374994</v>
      </c>
      <c r="K4" s="19">
        <f t="shared" si="1"/>
        <v>348.81196899414107</v>
      </c>
      <c r="L4" s="20">
        <f t="shared" si="2"/>
        <v>1.8621392980681786</v>
      </c>
      <c r="M4" s="20"/>
      <c r="N4" s="16" t="s">
        <v>16</v>
      </c>
    </row>
    <row r="5" spans="1:16" x14ac:dyDescent="0.15">
      <c r="A5" s="18">
        <v>2</v>
      </c>
      <c r="B5" s="18">
        <v>3</v>
      </c>
      <c r="D5">
        <v>946.68121337890602</v>
      </c>
      <c r="E5">
        <v>649.46423339843795</v>
      </c>
      <c r="F5">
        <v>467.69012451171898</v>
      </c>
      <c r="G5">
        <v>463.96893310546898</v>
      </c>
      <c r="I5" s="19">
        <f t="shared" si="0"/>
        <v>478.99108886718705</v>
      </c>
      <c r="J5" s="19">
        <f t="shared" si="0"/>
        <v>185.49530029296898</v>
      </c>
      <c r="K5" s="19">
        <f t="shared" si="1"/>
        <v>349.14437866210881</v>
      </c>
      <c r="L5" s="20">
        <f t="shared" si="2"/>
        <v>1.8822276257709738</v>
      </c>
      <c r="M5" s="20"/>
      <c r="N5" s="18">
        <f>RSQ(V64:V104,U64:U104)</f>
        <v>0.99338727319963005</v>
      </c>
    </row>
    <row r="6" spans="1:16" x14ac:dyDescent="0.15">
      <c r="A6" s="18">
        <v>2.5</v>
      </c>
      <c r="B6" s="18">
        <v>4</v>
      </c>
      <c r="C6" s="18" t="s">
        <v>5</v>
      </c>
      <c r="D6">
        <v>941.23260498046898</v>
      </c>
      <c r="E6">
        <v>648.3251953125</v>
      </c>
      <c r="F6">
        <v>467.92291259765602</v>
      </c>
      <c r="G6">
        <v>464.70285034179699</v>
      </c>
      <c r="I6" s="19">
        <f t="shared" si="0"/>
        <v>473.30969238281295</v>
      </c>
      <c r="J6" s="19">
        <f t="shared" si="0"/>
        <v>183.62234497070301</v>
      </c>
      <c r="K6" s="19">
        <f t="shared" si="1"/>
        <v>344.77405090332081</v>
      </c>
      <c r="L6" s="20">
        <f t="shared" si="2"/>
        <v>1.8776257919935049</v>
      </c>
      <c r="M6" s="20">
        <f t="shared" ref="M6:M22" si="3">L6+ABS($N$2)*A6</f>
        <v>1.8997876724983926</v>
      </c>
      <c r="P6" s="18">
        <f t="shared" ref="P6:P69" si="4">(M6-$O$2)/$O$2*100</f>
        <v>3.916183648584981</v>
      </c>
    </row>
    <row r="7" spans="1:16" x14ac:dyDescent="0.15">
      <c r="A7" s="18">
        <v>3</v>
      </c>
      <c r="B7" s="18">
        <v>5</v>
      </c>
      <c r="C7" s="18" t="s">
        <v>8</v>
      </c>
      <c r="D7">
        <v>940.05810546875</v>
      </c>
      <c r="E7">
        <v>648.50158691406295</v>
      </c>
      <c r="F7">
        <v>467.70959472656301</v>
      </c>
      <c r="G7">
        <v>464.46969604492199</v>
      </c>
      <c r="I7" s="19">
        <f t="shared" si="0"/>
        <v>472.34851074218699</v>
      </c>
      <c r="J7" s="19">
        <f t="shared" si="0"/>
        <v>184.03189086914097</v>
      </c>
      <c r="K7" s="19">
        <f t="shared" si="1"/>
        <v>343.52618713378831</v>
      </c>
      <c r="L7" s="20">
        <f t="shared" si="2"/>
        <v>1.8666666169183606</v>
      </c>
      <c r="M7" s="20">
        <f t="shared" si="3"/>
        <v>1.8932608735242258</v>
      </c>
      <c r="P7" s="18">
        <f t="shared" si="4"/>
        <v>3.5591753098873342</v>
      </c>
    </row>
    <row r="8" spans="1:16" x14ac:dyDescent="0.15">
      <c r="A8" s="18">
        <v>3.5</v>
      </c>
      <c r="B8" s="18">
        <v>6</v>
      </c>
      <c r="D8">
        <v>938.30352783203102</v>
      </c>
      <c r="E8">
        <v>647.83868408203102</v>
      </c>
      <c r="F8">
        <v>467.87423706054699</v>
      </c>
      <c r="G8">
        <v>464.05987548828102</v>
      </c>
      <c r="I8" s="19">
        <f t="shared" si="0"/>
        <v>470.42929077148403</v>
      </c>
      <c r="J8" s="19">
        <f t="shared" si="0"/>
        <v>183.77880859375</v>
      </c>
      <c r="K8" s="19">
        <f t="shared" si="1"/>
        <v>341.78412475585901</v>
      </c>
      <c r="L8" s="20">
        <f t="shared" si="2"/>
        <v>1.8597580829429889</v>
      </c>
      <c r="M8" s="20">
        <f t="shared" si="3"/>
        <v>1.8907847156498316</v>
      </c>
      <c r="P8" s="18">
        <f t="shared" si="4"/>
        <v>3.4237323442636858</v>
      </c>
    </row>
    <row r="9" spans="1:16" x14ac:dyDescent="0.15">
      <c r="A9" s="18">
        <v>4</v>
      </c>
      <c r="B9" s="18">
        <v>7</v>
      </c>
      <c r="D9">
        <v>937.699462890625</v>
      </c>
      <c r="E9">
        <v>647.88079833984398</v>
      </c>
      <c r="F9">
        <v>467.67364501953102</v>
      </c>
      <c r="G9">
        <v>464.24176025390602</v>
      </c>
      <c r="I9" s="19">
        <f t="shared" si="0"/>
        <v>470.02581787109398</v>
      </c>
      <c r="J9" s="19">
        <f t="shared" si="0"/>
        <v>183.63903808593795</v>
      </c>
      <c r="K9" s="19">
        <f t="shared" si="1"/>
        <v>341.47849121093742</v>
      </c>
      <c r="L9" s="20">
        <f t="shared" si="2"/>
        <v>1.8595092566926592</v>
      </c>
      <c r="M9" s="20">
        <f t="shared" si="3"/>
        <v>1.8949682655004796</v>
      </c>
      <c r="P9" s="18">
        <f t="shared" si="4"/>
        <v>3.6525676719565019</v>
      </c>
    </row>
    <row r="10" spans="1:16" x14ac:dyDescent="0.15">
      <c r="A10" s="18">
        <v>4.5</v>
      </c>
      <c r="B10" s="18">
        <v>8</v>
      </c>
      <c r="D10">
        <v>935.49255371093795</v>
      </c>
      <c r="E10">
        <v>645.38427734375</v>
      </c>
      <c r="F10">
        <v>467.25973510742199</v>
      </c>
      <c r="G10">
        <v>463.943115234375</v>
      </c>
      <c r="I10" s="19">
        <f t="shared" si="0"/>
        <v>468.23281860351597</v>
      </c>
      <c r="J10" s="19">
        <f t="shared" si="0"/>
        <v>181.441162109375</v>
      </c>
      <c r="K10" s="19">
        <f t="shared" si="1"/>
        <v>341.22400512695344</v>
      </c>
      <c r="L10" s="20">
        <f t="shared" si="2"/>
        <v>1.8806317219312085</v>
      </c>
      <c r="M10" s="20">
        <f t="shared" si="3"/>
        <v>1.9205231068400064</v>
      </c>
      <c r="P10" s="18">
        <f t="shared" si="4"/>
        <v>5.0503878727036797</v>
      </c>
    </row>
    <row r="11" spans="1:16" x14ac:dyDescent="0.15">
      <c r="A11" s="18">
        <v>5</v>
      </c>
      <c r="B11" s="18">
        <v>9</v>
      </c>
      <c r="D11">
        <v>934.645751953125</v>
      </c>
      <c r="E11">
        <v>646.57458496093795</v>
      </c>
      <c r="F11">
        <v>467.95806884765602</v>
      </c>
      <c r="G11">
        <v>464.545654296875</v>
      </c>
      <c r="I11" s="19">
        <f t="shared" si="0"/>
        <v>466.68768310546898</v>
      </c>
      <c r="J11" s="19">
        <f t="shared" si="0"/>
        <v>182.02893066406295</v>
      </c>
      <c r="K11" s="19">
        <f t="shared" si="1"/>
        <v>339.26743164062492</v>
      </c>
      <c r="L11" s="20">
        <f t="shared" si="2"/>
        <v>1.8638104965124906</v>
      </c>
      <c r="M11" s="20">
        <f t="shared" si="3"/>
        <v>1.908134257522266</v>
      </c>
      <c r="P11" s="18">
        <f t="shared" si="4"/>
        <v>4.3727321748940868</v>
      </c>
    </row>
    <row r="12" spans="1:16" x14ac:dyDescent="0.15">
      <c r="A12" s="18">
        <v>5.5</v>
      </c>
      <c r="B12" s="18">
        <v>10</v>
      </c>
      <c r="D12">
        <v>935.27746582031295</v>
      </c>
      <c r="E12">
        <v>646.33728027343795</v>
      </c>
      <c r="F12">
        <v>467.36526489257801</v>
      </c>
      <c r="G12">
        <v>463.93673706054699</v>
      </c>
      <c r="I12" s="19">
        <f t="shared" si="0"/>
        <v>467.91220092773494</v>
      </c>
      <c r="J12" s="19">
        <f t="shared" si="0"/>
        <v>182.40054321289097</v>
      </c>
      <c r="K12" s="19">
        <f t="shared" si="1"/>
        <v>340.2318206787113</v>
      </c>
      <c r="L12" s="20">
        <f t="shared" si="2"/>
        <v>1.8653004792952053</v>
      </c>
      <c r="M12" s="20">
        <f t="shared" si="3"/>
        <v>1.9140566164059583</v>
      </c>
      <c r="P12" s="18">
        <f t="shared" si="4"/>
        <v>4.6966783412471163</v>
      </c>
    </row>
    <row r="13" spans="1:16" x14ac:dyDescent="0.15">
      <c r="A13" s="18">
        <v>6</v>
      </c>
      <c r="B13" s="18">
        <v>11</v>
      </c>
      <c r="D13">
        <v>957.65344238281295</v>
      </c>
      <c r="E13">
        <v>654.64630126953102</v>
      </c>
      <c r="F13">
        <v>467.30874633789102</v>
      </c>
      <c r="G13">
        <v>464.24887084960898</v>
      </c>
      <c r="I13" s="19">
        <f t="shared" si="0"/>
        <v>490.34469604492193</v>
      </c>
      <c r="J13" s="19">
        <f t="shared" si="0"/>
        <v>190.39743041992205</v>
      </c>
      <c r="K13" s="19">
        <f t="shared" si="1"/>
        <v>357.06649475097652</v>
      </c>
      <c r="L13" s="20">
        <f t="shared" si="2"/>
        <v>1.8753745466179108</v>
      </c>
      <c r="M13" s="20">
        <f t="shared" si="3"/>
        <v>1.9285630598296413</v>
      </c>
      <c r="P13" s="18">
        <f t="shared" si="4"/>
        <v>5.4901639821560355</v>
      </c>
    </row>
    <row r="14" spans="1:16" x14ac:dyDescent="0.15">
      <c r="A14" s="18">
        <v>6.5</v>
      </c>
      <c r="B14" s="18">
        <v>12</v>
      </c>
      <c r="D14">
        <v>955.51818847656295</v>
      </c>
      <c r="E14">
        <v>653.66912841796898</v>
      </c>
      <c r="F14">
        <v>468.18002319335898</v>
      </c>
      <c r="G14">
        <v>464.53741455078102</v>
      </c>
      <c r="I14" s="19">
        <f t="shared" si="0"/>
        <v>487.33816528320398</v>
      </c>
      <c r="J14" s="19">
        <f t="shared" si="0"/>
        <v>189.13171386718795</v>
      </c>
      <c r="K14" s="19">
        <f t="shared" si="1"/>
        <v>354.9459655761724</v>
      </c>
      <c r="L14" s="20">
        <f t="shared" si="2"/>
        <v>1.876713102834898</v>
      </c>
      <c r="M14" s="20">
        <f t="shared" si="3"/>
        <v>1.9343339921476059</v>
      </c>
      <c r="P14" s="18">
        <f t="shared" si="4"/>
        <v>5.8058272908817514</v>
      </c>
    </row>
    <row r="15" spans="1:16" x14ac:dyDescent="0.15">
      <c r="A15" s="18">
        <v>7</v>
      </c>
      <c r="B15" s="18">
        <v>13</v>
      </c>
      <c r="D15">
        <v>951.93981933593795</v>
      </c>
      <c r="E15">
        <v>651.9453125</v>
      </c>
      <c r="F15">
        <v>467.49923706054699</v>
      </c>
      <c r="G15">
        <v>463.851806640625</v>
      </c>
      <c r="I15" s="19">
        <f t="shared" si="0"/>
        <v>484.44058227539097</v>
      </c>
      <c r="J15" s="19">
        <f t="shared" si="0"/>
        <v>188.093505859375</v>
      </c>
      <c r="K15" s="19">
        <f t="shared" si="1"/>
        <v>352.77512817382848</v>
      </c>
      <c r="L15" s="20">
        <f t="shared" si="2"/>
        <v>1.8755306120859641</v>
      </c>
      <c r="M15" s="20">
        <f t="shared" si="3"/>
        <v>1.9375838774996497</v>
      </c>
      <c r="P15" s="18">
        <f t="shared" si="4"/>
        <v>5.9835922527080889</v>
      </c>
    </row>
    <row r="16" spans="1:16" x14ac:dyDescent="0.15">
      <c r="A16" s="18">
        <v>7.5</v>
      </c>
      <c r="B16" s="18">
        <v>14</v>
      </c>
      <c r="D16">
        <v>952.08489990234398</v>
      </c>
      <c r="E16">
        <v>651.52062988281295</v>
      </c>
      <c r="F16">
        <v>467.30914306640602</v>
      </c>
      <c r="G16">
        <v>463.83346557617199</v>
      </c>
      <c r="I16" s="19">
        <f t="shared" si="0"/>
        <v>484.77575683593795</v>
      </c>
      <c r="J16" s="19">
        <f t="shared" si="0"/>
        <v>187.68716430664097</v>
      </c>
      <c r="K16" s="19">
        <f t="shared" si="1"/>
        <v>353.39474182128924</v>
      </c>
      <c r="L16" s="20">
        <f t="shared" si="2"/>
        <v>1.8828924350091265</v>
      </c>
      <c r="M16" s="20">
        <f t="shared" si="3"/>
        <v>1.9493780765237896</v>
      </c>
      <c r="P16" s="18">
        <f t="shared" si="4"/>
        <v>6.6287212687147576</v>
      </c>
    </row>
    <row r="17" spans="1:16" x14ac:dyDescent="0.15">
      <c r="A17" s="18">
        <v>8</v>
      </c>
      <c r="B17" s="18">
        <v>15</v>
      </c>
      <c r="D17">
        <v>947.37145996093795</v>
      </c>
      <c r="E17">
        <v>650.0107421875</v>
      </c>
      <c r="F17">
        <v>467.72341918945301</v>
      </c>
      <c r="G17">
        <v>464.36340332031301</v>
      </c>
      <c r="I17" s="19">
        <f t="shared" si="0"/>
        <v>479.64804077148494</v>
      </c>
      <c r="J17" s="19">
        <f t="shared" si="0"/>
        <v>185.64733886718699</v>
      </c>
      <c r="K17" s="19">
        <f t="shared" si="1"/>
        <v>349.69490356445408</v>
      </c>
      <c r="L17" s="20">
        <f t="shared" si="2"/>
        <v>1.8836515820710338</v>
      </c>
      <c r="M17" s="20">
        <f t="shared" si="3"/>
        <v>1.9545695996866743</v>
      </c>
      <c r="P17" s="18">
        <f t="shared" si="4"/>
        <v>6.9126915682486745</v>
      </c>
    </row>
    <row r="18" spans="1:16" x14ac:dyDescent="0.15">
      <c r="A18" s="18">
        <v>8.5</v>
      </c>
      <c r="B18" s="18">
        <v>16</v>
      </c>
      <c r="D18">
        <v>951.8173828125</v>
      </c>
      <c r="E18">
        <v>652.43310546875</v>
      </c>
      <c r="F18">
        <v>467.919921875</v>
      </c>
      <c r="G18">
        <v>464.13659667968801</v>
      </c>
      <c r="I18" s="19">
        <f t="shared" si="0"/>
        <v>483.8974609375</v>
      </c>
      <c r="J18" s="19">
        <f t="shared" si="0"/>
        <v>188.29650878906199</v>
      </c>
      <c r="K18" s="19">
        <f t="shared" si="1"/>
        <v>352.08990478515659</v>
      </c>
      <c r="L18" s="20">
        <f t="shared" si="2"/>
        <v>1.869869532098352</v>
      </c>
      <c r="M18" s="20">
        <f t="shared" si="3"/>
        <v>1.9452199258149703</v>
      </c>
      <c r="P18" s="18">
        <f t="shared" si="4"/>
        <v>6.4012752446399128</v>
      </c>
    </row>
    <row r="19" spans="1:16" x14ac:dyDescent="0.15">
      <c r="A19" s="18">
        <v>9</v>
      </c>
      <c r="B19" s="18">
        <v>17</v>
      </c>
      <c r="D19">
        <v>946.995849609375</v>
      </c>
      <c r="E19">
        <v>651.28674316406295</v>
      </c>
      <c r="F19">
        <v>467.011962890625</v>
      </c>
      <c r="G19">
        <v>463.73953247070301</v>
      </c>
      <c r="I19" s="19">
        <f t="shared" si="0"/>
        <v>479.98388671875</v>
      </c>
      <c r="J19" s="19">
        <f t="shared" si="0"/>
        <v>187.54721069335994</v>
      </c>
      <c r="K19" s="19">
        <f t="shared" si="1"/>
        <v>348.70083923339803</v>
      </c>
      <c r="L19" s="20">
        <f t="shared" si="2"/>
        <v>1.8592696630584635</v>
      </c>
      <c r="M19" s="20">
        <f t="shared" si="3"/>
        <v>1.9390524328760592</v>
      </c>
      <c r="P19" s="18">
        <f t="shared" si="4"/>
        <v>6.0639205296004226</v>
      </c>
    </row>
    <row r="20" spans="1:16" x14ac:dyDescent="0.15">
      <c r="A20" s="18">
        <v>9.5</v>
      </c>
      <c r="B20" s="18">
        <v>18</v>
      </c>
      <c r="D20">
        <v>953.07165527343795</v>
      </c>
      <c r="E20">
        <v>654.43389892578102</v>
      </c>
      <c r="F20">
        <v>468.04528808593801</v>
      </c>
      <c r="G20">
        <v>464.51498413085898</v>
      </c>
      <c r="I20" s="19">
        <f t="shared" si="0"/>
        <v>485.02636718749994</v>
      </c>
      <c r="J20" s="19">
        <f t="shared" si="0"/>
        <v>189.91891479492205</v>
      </c>
      <c r="K20" s="19">
        <f t="shared" si="1"/>
        <v>352.08312683105453</v>
      </c>
      <c r="L20" s="20">
        <f t="shared" si="2"/>
        <v>1.853860249839993</v>
      </c>
      <c r="M20" s="20">
        <f t="shared" si="3"/>
        <v>1.9380753957585661</v>
      </c>
      <c r="P20" s="18">
        <f t="shared" si="4"/>
        <v>6.0104777317537685</v>
      </c>
    </row>
    <row r="21" spans="1:16" x14ac:dyDescent="0.15">
      <c r="A21" s="18">
        <v>10</v>
      </c>
      <c r="B21" s="18">
        <v>19</v>
      </c>
      <c r="D21">
        <v>954.86962890625</v>
      </c>
      <c r="E21">
        <v>655.85662841796898</v>
      </c>
      <c r="F21">
        <v>466.82821655273398</v>
      </c>
      <c r="G21">
        <v>463.97830200195301</v>
      </c>
      <c r="I21" s="19">
        <f t="shared" si="0"/>
        <v>488.04141235351602</v>
      </c>
      <c r="J21" s="19">
        <f t="shared" si="0"/>
        <v>191.87832641601597</v>
      </c>
      <c r="K21" s="19">
        <f t="shared" si="1"/>
        <v>353.72658386230489</v>
      </c>
      <c r="L21" s="20">
        <f t="shared" si="2"/>
        <v>1.8434942104684708</v>
      </c>
      <c r="M21" s="20">
        <f t="shared" si="3"/>
        <v>1.9321417324880217</v>
      </c>
      <c r="P21" s="18">
        <f t="shared" si="4"/>
        <v>5.6859132285428018</v>
      </c>
    </row>
    <row r="22" spans="1:16" x14ac:dyDescent="0.15">
      <c r="A22" s="18">
        <v>10.5</v>
      </c>
      <c r="B22" s="18">
        <v>20</v>
      </c>
      <c r="D22">
        <v>954.09222412109398</v>
      </c>
      <c r="E22">
        <v>656.36505126953102</v>
      </c>
      <c r="F22">
        <v>467.57672119140602</v>
      </c>
      <c r="G22">
        <v>463.97341918945301</v>
      </c>
      <c r="I22" s="19">
        <f t="shared" si="0"/>
        <v>486.51550292968795</v>
      </c>
      <c r="J22" s="19">
        <f t="shared" si="0"/>
        <v>192.39163208007801</v>
      </c>
      <c r="K22" s="19">
        <f t="shared" si="1"/>
        <v>351.84136047363336</v>
      </c>
      <c r="L22" s="20">
        <f t="shared" si="2"/>
        <v>1.8287768374831841</v>
      </c>
      <c r="M22" s="20">
        <f t="shared" si="3"/>
        <v>1.9218567356037124</v>
      </c>
      <c r="P22" s="18">
        <f t="shared" si="4"/>
        <v>5.1233358202740824</v>
      </c>
    </row>
    <row r="23" spans="1:16" x14ac:dyDescent="0.15">
      <c r="A23" s="18">
        <v>11</v>
      </c>
      <c r="B23" s="18">
        <v>21</v>
      </c>
      <c r="D23">
        <v>956.81701660156295</v>
      </c>
      <c r="E23">
        <v>657.96905517578102</v>
      </c>
      <c r="F23">
        <v>467.90344238281301</v>
      </c>
      <c r="G23">
        <v>464.24365234375</v>
      </c>
      <c r="I23" s="19">
        <f t="shared" si="0"/>
        <v>488.91357421874994</v>
      </c>
      <c r="J23" s="19">
        <f t="shared" si="0"/>
        <v>193.72540283203102</v>
      </c>
      <c r="K23" s="19">
        <f t="shared" si="1"/>
        <v>353.30579223632822</v>
      </c>
      <c r="L23" s="20">
        <f t="shared" si="2"/>
        <v>1.8237452965456515</v>
      </c>
      <c r="M23" s="20">
        <f>L23+ABS($N$2)*A23</f>
        <v>1.9212575707671573</v>
      </c>
      <c r="P23" s="18">
        <f t="shared" si="4"/>
        <v>5.0905621982043323</v>
      </c>
    </row>
    <row r="24" spans="1:16" x14ac:dyDescent="0.15">
      <c r="A24" s="18">
        <v>11.5</v>
      </c>
      <c r="B24" s="18">
        <v>22</v>
      </c>
      <c r="D24">
        <v>961.85076904296898</v>
      </c>
      <c r="E24">
        <v>660.89678955078102</v>
      </c>
      <c r="F24">
        <v>467.81362915039102</v>
      </c>
      <c r="G24">
        <v>464.16390991210898</v>
      </c>
      <c r="I24" s="19">
        <f t="shared" si="0"/>
        <v>494.03713989257795</v>
      </c>
      <c r="J24" s="19">
        <f t="shared" si="0"/>
        <v>196.73287963867205</v>
      </c>
      <c r="K24" s="19">
        <f t="shared" si="1"/>
        <v>356.32412414550754</v>
      </c>
      <c r="L24" s="20">
        <f t="shared" si="2"/>
        <v>1.811207789973631</v>
      </c>
      <c r="M24" s="20">
        <f t="shared" ref="M24:M87" si="5">L24+ABS($N$2)*A24</f>
        <v>1.9131524402961144</v>
      </c>
      <c r="P24" s="18">
        <f t="shared" si="4"/>
        <v>4.6472209560659445</v>
      </c>
    </row>
    <row r="25" spans="1:16" x14ac:dyDescent="0.15">
      <c r="A25" s="18">
        <v>12</v>
      </c>
      <c r="B25" s="18">
        <v>23</v>
      </c>
      <c r="D25">
        <v>961.72985839843795</v>
      </c>
      <c r="E25">
        <v>661.65911865234398</v>
      </c>
      <c r="F25">
        <v>466.88211059570301</v>
      </c>
      <c r="G25">
        <v>463.76159667968801</v>
      </c>
      <c r="I25" s="19">
        <f t="shared" si="0"/>
        <v>494.84774780273494</v>
      </c>
      <c r="J25" s="19">
        <f t="shared" si="0"/>
        <v>197.89752197265597</v>
      </c>
      <c r="K25" s="19">
        <f t="shared" si="1"/>
        <v>356.31948242187582</v>
      </c>
      <c r="L25" s="20">
        <f t="shared" si="2"/>
        <v>1.8005252358395343</v>
      </c>
      <c r="M25" s="20">
        <f t="shared" si="5"/>
        <v>1.9069022622629952</v>
      </c>
      <c r="P25" s="18">
        <f t="shared" si="4"/>
        <v>4.305343462213262</v>
      </c>
    </row>
    <row r="26" spans="1:16" x14ac:dyDescent="0.15">
      <c r="A26" s="18">
        <v>12.5</v>
      </c>
      <c r="B26" s="18">
        <v>24</v>
      </c>
      <c r="D26">
        <v>960.470458984375</v>
      </c>
      <c r="E26">
        <v>661.317138671875</v>
      </c>
      <c r="F26">
        <v>467.205078125</v>
      </c>
      <c r="G26">
        <v>463.83831787109398</v>
      </c>
      <c r="I26" s="19">
        <f t="shared" si="0"/>
        <v>493.265380859375</v>
      </c>
      <c r="J26" s="19">
        <f t="shared" si="0"/>
        <v>197.47882080078102</v>
      </c>
      <c r="K26" s="19">
        <f t="shared" si="1"/>
        <v>355.03020629882826</v>
      </c>
      <c r="L26" s="20">
        <f t="shared" si="2"/>
        <v>1.797814088919373</v>
      </c>
      <c r="M26" s="20">
        <f t="shared" si="5"/>
        <v>1.9086234914438114</v>
      </c>
      <c r="P26" s="18">
        <f t="shared" si="4"/>
        <v>4.3994927033333378</v>
      </c>
    </row>
    <row r="27" spans="1:16" x14ac:dyDescent="0.15">
      <c r="A27" s="18">
        <v>13</v>
      </c>
      <c r="B27" s="18">
        <v>25</v>
      </c>
      <c r="D27">
        <v>959.51257324218795</v>
      </c>
      <c r="E27">
        <v>663.53125</v>
      </c>
      <c r="F27">
        <v>467.63809204101602</v>
      </c>
      <c r="G27">
        <v>464.12387084960898</v>
      </c>
      <c r="I27" s="19">
        <f t="shared" si="0"/>
        <v>491.87448120117193</v>
      </c>
      <c r="J27" s="19">
        <f t="shared" si="0"/>
        <v>199.40737915039102</v>
      </c>
      <c r="K27" s="19">
        <f t="shared" si="1"/>
        <v>352.28931579589823</v>
      </c>
      <c r="L27" s="20">
        <f t="shared" si="2"/>
        <v>1.7666814402600679</v>
      </c>
      <c r="M27" s="20">
        <f t="shared" si="5"/>
        <v>1.881923218885484</v>
      </c>
      <c r="P27" s="18">
        <f t="shared" si="4"/>
        <v>2.9390187425829839</v>
      </c>
    </row>
    <row r="28" spans="1:16" x14ac:dyDescent="0.15">
      <c r="A28" s="18">
        <v>13.5</v>
      </c>
      <c r="B28" s="18">
        <v>26</v>
      </c>
      <c r="D28">
        <v>960.52917480468795</v>
      </c>
      <c r="E28">
        <v>664.59234619140602</v>
      </c>
      <c r="F28">
        <v>467.52844238281301</v>
      </c>
      <c r="G28">
        <v>463.95733642578102</v>
      </c>
      <c r="I28" s="19">
        <f t="shared" si="0"/>
        <v>493.00073242187494</v>
      </c>
      <c r="J28" s="19">
        <f t="shared" si="0"/>
        <v>200.635009765625</v>
      </c>
      <c r="K28" s="19">
        <f t="shared" si="1"/>
        <v>352.55622558593745</v>
      </c>
      <c r="L28" s="20">
        <f t="shared" si="2"/>
        <v>1.7572019260137184</v>
      </c>
      <c r="M28" s="20">
        <f t="shared" si="5"/>
        <v>1.8768760807401119</v>
      </c>
      <c r="P28" s="18">
        <f t="shared" si="4"/>
        <v>2.662946136150854</v>
      </c>
    </row>
    <row r="29" spans="1:16" x14ac:dyDescent="0.15">
      <c r="A29" s="18">
        <v>14</v>
      </c>
      <c r="B29" s="18">
        <v>27</v>
      </c>
      <c r="D29">
        <v>959.99432373046898</v>
      </c>
      <c r="E29">
        <v>664.60632324218795</v>
      </c>
      <c r="F29">
        <v>467.47454833984398</v>
      </c>
      <c r="G29">
        <v>463.80502319335898</v>
      </c>
      <c r="I29" s="19">
        <f t="shared" si="0"/>
        <v>492.519775390625</v>
      </c>
      <c r="J29" s="19">
        <f t="shared" si="0"/>
        <v>200.80130004882898</v>
      </c>
      <c r="K29" s="19">
        <f t="shared" si="1"/>
        <v>351.95886535644473</v>
      </c>
      <c r="L29" s="20">
        <f t="shared" si="2"/>
        <v>1.7527718459534807</v>
      </c>
      <c r="M29" s="20">
        <f t="shared" si="5"/>
        <v>1.8768783767808519</v>
      </c>
      <c r="P29" s="18">
        <f t="shared" si="4"/>
        <v>2.6630717269179982</v>
      </c>
    </row>
    <row r="30" spans="1:16" x14ac:dyDescent="0.15">
      <c r="A30" s="18">
        <v>14.5</v>
      </c>
      <c r="B30" s="18">
        <v>28</v>
      </c>
      <c r="D30">
        <v>958.96661376953102</v>
      </c>
      <c r="E30">
        <v>665.61309814453102</v>
      </c>
      <c r="F30">
        <v>467.91055297851602</v>
      </c>
      <c r="G30">
        <v>464.50598144531301</v>
      </c>
      <c r="I30" s="19">
        <f t="shared" si="0"/>
        <v>491.056060791015</v>
      </c>
      <c r="J30" s="19">
        <f t="shared" si="0"/>
        <v>201.10711669921801</v>
      </c>
      <c r="K30" s="19">
        <f t="shared" si="1"/>
        <v>350.2810791015624</v>
      </c>
      <c r="L30" s="20">
        <f t="shared" si="2"/>
        <v>1.7417637170217777</v>
      </c>
      <c r="M30" s="20">
        <f t="shared" si="5"/>
        <v>1.8703026239501264</v>
      </c>
      <c r="P30" s="18">
        <f t="shared" si="4"/>
        <v>2.3033856690088319</v>
      </c>
    </row>
    <row r="31" spans="1:16" x14ac:dyDescent="0.15">
      <c r="A31" s="18">
        <v>15</v>
      </c>
      <c r="B31" s="18">
        <v>29</v>
      </c>
      <c r="D31">
        <v>956.43292236328102</v>
      </c>
      <c r="E31">
        <v>665.43121337890602</v>
      </c>
      <c r="F31">
        <v>467.65344238281301</v>
      </c>
      <c r="G31">
        <v>464.414306640625</v>
      </c>
      <c r="I31" s="19">
        <f t="shared" si="0"/>
        <v>488.77947998046801</v>
      </c>
      <c r="J31" s="19">
        <f t="shared" si="0"/>
        <v>201.01690673828102</v>
      </c>
      <c r="K31" s="19">
        <f t="shared" si="1"/>
        <v>348.0676452636713</v>
      </c>
      <c r="L31" s="20">
        <f t="shared" si="2"/>
        <v>1.7315341824299717</v>
      </c>
      <c r="M31" s="20">
        <f t="shared" si="5"/>
        <v>1.8645054654592979</v>
      </c>
      <c r="P31" s="18">
        <f t="shared" si="4"/>
        <v>1.9862878190261259</v>
      </c>
    </row>
    <row r="32" spans="1:16" x14ac:dyDescent="0.15">
      <c r="A32" s="18">
        <v>15.5</v>
      </c>
      <c r="B32" s="18">
        <v>30</v>
      </c>
      <c r="D32">
        <v>957.00207519531295</v>
      </c>
      <c r="E32">
        <v>666.06506347656295</v>
      </c>
      <c r="F32">
        <v>467.27282714843801</v>
      </c>
      <c r="G32">
        <v>464.295654296875</v>
      </c>
      <c r="I32" s="19">
        <f t="shared" si="0"/>
        <v>489.72924804687494</v>
      </c>
      <c r="J32" s="19">
        <f t="shared" si="0"/>
        <v>201.76940917968795</v>
      </c>
      <c r="K32" s="19">
        <f t="shared" si="1"/>
        <v>348.49066162109341</v>
      </c>
      <c r="L32" s="20">
        <f t="shared" si="2"/>
        <v>1.7271729299199228</v>
      </c>
      <c r="M32" s="20">
        <f t="shared" si="5"/>
        <v>1.8645765890502264</v>
      </c>
      <c r="P32" s="18">
        <f t="shared" si="4"/>
        <v>1.9901781970108174</v>
      </c>
    </row>
    <row r="33" spans="1:16" x14ac:dyDescent="0.15">
      <c r="A33" s="18">
        <v>16</v>
      </c>
      <c r="B33" s="18">
        <v>31</v>
      </c>
      <c r="D33">
        <v>958.08319091796898</v>
      </c>
      <c r="E33">
        <v>668.35675048828102</v>
      </c>
      <c r="F33">
        <v>468.10403442382801</v>
      </c>
      <c r="G33">
        <v>464.67926025390602</v>
      </c>
      <c r="I33" s="19">
        <f t="shared" si="0"/>
        <v>489.97915649414097</v>
      </c>
      <c r="J33" s="19">
        <f t="shared" si="0"/>
        <v>203.677490234375</v>
      </c>
      <c r="K33" s="19">
        <f t="shared" si="1"/>
        <v>347.40491333007844</v>
      </c>
      <c r="L33" s="20">
        <f t="shared" si="2"/>
        <v>1.7056617937029466</v>
      </c>
      <c r="M33" s="20">
        <f t="shared" si="5"/>
        <v>1.8474978289342279</v>
      </c>
      <c r="P33" s="18">
        <f t="shared" si="4"/>
        <v>1.0559898145952917</v>
      </c>
    </row>
    <row r="34" spans="1:16" x14ac:dyDescent="0.15">
      <c r="A34" s="18">
        <v>16.5</v>
      </c>
      <c r="B34" s="18">
        <v>32</v>
      </c>
      <c r="D34">
        <v>953.847412109375</v>
      </c>
      <c r="E34">
        <v>667.32806396484398</v>
      </c>
      <c r="F34">
        <v>466.62423706054699</v>
      </c>
      <c r="G34">
        <v>463.70059204101602</v>
      </c>
      <c r="I34" s="19">
        <f t="shared" si="0"/>
        <v>487.22317504882801</v>
      </c>
      <c r="J34" s="19">
        <f t="shared" si="0"/>
        <v>203.62747192382795</v>
      </c>
      <c r="K34" s="19">
        <f t="shared" si="1"/>
        <v>344.68394470214844</v>
      </c>
      <c r="L34" s="20">
        <f t="shared" si="2"/>
        <v>1.6927182832731247</v>
      </c>
      <c r="M34" s="20">
        <f t="shared" si="5"/>
        <v>1.8389866946053834</v>
      </c>
      <c r="P34" s="18">
        <f t="shared" si="4"/>
        <v>0.59044063203277442</v>
      </c>
    </row>
    <row r="35" spans="1:16" x14ac:dyDescent="0.15">
      <c r="A35" s="18">
        <v>17</v>
      </c>
      <c r="B35" s="18">
        <v>33</v>
      </c>
      <c r="D35">
        <v>956.05432128906295</v>
      </c>
      <c r="E35">
        <v>668.30822753906295</v>
      </c>
      <c r="F35">
        <v>467.80914306640602</v>
      </c>
      <c r="G35">
        <v>463.99365234375</v>
      </c>
      <c r="I35" s="19">
        <f t="shared" si="0"/>
        <v>488.24517822265693</v>
      </c>
      <c r="J35" s="19">
        <f t="shared" si="0"/>
        <v>204.31457519531295</v>
      </c>
      <c r="K35" s="19">
        <f t="shared" si="1"/>
        <v>345.22497558593784</v>
      </c>
      <c r="L35" s="20">
        <f t="shared" si="2"/>
        <v>1.689673755560134</v>
      </c>
      <c r="M35" s="20">
        <f t="shared" si="5"/>
        <v>1.8403745429933704</v>
      </c>
      <c r="P35" s="18">
        <f t="shared" si="4"/>
        <v>0.66635433020557477</v>
      </c>
    </row>
    <row r="36" spans="1:16" x14ac:dyDescent="0.15">
      <c r="A36" s="18">
        <v>17.5</v>
      </c>
      <c r="B36" s="18">
        <v>34</v>
      </c>
      <c r="D36">
        <v>954.09655761718795</v>
      </c>
      <c r="E36">
        <v>668.36877441406295</v>
      </c>
      <c r="F36">
        <v>467.88809204101602</v>
      </c>
      <c r="G36">
        <v>464.47866821289102</v>
      </c>
      <c r="I36" s="19">
        <f t="shared" si="0"/>
        <v>486.20846557617193</v>
      </c>
      <c r="J36" s="19">
        <f t="shared" si="0"/>
        <v>203.89010620117193</v>
      </c>
      <c r="K36" s="19">
        <f t="shared" si="1"/>
        <v>343.48539123535159</v>
      </c>
      <c r="L36" s="20">
        <f t="shared" si="2"/>
        <v>1.6846594355904911</v>
      </c>
      <c r="M36" s="20">
        <f t="shared" si="5"/>
        <v>1.8397925991247051</v>
      </c>
      <c r="P36" s="18">
        <f t="shared" si="4"/>
        <v>0.6345226751186287</v>
      </c>
    </row>
    <row r="37" spans="1:16" x14ac:dyDescent="0.15">
      <c r="A37" s="18">
        <v>18</v>
      </c>
      <c r="B37" s="18">
        <v>35</v>
      </c>
      <c r="D37">
        <v>951.73553466796898</v>
      </c>
      <c r="E37">
        <v>667.51501464843795</v>
      </c>
      <c r="F37">
        <v>466.90905761718801</v>
      </c>
      <c r="G37">
        <v>463.88510131835898</v>
      </c>
      <c r="I37" s="19">
        <f t="shared" si="0"/>
        <v>484.82647705078097</v>
      </c>
      <c r="J37" s="19">
        <f t="shared" si="0"/>
        <v>203.62991333007898</v>
      </c>
      <c r="K37" s="19">
        <f t="shared" si="1"/>
        <v>342.28553771972565</v>
      </c>
      <c r="L37" s="20">
        <f t="shared" si="2"/>
        <v>1.680919724033322</v>
      </c>
      <c r="M37" s="20">
        <f t="shared" si="5"/>
        <v>1.8404852636685134</v>
      </c>
      <c r="P37" s="18">
        <f t="shared" si="4"/>
        <v>0.67241062279995678</v>
      </c>
    </row>
    <row r="38" spans="1:16" x14ac:dyDescent="0.15">
      <c r="A38" s="18">
        <v>18.5</v>
      </c>
      <c r="B38" s="18">
        <v>36</v>
      </c>
      <c r="D38">
        <v>950.07696533203102</v>
      </c>
      <c r="E38">
        <v>668.180908203125</v>
      </c>
      <c r="F38">
        <v>468.41616821289102</v>
      </c>
      <c r="G38">
        <v>464.61001586914102</v>
      </c>
      <c r="I38" s="19">
        <f t="shared" si="0"/>
        <v>481.66079711914</v>
      </c>
      <c r="J38" s="19">
        <f t="shared" si="0"/>
        <v>203.57089233398398</v>
      </c>
      <c r="K38" s="19">
        <f t="shared" si="1"/>
        <v>339.16117248535124</v>
      </c>
      <c r="L38" s="20">
        <f t="shared" si="2"/>
        <v>1.6660592710322955</v>
      </c>
      <c r="M38" s="20">
        <f t="shared" si="5"/>
        <v>1.8300571867684645</v>
      </c>
      <c r="P38" s="18">
        <f t="shared" si="4"/>
        <v>0.1020069035138149</v>
      </c>
    </row>
    <row r="39" spans="1:16" x14ac:dyDescent="0.15">
      <c r="A39" s="18">
        <v>19</v>
      </c>
      <c r="B39" s="18">
        <v>37</v>
      </c>
      <c r="D39">
        <v>951.53350830078102</v>
      </c>
      <c r="E39">
        <v>668.335205078125</v>
      </c>
      <c r="F39">
        <v>467.79302978515602</v>
      </c>
      <c r="G39">
        <v>464.0849609375</v>
      </c>
      <c r="I39" s="19">
        <f t="shared" si="0"/>
        <v>483.740478515625</v>
      </c>
      <c r="J39" s="19">
        <f t="shared" si="0"/>
        <v>204.250244140625</v>
      </c>
      <c r="K39" s="19">
        <f t="shared" si="1"/>
        <v>340.76530761718755</v>
      </c>
      <c r="L39" s="20">
        <f t="shared" si="2"/>
        <v>1.6683716048954771</v>
      </c>
      <c r="M39" s="20">
        <f t="shared" si="5"/>
        <v>1.8368018967326236</v>
      </c>
      <c r="P39" s="18">
        <f t="shared" si="4"/>
        <v>0.47093472078419002</v>
      </c>
    </row>
    <row r="40" spans="1:16" x14ac:dyDescent="0.15">
      <c r="A40" s="18">
        <v>19.5</v>
      </c>
      <c r="B40" s="18">
        <v>38</v>
      </c>
      <c r="D40">
        <v>946.6357421875</v>
      </c>
      <c r="E40">
        <v>667.42633056640602</v>
      </c>
      <c r="F40">
        <v>467.47119140625</v>
      </c>
      <c r="G40">
        <v>464.50262451171898</v>
      </c>
      <c r="I40" s="19">
        <f t="shared" si="0"/>
        <v>479.16455078125</v>
      </c>
      <c r="J40" s="19">
        <f t="shared" si="0"/>
        <v>202.92370605468705</v>
      </c>
      <c r="K40" s="19">
        <f t="shared" si="1"/>
        <v>337.11795654296907</v>
      </c>
      <c r="L40" s="20">
        <f t="shared" si="2"/>
        <v>1.66130396047526</v>
      </c>
      <c r="M40" s="20">
        <f t="shared" si="5"/>
        <v>1.834166628413384</v>
      </c>
      <c r="P40" s="18">
        <f t="shared" si="4"/>
        <v>0.32678859825183743</v>
      </c>
    </row>
    <row r="41" spans="1:16" x14ac:dyDescent="0.15">
      <c r="A41" s="18">
        <v>20</v>
      </c>
      <c r="B41" s="18">
        <v>39</v>
      </c>
      <c r="D41">
        <v>946.62951660156295</v>
      </c>
      <c r="E41">
        <v>668.05944824218795</v>
      </c>
      <c r="F41">
        <v>468.13659667968801</v>
      </c>
      <c r="G41">
        <v>465.04827880859398</v>
      </c>
      <c r="I41" s="19">
        <f t="shared" si="0"/>
        <v>478.49291992187494</v>
      </c>
      <c r="J41" s="19">
        <f t="shared" si="0"/>
        <v>203.01116943359398</v>
      </c>
      <c r="K41" s="19">
        <f t="shared" si="1"/>
        <v>336.38510131835915</v>
      </c>
      <c r="L41" s="20">
        <f t="shared" si="2"/>
        <v>1.6569782946272447</v>
      </c>
      <c r="M41" s="20">
        <f t="shared" si="5"/>
        <v>1.8342733386663463</v>
      </c>
      <c r="P41" s="18">
        <f t="shared" si="4"/>
        <v>0.33262552540140827</v>
      </c>
    </row>
    <row r="42" spans="1:16" x14ac:dyDescent="0.15">
      <c r="A42" s="18">
        <v>20.5</v>
      </c>
      <c r="B42" s="18">
        <v>40</v>
      </c>
      <c r="D42">
        <v>938.2548828125</v>
      </c>
      <c r="E42">
        <v>665.329345703125</v>
      </c>
      <c r="F42">
        <v>467.22531127929699</v>
      </c>
      <c r="G42">
        <v>464.01947021484398</v>
      </c>
      <c r="I42" s="19">
        <f t="shared" si="0"/>
        <v>471.02957153320301</v>
      </c>
      <c r="J42" s="19">
        <f t="shared" si="0"/>
        <v>201.30987548828102</v>
      </c>
      <c r="K42" s="19">
        <f t="shared" si="1"/>
        <v>330.1126586914063</v>
      </c>
      <c r="L42" s="20">
        <f t="shared" si="2"/>
        <v>1.6398234706107269</v>
      </c>
      <c r="M42" s="20">
        <f t="shared" si="5"/>
        <v>1.821550890750806</v>
      </c>
      <c r="P42" s="18">
        <f t="shared" si="4"/>
        <v>-0.36327762903490157</v>
      </c>
    </row>
    <row r="43" spans="1:16" x14ac:dyDescent="0.15">
      <c r="A43" s="18">
        <v>21</v>
      </c>
      <c r="B43" s="18">
        <v>41</v>
      </c>
      <c r="D43">
        <v>935.332763671875</v>
      </c>
      <c r="E43">
        <v>664.07147216796898</v>
      </c>
      <c r="F43">
        <v>467.37313842773398</v>
      </c>
      <c r="G43">
        <v>464.06399536132801</v>
      </c>
      <c r="I43" s="19">
        <f t="shared" si="0"/>
        <v>467.95962524414102</v>
      </c>
      <c r="J43" s="19">
        <f t="shared" si="0"/>
        <v>200.00747680664097</v>
      </c>
      <c r="K43" s="19">
        <f t="shared" si="1"/>
        <v>327.95439147949236</v>
      </c>
      <c r="L43" s="20">
        <f t="shared" si="2"/>
        <v>1.6397106583997618</v>
      </c>
      <c r="M43" s="20">
        <f t="shared" si="5"/>
        <v>1.8258704546408184</v>
      </c>
      <c r="P43" s="18">
        <f t="shared" si="4"/>
        <v>-0.12700249104223368</v>
      </c>
    </row>
    <row r="44" spans="1:16" x14ac:dyDescent="0.15">
      <c r="A44" s="18">
        <v>21.5</v>
      </c>
      <c r="B44" s="18">
        <v>42</v>
      </c>
      <c r="D44">
        <v>935.07733154296898</v>
      </c>
      <c r="E44">
        <v>665.60687255859398</v>
      </c>
      <c r="F44">
        <v>468.24139404296898</v>
      </c>
      <c r="G44">
        <v>464.851806640625</v>
      </c>
      <c r="I44" s="19">
        <f t="shared" si="0"/>
        <v>466.8359375</v>
      </c>
      <c r="J44" s="19">
        <f t="shared" si="0"/>
        <v>200.75506591796898</v>
      </c>
      <c r="K44" s="19">
        <f t="shared" si="1"/>
        <v>326.30739135742169</v>
      </c>
      <c r="L44" s="20">
        <f t="shared" si="2"/>
        <v>1.6254005340555389</v>
      </c>
      <c r="M44" s="20">
        <f t="shared" si="5"/>
        <v>1.8159927063975732</v>
      </c>
      <c r="P44" s="18">
        <f t="shared" si="4"/>
        <v>-0.66730387068519081</v>
      </c>
    </row>
    <row r="45" spans="1:16" x14ac:dyDescent="0.15">
      <c r="A45" s="18">
        <v>22</v>
      </c>
      <c r="B45" s="18">
        <v>43</v>
      </c>
      <c r="D45">
        <v>935.67687988281295</v>
      </c>
      <c r="E45">
        <v>664.797607421875</v>
      </c>
      <c r="F45">
        <v>467.53890991210898</v>
      </c>
      <c r="G45">
        <v>464.03518676757801</v>
      </c>
      <c r="I45" s="19">
        <f t="shared" si="0"/>
        <v>468.13796997070398</v>
      </c>
      <c r="J45" s="19">
        <f t="shared" si="0"/>
        <v>200.76242065429699</v>
      </c>
      <c r="K45" s="19">
        <f t="shared" si="1"/>
        <v>327.60427551269606</v>
      </c>
      <c r="L45" s="20">
        <f t="shared" si="2"/>
        <v>1.6318007844546492</v>
      </c>
      <c r="M45" s="20">
        <f t="shared" si="5"/>
        <v>1.8268253328976609</v>
      </c>
      <c r="P45" s="18">
        <f t="shared" si="4"/>
        <v>-7.4771757188912408E-2</v>
      </c>
    </row>
    <row r="46" spans="1:16" ht="15" x14ac:dyDescent="0.2">
      <c r="A46" s="18">
        <v>22.5</v>
      </c>
      <c r="B46" s="18">
        <v>44</v>
      </c>
      <c r="C46" s="24" t="s">
        <v>29</v>
      </c>
      <c r="D46">
        <v>944.14788818359398</v>
      </c>
      <c r="E46">
        <v>669.275634765625</v>
      </c>
      <c r="F46">
        <v>467.891845703125</v>
      </c>
      <c r="G46">
        <v>464.56961059570301</v>
      </c>
      <c r="I46" s="19">
        <f t="shared" si="0"/>
        <v>476.25604248046898</v>
      </c>
      <c r="J46" s="19">
        <f t="shared" si="0"/>
        <v>204.70602416992199</v>
      </c>
      <c r="K46" s="19">
        <f t="shared" si="1"/>
        <v>332.9618255615236</v>
      </c>
      <c r="L46" s="20">
        <f t="shared" si="2"/>
        <v>1.6265365267664975</v>
      </c>
      <c r="M46" s="20">
        <f t="shared" si="5"/>
        <v>1.8259934513104867</v>
      </c>
      <c r="P46" s="18">
        <f t="shared" si="4"/>
        <v>-0.12027471577637597</v>
      </c>
    </row>
    <row r="47" spans="1:16" x14ac:dyDescent="0.15">
      <c r="A47" s="18">
        <v>23</v>
      </c>
      <c r="B47" s="18">
        <v>45</v>
      </c>
      <c r="D47">
        <v>943.71044921875</v>
      </c>
      <c r="E47">
        <v>669.29638671875</v>
      </c>
      <c r="F47">
        <v>467.74850463867199</v>
      </c>
      <c r="G47">
        <v>464.47418212890602</v>
      </c>
      <c r="I47" s="19">
        <f t="shared" si="0"/>
        <v>475.96194458007801</v>
      </c>
      <c r="J47" s="19">
        <f t="shared" si="0"/>
        <v>204.82220458984398</v>
      </c>
      <c r="K47" s="19">
        <f t="shared" si="1"/>
        <v>332.58640136718725</v>
      </c>
      <c r="L47" s="20">
        <f t="shared" si="2"/>
        <v>1.6237809862128514</v>
      </c>
      <c r="M47" s="20">
        <f t="shared" si="5"/>
        <v>1.8276702868578183</v>
      </c>
      <c r="P47" s="18">
        <f t="shared" si="4"/>
        <v>-2.8553754951408303E-2</v>
      </c>
    </row>
    <row r="48" spans="1:16" x14ac:dyDescent="0.15">
      <c r="A48" s="18">
        <v>23.5</v>
      </c>
      <c r="B48" s="18">
        <v>46</v>
      </c>
      <c r="D48">
        <v>942.60217285156295</v>
      </c>
      <c r="E48">
        <v>669.28619384765602</v>
      </c>
      <c r="F48">
        <v>468.05014038085898</v>
      </c>
      <c r="G48">
        <v>464.91540527343801</v>
      </c>
      <c r="I48" s="19">
        <f t="shared" si="0"/>
        <v>474.55203247070398</v>
      </c>
      <c r="J48" s="19">
        <f t="shared" si="0"/>
        <v>204.37078857421801</v>
      </c>
      <c r="K48" s="19">
        <f t="shared" si="1"/>
        <v>331.49248046875141</v>
      </c>
      <c r="L48" s="20">
        <f t="shared" si="2"/>
        <v>1.6220149796425956</v>
      </c>
      <c r="M48" s="20">
        <f t="shared" si="5"/>
        <v>1.8303366563885399</v>
      </c>
      <c r="P48" s="18">
        <f t="shared" si="4"/>
        <v>0.11729356779970573</v>
      </c>
    </row>
    <row r="49" spans="1:22" x14ac:dyDescent="0.15">
      <c r="A49" s="18">
        <v>24</v>
      </c>
      <c r="B49" s="18">
        <v>47</v>
      </c>
      <c r="D49">
        <v>939.463134765625</v>
      </c>
      <c r="E49">
        <v>668.75042724609398</v>
      </c>
      <c r="F49">
        <v>467.471923828125</v>
      </c>
      <c r="G49">
        <v>463.82559204101602</v>
      </c>
      <c r="I49" s="19">
        <f t="shared" si="0"/>
        <v>471.9912109375</v>
      </c>
      <c r="J49" s="19">
        <f t="shared" si="0"/>
        <v>204.92483520507795</v>
      </c>
      <c r="K49" s="19">
        <f t="shared" si="1"/>
        <v>328.54382629394547</v>
      </c>
      <c r="L49" s="20">
        <f t="shared" si="2"/>
        <v>1.6032406514571851</v>
      </c>
      <c r="M49" s="20">
        <f t="shared" si="5"/>
        <v>1.8159947043041069</v>
      </c>
      <c r="P49" s="18">
        <f t="shared" si="4"/>
        <v>-0.66719458751355998</v>
      </c>
    </row>
    <row r="50" spans="1:22" x14ac:dyDescent="0.15">
      <c r="A50" s="18">
        <v>24.5</v>
      </c>
      <c r="B50" s="18">
        <v>48</v>
      </c>
      <c r="D50">
        <v>939.07189941406295</v>
      </c>
      <c r="E50">
        <v>669.16015625</v>
      </c>
      <c r="F50">
        <v>467.57858276367199</v>
      </c>
      <c r="G50">
        <v>464.47866821289102</v>
      </c>
      <c r="I50" s="19">
        <f t="shared" si="0"/>
        <v>471.49331665039097</v>
      </c>
      <c r="J50" s="19">
        <f t="shared" si="0"/>
        <v>204.68148803710898</v>
      </c>
      <c r="K50" s="19">
        <f t="shared" si="1"/>
        <v>328.2162750244147</v>
      </c>
      <c r="L50" s="20">
        <f t="shared" si="2"/>
        <v>1.6035464573372102</v>
      </c>
      <c r="M50" s="20">
        <f t="shared" si="5"/>
        <v>1.8207328862851098</v>
      </c>
      <c r="P50" s="18">
        <f t="shared" si="4"/>
        <v>-0.40802152516244389</v>
      </c>
    </row>
    <row r="51" spans="1:22" x14ac:dyDescent="0.15">
      <c r="A51" s="18">
        <v>25</v>
      </c>
      <c r="B51" s="18">
        <v>49</v>
      </c>
      <c r="D51">
        <v>941.52478027343795</v>
      </c>
      <c r="E51">
        <v>671.299560546875</v>
      </c>
      <c r="F51">
        <v>468.30874633789102</v>
      </c>
      <c r="G51">
        <v>464.636962890625</v>
      </c>
      <c r="I51" s="19">
        <f t="shared" si="0"/>
        <v>473.21603393554693</v>
      </c>
      <c r="J51" s="19">
        <f t="shared" si="0"/>
        <v>206.66259765625</v>
      </c>
      <c r="K51" s="19">
        <f t="shared" si="1"/>
        <v>328.55221557617193</v>
      </c>
      <c r="L51" s="20">
        <f t="shared" si="2"/>
        <v>1.5898000862384674</v>
      </c>
      <c r="M51" s="20">
        <f t="shared" si="5"/>
        <v>1.8114188912873443</v>
      </c>
      <c r="P51" s="18">
        <f t="shared" si="4"/>
        <v>-0.91748625572201747</v>
      </c>
    </row>
    <row r="52" spans="1:22" x14ac:dyDescent="0.15">
      <c r="A52" s="18">
        <v>25.5</v>
      </c>
      <c r="B52" s="18">
        <v>50</v>
      </c>
      <c r="D52">
        <v>938.95794677734398</v>
      </c>
      <c r="E52">
        <v>670.12017822265602</v>
      </c>
      <c r="F52">
        <v>467.21594238281301</v>
      </c>
      <c r="G52">
        <v>464.039306640625</v>
      </c>
      <c r="I52" s="19">
        <f t="shared" si="0"/>
        <v>471.74200439453097</v>
      </c>
      <c r="J52" s="19">
        <f t="shared" si="0"/>
        <v>206.08087158203102</v>
      </c>
      <c r="K52" s="19">
        <f t="shared" si="1"/>
        <v>327.48539428710927</v>
      </c>
      <c r="L52" s="20">
        <f t="shared" si="2"/>
        <v>1.5891110697130029</v>
      </c>
      <c r="M52" s="20">
        <f t="shared" si="5"/>
        <v>1.8151622508628573</v>
      </c>
      <c r="P52" s="18">
        <f t="shared" si="4"/>
        <v>-0.7127288258561153</v>
      </c>
      <c r="R52" s="29"/>
      <c r="S52" s="29"/>
      <c r="T52" s="29"/>
    </row>
    <row r="53" spans="1:22" x14ac:dyDescent="0.15">
      <c r="A53" s="18">
        <v>26</v>
      </c>
      <c r="B53" s="18">
        <v>51</v>
      </c>
      <c r="D53">
        <v>938.01397705078102</v>
      </c>
      <c r="E53">
        <v>669.75476074218795</v>
      </c>
      <c r="F53">
        <v>467.75598144531301</v>
      </c>
      <c r="G53">
        <v>464.36340332031301</v>
      </c>
      <c r="I53" s="19">
        <f t="shared" si="0"/>
        <v>470.25799560546801</v>
      </c>
      <c r="J53" s="19">
        <f t="shared" si="0"/>
        <v>205.39135742187494</v>
      </c>
      <c r="K53" s="19">
        <f t="shared" si="1"/>
        <v>326.48404541015555</v>
      </c>
      <c r="L53" s="20">
        <f t="shared" si="2"/>
        <v>1.5895705131329143</v>
      </c>
      <c r="M53" s="20">
        <f t="shared" si="5"/>
        <v>1.8200540703837464</v>
      </c>
      <c r="P53" s="18">
        <f t="shared" si="4"/>
        <v>-0.44515196815394081</v>
      </c>
      <c r="R53" s="29"/>
      <c r="S53" s="34"/>
      <c r="T53" s="29"/>
      <c r="U53" s="22"/>
    </row>
    <row r="54" spans="1:22" x14ac:dyDescent="0.15">
      <c r="A54" s="18">
        <v>26.5</v>
      </c>
      <c r="B54" s="18">
        <v>52</v>
      </c>
      <c r="D54">
        <v>932.45257568359398</v>
      </c>
      <c r="E54">
        <v>668.05358886718795</v>
      </c>
      <c r="F54">
        <v>466.83532714843801</v>
      </c>
      <c r="G54">
        <v>463.30014038085898</v>
      </c>
      <c r="I54" s="19">
        <f t="shared" si="0"/>
        <v>465.61724853515597</v>
      </c>
      <c r="J54" s="19">
        <f t="shared" si="0"/>
        <v>204.75344848632898</v>
      </c>
      <c r="K54" s="19">
        <f t="shared" si="1"/>
        <v>322.28983459472568</v>
      </c>
      <c r="L54" s="20">
        <f t="shared" si="2"/>
        <v>1.5740386155998949</v>
      </c>
      <c r="M54" s="20">
        <f t="shared" si="5"/>
        <v>1.8089545489517045</v>
      </c>
      <c r="P54" s="18">
        <f t="shared" si="4"/>
        <v>-1.0522829250711554</v>
      </c>
      <c r="R54" s="29"/>
      <c r="S54" s="34"/>
      <c r="T54" s="29"/>
    </row>
    <row r="55" spans="1:22" x14ac:dyDescent="0.15">
      <c r="A55" s="18">
        <v>27</v>
      </c>
      <c r="B55" s="18">
        <v>53</v>
      </c>
      <c r="D55">
        <v>929.53460693359398</v>
      </c>
      <c r="E55">
        <v>667.56854248046898</v>
      </c>
      <c r="F55">
        <v>467.32559204101602</v>
      </c>
      <c r="G55">
        <v>463.81512451171898</v>
      </c>
      <c r="I55" s="19">
        <f t="shared" si="0"/>
        <v>462.20901489257795</v>
      </c>
      <c r="J55" s="19">
        <f t="shared" si="0"/>
        <v>203.75341796875</v>
      </c>
      <c r="K55" s="19">
        <f t="shared" si="1"/>
        <v>319.58162231445294</v>
      </c>
      <c r="L55" s="20">
        <f t="shared" si="2"/>
        <v>1.5684724482190906</v>
      </c>
      <c r="M55" s="20">
        <f t="shared" si="5"/>
        <v>1.8078207576718777</v>
      </c>
      <c r="P55" s="18">
        <f t="shared" si="4"/>
        <v>-1.114299993904277</v>
      </c>
      <c r="R55" s="35"/>
      <c r="S55" s="34"/>
      <c r="T55" s="29"/>
    </row>
    <row r="56" spans="1:22" x14ac:dyDescent="0.15">
      <c r="A56" s="18">
        <v>27.5</v>
      </c>
      <c r="B56" s="18">
        <v>54</v>
      </c>
      <c r="D56">
        <v>924.78723144531295</v>
      </c>
      <c r="E56">
        <v>666.19128417968795</v>
      </c>
      <c r="F56">
        <v>468.04791259765602</v>
      </c>
      <c r="G56">
        <v>464.98764038085898</v>
      </c>
      <c r="I56" s="19">
        <f t="shared" si="0"/>
        <v>456.73931884765693</v>
      </c>
      <c r="J56" s="19">
        <f t="shared" si="0"/>
        <v>201.20364379882898</v>
      </c>
      <c r="K56" s="19">
        <f t="shared" si="1"/>
        <v>315.8967681884767</v>
      </c>
      <c r="L56" s="20">
        <f t="shared" si="2"/>
        <v>1.5700350263254788</v>
      </c>
      <c r="M56" s="20">
        <f t="shared" si="5"/>
        <v>1.8138157118792435</v>
      </c>
      <c r="P56" s="18">
        <f t="shared" si="4"/>
        <v>-0.78638294749128446</v>
      </c>
      <c r="R56" s="35"/>
      <c r="S56" s="34"/>
      <c r="T56" s="29"/>
    </row>
    <row r="57" spans="1:22" x14ac:dyDescent="0.15">
      <c r="A57" s="18">
        <v>28</v>
      </c>
      <c r="B57" s="18">
        <v>55</v>
      </c>
      <c r="D57">
        <v>915.13415527343795</v>
      </c>
      <c r="E57">
        <v>662.33483886718795</v>
      </c>
      <c r="F57">
        <v>466.86376953125</v>
      </c>
      <c r="G57">
        <v>463.983154296875</v>
      </c>
      <c r="I57" s="19">
        <f t="shared" si="0"/>
        <v>448.27038574218795</v>
      </c>
      <c r="J57" s="19">
        <f t="shared" si="0"/>
        <v>198.35168457031295</v>
      </c>
      <c r="K57" s="19">
        <f t="shared" si="1"/>
        <v>309.42420654296893</v>
      </c>
      <c r="L57" s="20">
        <f t="shared" si="2"/>
        <v>1.5599777093563443</v>
      </c>
      <c r="M57" s="20">
        <f t="shared" si="5"/>
        <v>1.8081907710110865</v>
      </c>
      <c r="P57" s="18">
        <f t="shared" si="4"/>
        <v>-1.0940606931306882</v>
      </c>
      <c r="R57" s="29"/>
      <c r="S57" s="34"/>
      <c r="T57" s="29"/>
    </row>
    <row r="58" spans="1:22" x14ac:dyDescent="0.15">
      <c r="A58" s="18">
        <v>28.5</v>
      </c>
      <c r="B58" s="18">
        <v>56</v>
      </c>
      <c r="D58">
        <v>909.45916748046898</v>
      </c>
      <c r="E58">
        <v>660.67645263671898</v>
      </c>
      <c r="F58">
        <v>467.14859008789102</v>
      </c>
      <c r="G58">
        <v>463.66653442382801</v>
      </c>
      <c r="I58" s="19">
        <f t="shared" si="0"/>
        <v>442.31057739257795</v>
      </c>
      <c r="J58" s="19">
        <f t="shared" si="0"/>
        <v>197.00991821289097</v>
      </c>
      <c r="K58" s="19">
        <f t="shared" si="1"/>
        <v>304.40363464355426</v>
      </c>
      <c r="L58" s="20">
        <f t="shared" si="2"/>
        <v>1.5451183240156088</v>
      </c>
      <c r="M58" s="20">
        <f t="shared" si="5"/>
        <v>1.7977637617713285</v>
      </c>
      <c r="P58" s="18">
        <f t="shared" si="4"/>
        <v>-1.6644060126364422</v>
      </c>
      <c r="R58" s="29"/>
      <c r="S58" s="34"/>
      <c r="T58" s="29"/>
    </row>
    <row r="59" spans="1:22" x14ac:dyDescent="0.15">
      <c r="A59" s="18">
        <v>29</v>
      </c>
      <c r="B59" s="18">
        <v>57</v>
      </c>
      <c r="D59">
        <v>906.45935058593795</v>
      </c>
      <c r="E59">
        <v>659.29559326171898</v>
      </c>
      <c r="F59">
        <v>467.79302978515602</v>
      </c>
      <c r="G59">
        <v>464.46780395507801</v>
      </c>
      <c r="I59" s="19">
        <f t="shared" si="0"/>
        <v>438.66632080078193</v>
      </c>
      <c r="J59" s="19">
        <f t="shared" si="0"/>
        <v>194.82778930664097</v>
      </c>
      <c r="K59" s="19">
        <f t="shared" si="1"/>
        <v>302.28686828613326</v>
      </c>
      <c r="L59" s="20">
        <f t="shared" si="2"/>
        <v>1.5515592994301322</v>
      </c>
      <c r="M59" s="20">
        <f t="shared" si="5"/>
        <v>1.8086371132868295</v>
      </c>
      <c r="P59" s="18">
        <f t="shared" si="4"/>
        <v>-1.0696462880012756</v>
      </c>
      <c r="R59" s="36"/>
      <c r="S59" s="34"/>
      <c r="T59" s="29"/>
    </row>
    <row r="60" spans="1:22" x14ac:dyDescent="0.15">
      <c r="A60" s="18">
        <v>29.5</v>
      </c>
      <c r="B60" s="18">
        <v>58</v>
      </c>
      <c r="D60">
        <v>902.15997314453102</v>
      </c>
      <c r="E60">
        <v>656.71533203125</v>
      </c>
      <c r="F60">
        <v>467.03329467773398</v>
      </c>
      <c r="G60">
        <v>463.80389404296898</v>
      </c>
      <c r="I60" s="19">
        <f t="shared" si="0"/>
        <v>435.12667846679705</v>
      </c>
      <c r="J60" s="19">
        <f t="shared" si="0"/>
        <v>192.91143798828102</v>
      </c>
      <c r="K60" s="19">
        <f t="shared" si="1"/>
        <v>300.08867187500033</v>
      </c>
      <c r="L60" s="20">
        <f t="shared" si="2"/>
        <v>1.5555773934629533</v>
      </c>
      <c r="M60" s="20">
        <f t="shared" si="5"/>
        <v>1.8170875834206281</v>
      </c>
      <c r="P60" s="18">
        <f t="shared" si="4"/>
        <v>-0.60741536659211282</v>
      </c>
      <c r="R60" s="35"/>
      <c r="S60" s="34"/>
      <c r="T60" s="29"/>
    </row>
    <row r="61" spans="1:22" x14ac:dyDescent="0.15">
      <c r="A61" s="18">
        <v>30</v>
      </c>
      <c r="B61" s="18">
        <v>59</v>
      </c>
      <c r="D61">
        <v>896.88531494140602</v>
      </c>
      <c r="E61">
        <v>654.67590332031295</v>
      </c>
      <c r="F61">
        <v>466.84768676757801</v>
      </c>
      <c r="G61">
        <v>463.42514038085898</v>
      </c>
      <c r="I61" s="19">
        <f t="shared" si="0"/>
        <v>430.03762817382801</v>
      </c>
      <c r="J61" s="19">
        <f t="shared" si="0"/>
        <v>191.25076293945398</v>
      </c>
      <c r="K61" s="19">
        <f t="shared" si="1"/>
        <v>296.16209411621026</v>
      </c>
      <c r="L61" s="20">
        <f t="shared" si="2"/>
        <v>1.5485537917041881</v>
      </c>
      <c r="M61" s="20">
        <f t="shared" si="5"/>
        <v>1.8144963577628404</v>
      </c>
      <c r="P61" s="18">
        <f t="shared" si="4"/>
        <v>-0.74915240659273963</v>
      </c>
      <c r="R61" s="35"/>
      <c r="S61" s="34"/>
      <c r="T61" s="29"/>
    </row>
    <row r="62" spans="1:22" x14ac:dyDescent="0.15">
      <c r="A62" s="18">
        <v>30.5</v>
      </c>
      <c r="B62" s="18">
        <v>60</v>
      </c>
      <c r="D62">
        <v>893.55157470703102</v>
      </c>
      <c r="E62">
        <v>652.36370849609398</v>
      </c>
      <c r="F62">
        <v>468.01422119140602</v>
      </c>
      <c r="G62">
        <v>464.89147949218801</v>
      </c>
      <c r="I62" s="19">
        <f t="shared" si="0"/>
        <v>425.537353515625</v>
      </c>
      <c r="J62" s="19">
        <f t="shared" si="0"/>
        <v>187.47222900390597</v>
      </c>
      <c r="K62" s="19">
        <f t="shared" si="1"/>
        <v>294.30679321289085</v>
      </c>
      <c r="L62" s="20">
        <f t="shared" si="2"/>
        <v>1.5698687468358794</v>
      </c>
      <c r="M62" s="20">
        <f t="shared" si="5"/>
        <v>1.8402436889955094</v>
      </c>
      <c r="P62" s="18">
        <f t="shared" si="4"/>
        <v>0.65919676819497453</v>
      </c>
      <c r="R62" s="29"/>
      <c r="S62" s="29"/>
      <c r="T62" s="29"/>
      <c r="U62" s="16" t="s">
        <v>17</v>
      </c>
    </row>
    <row r="63" spans="1:22" x14ac:dyDescent="0.15">
      <c r="A63" s="18">
        <v>31</v>
      </c>
      <c r="B63" s="18">
        <v>61</v>
      </c>
      <c r="D63">
        <v>888.23638916015602</v>
      </c>
      <c r="E63">
        <v>648.912109375</v>
      </c>
      <c r="F63">
        <v>466.91018676757801</v>
      </c>
      <c r="G63">
        <v>463.65530395507801</v>
      </c>
      <c r="I63" s="19">
        <f t="shared" si="0"/>
        <v>421.32620239257801</v>
      </c>
      <c r="J63" s="19">
        <f t="shared" si="0"/>
        <v>185.25680541992199</v>
      </c>
      <c r="K63" s="19">
        <f t="shared" si="1"/>
        <v>291.64643859863259</v>
      </c>
      <c r="L63" s="20">
        <f t="shared" si="2"/>
        <v>1.5742819160546193</v>
      </c>
      <c r="M63" s="20">
        <f t="shared" si="5"/>
        <v>1.8490892343152268</v>
      </c>
      <c r="P63" s="18">
        <f t="shared" si="4"/>
        <v>1.1430378443436617</v>
      </c>
      <c r="R63" s="29"/>
      <c r="S63" s="29"/>
      <c r="T63" s="29"/>
    </row>
    <row r="64" spans="1:22" x14ac:dyDescent="0.15">
      <c r="A64" s="18">
        <v>31.5</v>
      </c>
      <c r="B64" s="18">
        <v>62</v>
      </c>
      <c r="D64">
        <v>886.14392089843795</v>
      </c>
      <c r="E64">
        <v>648.64910888671898</v>
      </c>
      <c r="F64">
        <v>467.141845703125</v>
      </c>
      <c r="G64">
        <v>463.91168212890602</v>
      </c>
      <c r="I64" s="19">
        <f t="shared" si="0"/>
        <v>419.00207519531295</v>
      </c>
      <c r="J64" s="19">
        <f t="shared" si="0"/>
        <v>184.73742675781295</v>
      </c>
      <c r="K64" s="19">
        <f t="shared" si="1"/>
        <v>289.68587646484389</v>
      </c>
      <c r="L64" s="20">
        <f t="shared" si="2"/>
        <v>1.568095223306408</v>
      </c>
      <c r="M64" s="20">
        <f t="shared" si="5"/>
        <v>1.8473349176679932</v>
      </c>
      <c r="P64" s="18">
        <f t="shared" si="4"/>
        <v>1.0470787571621185</v>
      </c>
      <c r="R64" s="29"/>
      <c r="S64" s="29"/>
      <c r="T64" s="29"/>
      <c r="U64" s="18">
        <v>12.5</v>
      </c>
      <c r="V64" s="20">
        <f t="shared" ref="V64:V83" si="6">L26</f>
        <v>1.797814088919373</v>
      </c>
    </row>
    <row r="65" spans="1:22" x14ac:dyDescent="0.15">
      <c r="A65" s="18">
        <v>32</v>
      </c>
      <c r="B65" s="18">
        <v>63</v>
      </c>
      <c r="D65">
        <v>875.22692871093795</v>
      </c>
      <c r="E65">
        <v>642.65362548828102</v>
      </c>
      <c r="F65">
        <v>467.17291259765602</v>
      </c>
      <c r="G65">
        <v>463.87423706054699</v>
      </c>
      <c r="I65" s="19">
        <f t="shared" si="0"/>
        <v>408.05401611328193</v>
      </c>
      <c r="J65" s="19">
        <f t="shared" si="0"/>
        <v>178.77938842773403</v>
      </c>
      <c r="K65" s="19">
        <f t="shared" si="1"/>
        <v>282.90844421386811</v>
      </c>
      <c r="L65" s="20">
        <f t="shared" si="2"/>
        <v>1.5824444120873866</v>
      </c>
      <c r="M65" s="20">
        <f t="shared" si="5"/>
        <v>1.8661164825499492</v>
      </c>
      <c r="P65" s="18">
        <f t="shared" si="4"/>
        <v>2.0744085865606241</v>
      </c>
      <c r="R65" s="29"/>
      <c r="S65" s="29"/>
      <c r="T65" s="29"/>
      <c r="U65" s="18">
        <v>13</v>
      </c>
      <c r="V65" s="20">
        <f t="shared" si="6"/>
        <v>1.7666814402600679</v>
      </c>
    </row>
    <row r="66" spans="1:22" x14ac:dyDescent="0.15">
      <c r="A66" s="18">
        <v>32.5</v>
      </c>
      <c r="B66" s="18">
        <v>64</v>
      </c>
      <c r="D66">
        <v>862.49346923828102</v>
      </c>
      <c r="E66">
        <v>636.66497802734398</v>
      </c>
      <c r="F66">
        <v>466.52618408203102</v>
      </c>
      <c r="G66">
        <v>463.244384765625</v>
      </c>
      <c r="I66" s="19">
        <f t="shared" ref="I66:J129" si="7">D66-F66</f>
        <v>395.96728515625</v>
      </c>
      <c r="J66" s="19">
        <f t="shared" si="7"/>
        <v>173.42059326171898</v>
      </c>
      <c r="K66" s="19">
        <f t="shared" ref="K66:K129" si="8">I66-0.7*J66</f>
        <v>274.57286987304673</v>
      </c>
      <c r="L66" s="20">
        <f t="shared" ref="L66:L129" si="9">K66/J66</f>
        <v>1.5832771916462829</v>
      </c>
      <c r="M66" s="20">
        <f t="shared" si="5"/>
        <v>1.871381638209823</v>
      </c>
      <c r="P66" s="18">
        <f t="shared" si="4"/>
        <v>2.3624064983326769</v>
      </c>
      <c r="R66" s="29"/>
      <c r="S66" s="29"/>
      <c r="T66" s="29"/>
      <c r="U66" s="18">
        <v>13.5</v>
      </c>
      <c r="V66" s="20">
        <f t="shared" si="6"/>
        <v>1.7572019260137184</v>
      </c>
    </row>
    <row r="67" spans="1:22" x14ac:dyDescent="0.15">
      <c r="A67" s="18">
        <v>33</v>
      </c>
      <c r="B67" s="18">
        <v>65</v>
      </c>
      <c r="D67">
        <v>872.14678955078102</v>
      </c>
      <c r="E67">
        <v>640.93341064453102</v>
      </c>
      <c r="F67">
        <v>467.33419799804699</v>
      </c>
      <c r="G67">
        <v>464.28631591796898</v>
      </c>
      <c r="I67" s="19">
        <f t="shared" si="7"/>
        <v>404.81259155273403</v>
      </c>
      <c r="J67" s="19">
        <f t="shared" si="7"/>
        <v>176.64709472656205</v>
      </c>
      <c r="K67" s="19">
        <f t="shared" si="8"/>
        <v>281.15962524414061</v>
      </c>
      <c r="L67" s="20">
        <f t="shared" si="9"/>
        <v>1.5916459066556232</v>
      </c>
      <c r="M67" s="20">
        <f t="shared" si="5"/>
        <v>1.8841827293201407</v>
      </c>
      <c r="P67" s="18">
        <f t="shared" si="4"/>
        <v>3.062611344368269</v>
      </c>
      <c r="R67" s="29"/>
      <c r="S67" s="29"/>
      <c r="T67" s="29"/>
      <c r="U67" s="18">
        <v>14</v>
      </c>
      <c r="V67" s="20">
        <f t="shared" si="6"/>
        <v>1.7527718459534807</v>
      </c>
    </row>
    <row r="68" spans="1:22" x14ac:dyDescent="0.15">
      <c r="A68" s="18">
        <v>33.5</v>
      </c>
      <c r="B68" s="18">
        <v>66</v>
      </c>
      <c r="D68">
        <v>877.263916015625</v>
      </c>
      <c r="E68">
        <v>642.38635253906295</v>
      </c>
      <c r="F68">
        <v>466.65570068359398</v>
      </c>
      <c r="G68">
        <v>463.16467285156301</v>
      </c>
      <c r="I68" s="19">
        <f t="shared" si="7"/>
        <v>410.60821533203102</v>
      </c>
      <c r="J68" s="19">
        <f t="shared" si="7"/>
        <v>179.22167968749994</v>
      </c>
      <c r="K68" s="19">
        <f t="shared" si="8"/>
        <v>285.15303955078105</v>
      </c>
      <c r="L68" s="20">
        <f t="shared" si="9"/>
        <v>1.5910633135901215</v>
      </c>
      <c r="M68" s="20">
        <f t="shared" si="5"/>
        <v>1.8880325123556168</v>
      </c>
      <c r="P68" s="18">
        <f t="shared" si="4"/>
        <v>3.2731900141390984</v>
      </c>
      <c r="U68" s="18">
        <v>14.5</v>
      </c>
      <c r="V68" s="20">
        <f t="shared" si="6"/>
        <v>1.7417637170217777</v>
      </c>
    </row>
    <row r="69" spans="1:22" x14ac:dyDescent="0.15">
      <c r="A69" s="18">
        <v>34</v>
      </c>
      <c r="B69" s="18">
        <v>67</v>
      </c>
      <c r="D69">
        <v>867.00848388671898</v>
      </c>
      <c r="E69">
        <v>638.39709472656295</v>
      </c>
      <c r="F69">
        <v>467.10852050781301</v>
      </c>
      <c r="G69">
        <v>463.95657348632801</v>
      </c>
      <c r="I69" s="19">
        <f t="shared" si="7"/>
        <v>399.89996337890597</v>
      </c>
      <c r="J69" s="19">
        <f t="shared" si="7"/>
        <v>174.44052124023494</v>
      </c>
      <c r="K69" s="19">
        <f t="shared" si="8"/>
        <v>277.79159851074149</v>
      </c>
      <c r="L69" s="20">
        <f t="shared" si="9"/>
        <v>1.5924717292501904</v>
      </c>
      <c r="M69" s="20">
        <f t="shared" si="5"/>
        <v>1.8938733041166631</v>
      </c>
      <c r="P69" s="18">
        <f t="shared" si="4"/>
        <v>3.5926745534275528</v>
      </c>
      <c r="U69" s="18">
        <v>15</v>
      </c>
      <c r="V69" s="20">
        <f t="shared" si="6"/>
        <v>1.7315341824299717</v>
      </c>
    </row>
    <row r="70" spans="1:22" x14ac:dyDescent="0.15">
      <c r="A70" s="18">
        <v>34.5</v>
      </c>
      <c r="B70" s="18">
        <v>68</v>
      </c>
      <c r="D70">
        <v>861.56121826171898</v>
      </c>
      <c r="E70">
        <v>636.0498046875</v>
      </c>
      <c r="F70">
        <v>466.91091918945301</v>
      </c>
      <c r="G70">
        <v>463.95959472656301</v>
      </c>
      <c r="I70" s="19">
        <f t="shared" si="7"/>
        <v>394.65029907226597</v>
      </c>
      <c r="J70" s="19">
        <f t="shared" si="7"/>
        <v>172.09020996093699</v>
      </c>
      <c r="K70" s="19">
        <f t="shared" si="8"/>
        <v>274.1871520996101</v>
      </c>
      <c r="L70" s="20">
        <f t="shared" si="9"/>
        <v>1.5932757137192652</v>
      </c>
      <c r="M70" s="20">
        <f t="shared" si="5"/>
        <v>1.8991096646867156</v>
      </c>
      <c r="P70" s="18">
        <f t="shared" ref="P70:P133" si="10">(M70-$O$2)/$O$2*100</f>
        <v>3.8790974071626696</v>
      </c>
      <c r="U70" s="18">
        <v>15.5</v>
      </c>
      <c r="V70" s="20">
        <f t="shared" si="6"/>
        <v>1.7271729299199228</v>
      </c>
    </row>
    <row r="71" spans="1:22" x14ac:dyDescent="0.15">
      <c r="A71" s="18">
        <v>35</v>
      </c>
      <c r="B71" s="18">
        <v>69</v>
      </c>
      <c r="D71">
        <v>857.79193115234398</v>
      </c>
      <c r="E71">
        <v>634.53765869140602</v>
      </c>
      <c r="F71">
        <v>466.89370727539102</v>
      </c>
      <c r="G71">
        <v>464.29040527343801</v>
      </c>
      <c r="I71" s="19">
        <f t="shared" si="7"/>
        <v>390.89822387695295</v>
      </c>
      <c r="J71" s="19">
        <f t="shared" si="7"/>
        <v>170.24725341796801</v>
      </c>
      <c r="K71" s="19">
        <f t="shared" si="8"/>
        <v>271.72514648437539</v>
      </c>
      <c r="L71" s="20">
        <f t="shared" si="9"/>
        <v>1.5960618513901812</v>
      </c>
      <c r="M71" s="20">
        <f t="shared" si="5"/>
        <v>1.906328178458609</v>
      </c>
      <c r="P71" s="18">
        <f t="shared" si="10"/>
        <v>4.2739417435318181</v>
      </c>
      <c r="U71" s="18">
        <v>16</v>
      </c>
      <c r="V71" s="20">
        <f t="shared" si="6"/>
        <v>1.7056617937029466</v>
      </c>
    </row>
    <row r="72" spans="1:22" x14ac:dyDescent="0.15">
      <c r="A72" s="18">
        <v>35.5</v>
      </c>
      <c r="B72" s="18">
        <v>70</v>
      </c>
      <c r="D72">
        <v>872.248046875</v>
      </c>
      <c r="E72">
        <v>640.71875</v>
      </c>
      <c r="F72">
        <v>467.78741455078102</v>
      </c>
      <c r="G72">
        <v>464.48989868164102</v>
      </c>
      <c r="I72" s="19">
        <f t="shared" si="7"/>
        <v>404.46063232421898</v>
      </c>
      <c r="J72" s="19">
        <f t="shared" si="7"/>
        <v>176.22885131835898</v>
      </c>
      <c r="K72" s="19">
        <f t="shared" si="8"/>
        <v>281.10043640136769</v>
      </c>
      <c r="L72" s="20">
        <f t="shared" si="9"/>
        <v>1.5950874916250646</v>
      </c>
      <c r="M72" s="20">
        <f t="shared" si="5"/>
        <v>1.9097861947944699</v>
      </c>
      <c r="P72" s="18">
        <f t="shared" si="10"/>
        <v>4.4630912289290743</v>
      </c>
      <c r="U72" s="18">
        <v>16.5</v>
      </c>
      <c r="V72" s="20">
        <f t="shared" si="6"/>
        <v>1.6927182832731247</v>
      </c>
    </row>
    <row r="73" spans="1:22" x14ac:dyDescent="0.15">
      <c r="A73" s="18">
        <v>36</v>
      </c>
      <c r="B73" s="18">
        <v>71</v>
      </c>
      <c r="D73">
        <v>861.91491699218795</v>
      </c>
      <c r="E73">
        <v>636.758544921875</v>
      </c>
      <c r="F73">
        <v>466.93225097656301</v>
      </c>
      <c r="G73">
        <v>463.72268676757801</v>
      </c>
      <c r="I73" s="19">
        <f t="shared" si="7"/>
        <v>394.98266601562494</v>
      </c>
      <c r="J73" s="19">
        <f t="shared" si="7"/>
        <v>173.03585815429699</v>
      </c>
      <c r="K73" s="19">
        <f t="shared" si="8"/>
        <v>273.85756530761705</v>
      </c>
      <c r="L73" s="20">
        <f t="shared" si="9"/>
        <v>1.5826636642181808</v>
      </c>
      <c r="M73" s="20">
        <f t="shared" si="5"/>
        <v>1.9017947434885638</v>
      </c>
      <c r="P73" s="18">
        <f t="shared" si="10"/>
        <v>4.0259681053585581</v>
      </c>
      <c r="U73" s="18">
        <v>17</v>
      </c>
      <c r="V73" s="20">
        <f t="shared" si="6"/>
        <v>1.689673755560134</v>
      </c>
    </row>
    <row r="74" spans="1:22" x14ac:dyDescent="0.15">
      <c r="A74" s="18">
        <v>36.5</v>
      </c>
      <c r="B74" s="18">
        <v>72</v>
      </c>
      <c r="D74">
        <v>878.53405761718795</v>
      </c>
      <c r="E74">
        <v>643.37933349609398</v>
      </c>
      <c r="F74">
        <v>466.90905761718801</v>
      </c>
      <c r="G74">
        <v>463.82522583007801</v>
      </c>
      <c r="I74" s="19">
        <f t="shared" si="7"/>
        <v>411.62499999999994</v>
      </c>
      <c r="J74" s="19">
        <f t="shared" si="7"/>
        <v>179.55410766601597</v>
      </c>
      <c r="K74" s="19">
        <f t="shared" si="8"/>
        <v>285.93712463378876</v>
      </c>
      <c r="L74" s="20">
        <f t="shared" si="9"/>
        <v>1.5924844513479643</v>
      </c>
      <c r="M74" s="20">
        <f t="shared" si="5"/>
        <v>1.9160479067193248</v>
      </c>
      <c r="P74" s="18">
        <f t="shared" si="10"/>
        <v>4.8055996132908056</v>
      </c>
      <c r="U74" s="18">
        <v>17.5</v>
      </c>
      <c r="V74" s="20">
        <f t="shared" si="6"/>
        <v>1.6846594355904911</v>
      </c>
    </row>
    <row r="75" spans="1:22" x14ac:dyDescent="0.15">
      <c r="A75" s="18">
        <v>37</v>
      </c>
      <c r="B75" s="18">
        <v>73</v>
      </c>
      <c r="D75">
        <v>875.25372314453102</v>
      </c>
      <c r="E75">
        <v>643.56744384765602</v>
      </c>
      <c r="F75">
        <v>467.42028808593801</v>
      </c>
      <c r="G75">
        <v>463.99850463867199</v>
      </c>
      <c r="I75" s="19">
        <f t="shared" si="7"/>
        <v>407.83343505859301</v>
      </c>
      <c r="J75" s="19">
        <f t="shared" si="7"/>
        <v>179.56893920898403</v>
      </c>
      <c r="K75" s="19">
        <f t="shared" si="8"/>
        <v>282.13517761230418</v>
      </c>
      <c r="L75" s="20">
        <f t="shared" si="9"/>
        <v>1.5711802879447463</v>
      </c>
      <c r="M75" s="20">
        <f t="shared" si="5"/>
        <v>1.8991761194170842</v>
      </c>
      <c r="P75" s="18">
        <f t="shared" si="10"/>
        <v>3.8827324038863922</v>
      </c>
      <c r="U75" s="18">
        <v>18</v>
      </c>
      <c r="V75" s="20">
        <f t="shared" si="6"/>
        <v>1.680919724033322</v>
      </c>
    </row>
    <row r="76" spans="1:22" x14ac:dyDescent="0.15">
      <c r="A76" s="18">
        <v>37.5</v>
      </c>
      <c r="B76" s="18">
        <v>74</v>
      </c>
      <c r="D76">
        <v>872.623291015625</v>
      </c>
      <c r="E76">
        <v>641.94830322265602</v>
      </c>
      <c r="F76">
        <v>466.44125366210898</v>
      </c>
      <c r="G76">
        <v>463.43673706054699</v>
      </c>
      <c r="I76" s="19">
        <f t="shared" si="7"/>
        <v>406.18203735351602</v>
      </c>
      <c r="J76" s="19">
        <f t="shared" si="7"/>
        <v>178.51156616210903</v>
      </c>
      <c r="K76" s="19">
        <f t="shared" si="8"/>
        <v>281.22394104003968</v>
      </c>
      <c r="L76" s="20">
        <f t="shared" si="9"/>
        <v>1.5753821843939009</v>
      </c>
      <c r="M76" s="20">
        <f t="shared" si="5"/>
        <v>1.9078103919672165</v>
      </c>
      <c r="P76" s="18">
        <f t="shared" si="10"/>
        <v>4.3550171044242836</v>
      </c>
      <c r="U76" s="18">
        <v>18.5</v>
      </c>
      <c r="V76" s="20">
        <f t="shared" si="6"/>
        <v>1.6660592710322955</v>
      </c>
    </row>
    <row r="77" spans="1:22" x14ac:dyDescent="0.15">
      <c r="A77" s="18">
        <v>38</v>
      </c>
      <c r="B77" s="18">
        <v>75</v>
      </c>
      <c r="D77">
        <v>868.44030761718795</v>
      </c>
      <c r="E77">
        <v>640.81872558593795</v>
      </c>
      <c r="F77">
        <v>467.64407348632801</v>
      </c>
      <c r="G77">
        <v>464.55462646484398</v>
      </c>
      <c r="I77" s="19">
        <f t="shared" si="7"/>
        <v>400.79623413085994</v>
      </c>
      <c r="J77" s="19">
        <f t="shared" si="7"/>
        <v>176.26409912109398</v>
      </c>
      <c r="K77" s="19">
        <f t="shared" si="8"/>
        <v>277.41136474609414</v>
      </c>
      <c r="L77" s="20">
        <f t="shared" si="9"/>
        <v>1.5738392907537664</v>
      </c>
      <c r="M77" s="20">
        <f t="shared" si="5"/>
        <v>1.9106998744280594</v>
      </c>
      <c r="P77" s="18">
        <f t="shared" si="10"/>
        <v>4.5130684458436381</v>
      </c>
      <c r="U77" s="18">
        <v>19</v>
      </c>
      <c r="V77" s="20">
        <f t="shared" si="6"/>
        <v>1.6683716048954771</v>
      </c>
    </row>
    <row r="78" spans="1:22" x14ac:dyDescent="0.15">
      <c r="A78" s="18">
        <v>38.5</v>
      </c>
      <c r="B78" s="18">
        <v>76</v>
      </c>
      <c r="D78">
        <v>866.07562255859398</v>
      </c>
      <c r="E78">
        <v>641.202392578125</v>
      </c>
      <c r="F78">
        <v>467.09655761718801</v>
      </c>
      <c r="G78">
        <v>463.892578125</v>
      </c>
      <c r="I78" s="19">
        <f t="shared" si="7"/>
        <v>398.97906494140597</v>
      </c>
      <c r="J78" s="19">
        <f t="shared" si="7"/>
        <v>177.309814453125</v>
      </c>
      <c r="K78" s="19">
        <f t="shared" si="8"/>
        <v>274.86219482421848</v>
      </c>
      <c r="L78" s="20">
        <f t="shared" si="9"/>
        <v>1.5501803759254578</v>
      </c>
      <c r="M78" s="20">
        <f t="shared" si="5"/>
        <v>1.8914733357007283</v>
      </c>
      <c r="P78" s="18">
        <f t="shared" si="10"/>
        <v>3.4613990628707016</v>
      </c>
      <c r="U78" s="18">
        <v>19.5</v>
      </c>
      <c r="V78" s="20">
        <f t="shared" si="6"/>
        <v>1.66130396047526</v>
      </c>
    </row>
    <row r="79" spans="1:22" x14ac:dyDescent="0.15">
      <c r="A79" s="18">
        <v>39</v>
      </c>
      <c r="B79" s="18">
        <v>77</v>
      </c>
      <c r="D79">
        <v>844.75799560546898</v>
      </c>
      <c r="E79">
        <v>631.220703125</v>
      </c>
      <c r="F79">
        <v>467.19686889648398</v>
      </c>
      <c r="G79">
        <v>463.73165893554699</v>
      </c>
      <c r="I79" s="19">
        <f t="shared" si="7"/>
        <v>377.561126708985</v>
      </c>
      <c r="J79" s="19">
        <f t="shared" si="7"/>
        <v>167.48904418945301</v>
      </c>
      <c r="K79" s="19">
        <f t="shared" si="8"/>
        <v>260.31879577636789</v>
      </c>
      <c r="L79" s="20">
        <f t="shared" si="9"/>
        <v>1.5542437240367302</v>
      </c>
      <c r="M79" s="20">
        <f t="shared" si="5"/>
        <v>1.8999690599129782</v>
      </c>
      <c r="P79" s="18">
        <f t="shared" si="10"/>
        <v>3.9261053299173065</v>
      </c>
      <c r="U79" s="18">
        <v>20</v>
      </c>
      <c r="V79" s="20">
        <f t="shared" si="6"/>
        <v>1.6569782946272447</v>
      </c>
    </row>
    <row r="80" spans="1:22" x14ac:dyDescent="0.15">
      <c r="A80" s="18">
        <v>39.5</v>
      </c>
      <c r="B80" s="18">
        <v>78</v>
      </c>
      <c r="D80">
        <v>882.97265625</v>
      </c>
      <c r="E80">
        <v>647.0390625</v>
      </c>
      <c r="F80">
        <v>467.89520263671898</v>
      </c>
      <c r="G80">
        <v>464.60067749023398</v>
      </c>
      <c r="I80" s="19">
        <f t="shared" si="7"/>
        <v>415.07745361328102</v>
      </c>
      <c r="J80" s="19">
        <f t="shared" si="7"/>
        <v>182.43838500976602</v>
      </c>
      <c r="K80" s="19">
        <f t="shared" si="8"/>
        <v>287.37058410644482</v>
      </c>
      <c r="L80" s="20">
        <f t="shared" si="9"/>
        <v>1.5751651391293653</v>
      </c>
      <c r="M80" s="20">
        <f t="shared" si="5"/>
        <v>1.925322851106591</v>
      </c>
      <c r="P80" s="18">
        <f t="shared" si="10"/>
        <v>5.3129283207194931</v>
      </c>
      <c r="U80" s="18">
        <v>20.5</v>
      </c>
      <c r="V80" s="20">
        <f t="shared" si="6"/>
        <v>1.6398234706107269</v>
      </c>
    </row>
    <row r="81" spans="1:22" x14ac:dyDescent="0.15">
      <c r="A81" s="18">
        <v>40</v>
      </c>
      <c r="B81" s="18">
        <v>79</v>
      </c>
      <c r="D81">
        <v>880.96661376953102</v>
      </c>
      <c r="E81">
        <v>647.19110107421898</v>
      </c>
      <c r="F81">
        <v>466.60552978515602</v>
      </c>
      <c r="G81">
        <v>463.306884765625</v>
      </c>
      <c r="I81" s="19">
        <f t="shared" si="7"/>
        <v>414.361083984375</v>
      </c>
      <c r="J81" s="19">
        <f t="shared" si="7"/>
        <v>183.88421630859398</v>
      </c>
      <c r="K81" s="19">
        <f t="shared" si="8"/>
        <v>285.64213256835922</v>
      </c>
      <c r="L81" s="20">
        <f t="shared" si="9"/>
        <v>1.5533803732724694</v>
      </c>
      <c r="M81" s="20">
        <f t="shared" si="5"/>
        <v>1.9079704613506725</v>
      </c>
      <c r="P81" s="18">
        <f t="shared" si="10"/>
        <v>4.3637727141634803</v>
      </c>
      <c r="U81" s="18">
        <v>21</v>
      </c>
      <c r="V81" s="20">
        <f t="shared" si="6"/>
        <v>1.6397106583997618</v>
      </c>
    </row>
    <row r="82" spans="1:22" x14ac:dyDescent="0.15">
      <c r="A82" s="18">
        <v>40.5</v>
      </c>
      <c r="B82" s="18">
        <v>80</v>
      </c>
      <c r="D82">
        <v>872.93927001953102</v>
      </c>
      <c r="E82">
        <v>643.84851074218795</v>
      </c>
      <c r="F82">
        <v>466.97531127929699</v>
      </c>
      <c r="G82">
        <v>463.87686157226602</v>
      </c>
      <c r="I82" s="19">
        <f t="shared" si="7"/>
        <v>405.96395874023403</v>
      </c>
      <c r="J82" s="19">
        <f t="shared" si="7"/>
        <v>179.97164916992193</v>
      </c>
      <c r="K82" s="19">
        <f t="shared" si="8"/>
        <v>279.98380432128869</v>
      </c>
      <c r="L82" s="20">
        <f t="shared" si="9"/>
        <v>1.5557106111582015</v>
      </c>
      <c r="M82" s="20">
        <f t="shared" si="5"/>
        <v>1.9147330753373821</v>
      </c>
      <c r="P82" s="18">
        <f t="shared" si="10"/>
        <v>4.7336798607148811</v>
      </c>
      <c r="U82" s="18">
        <v>21.5</v>
      </c>
      <c r="V82" s="20">
        <f t="shared" si="6"/>
        <v>1.6254005340555389</v>
      </c>
    </row>
    <row r="83" spans="1:22" x14ac:dyDescent="0.15">
      <c r="A83" s="18">
        <v>41</v>
      </c>
      <c r="B83" s="18">
        <v>81</v>
      </c>
      <c r="D83">
        <v>882.1484375</v>
      </c>
      <c r="E83">
        <v>648.26580810546898</v>
      </c>
      <c r="F83">
        <v>468.17739868164102</v>
      </c>
      <c r="G83">
        <v>464.75936889648398</v>
      </c>
      <c r="I83" s="19">
        <f t="shared" si="7"/>
        <v>413.97103881835898</v>
      </c>
      <c r="J83" s="19">
        <f t="shared" si="7"/>
        <v>183.506439208985</v>
      </c>
      <c r="K83" s="19">
        <f t="shared" si="8"/>
        <v>285.51653137206949</v>
      </c>
      <c r="L83" s="20">
        <f t="shared" si="9"/>
        <v>1.5558938018894859</v>
      </c>
      <c r="M83" s="20">
        <f t="shared" si="5"/>
        <v>1.9193486421696442</v>
      </c>
      <c r="P83" s="18">
        <f t="shared" si="10"/>
        <v>4.986146016552655</v>
      </c>
      <c r="U83" s="18">
        <v>22</v>
      </c>
      <c r="V83" s="20">
        <f t="shared" si="6"/>
        <v>1.6318007844546492</v>
      </c>
    </row>
    <row r="84" spans="1:22" x14ac:dyDescent="0.15">
      <c r="A84" s="18">
        <v>41.5</v>
      </c>
      <c r="B84" s="18">
        <v>82</v>
      </c>
      <c r="D84">
        <v>904.61120605468795</v>
      </c>
      <c r="E84">
        <v>659.55120849609398</v>
      </c>
      <c r="F84">
        <v>467.28518676757801</v>
      </c>
      <c r="G84">
        <v>464.0625</v>
      </c>
      <c r="I84" s="19">
        <f t="shared" si="7"/>
        <v>437.32601928710994</v>
      </c>
      <c r="J84" s="19">
        <f t="shared" si="7"/>
        <v>195.48870849609398</v>
      </c>
      <c r="K84" s="19">
        <f t="shared" si="8"/>
        <v>300.48392333984418</v>
      </c>
      <c r="L84" s="20">
        <f t="shared" si="9"/>
        <v>1.5370909432646238</v>
      </c>
      <c r="M84" s="20">
        <f t="shared" si="5"/>
        <v>1.9049781596457596</v>
      </c>
      <c r="P84" s="18">
        <f t="shared" si="10"/>
        <v>4.2000972792709161</v>
      </c>
      <c r="U84" s="18">
        <v>65</v>
      </c>
      <c r="V84" s="20">
        <f t="shared" ref="V84:V104" si="11">L131</f>
        <v>1.2530872948284713</v>
      </c>
    </row>
    <row r="85" spans="1:22" x14ac:dyDescent="0.15">
      <c r="A85" s="18">
        <v>42</v>
      </c>
      <c r="B85" s="18">
        <v>83</v>
      </c>
      <c r="D85">
        <v>933.15277099609398</v>
      </c>
      <c r="E85">
        <v>670.68908691406295</v>
      </c>
      <c r="F85">
        <v>467.31362915039102</v>
      </c>
      <c r="G85">
        <v>463.909423828125</v>
      </c>
      <c r="I85" s="19">
        <f t="shared" si="7"/>
        <v>465.83914184570295</v>
      </c>
      <c r="J85" s="19">
        <f t="shared" si="7"/>
        <v>206.77966308593795</v>
      </c>
      <c r="K85" s="19">
        <f t="shared" si="8"/>
        <v>321.09337768554639</v>
      </c>
      <c r="L85" s="20">
        <f t="shared" si="9"/>
        <v>1.5528286142535181</v>
      </c>
      <c r="M85" s="20">
        <f t="shared" si="5"/>
        <v>1.9251482067356314</v>
      </c>
      <c r="P85" s="18">
        <f t="shared" si="10"/>
        <v>5.303375476057667</v>
      </c>
      <c r="U85" s="18">
        <v>65.5</v>
      </c>
      <c r="V85" s="20">
        <f t="shared" si="11"/>
        <v>1.2560271451387974</v>
      </c>
    </row>
    <row r="86" spans="1:22" x14ac:dyDescent="0.15">
      <c r="A86" s="18">
        <v>42.5</v>
      </c>
      <c r="B86" s="18">
        <v>84</v>
      </c>
      <c r="D86">
        <v>925.506103515625</v>
      </c>
      <c r="E86">
        <v>668.73626708984398</v>
      </c>
      <c r="F86">
        <v>468.95547485351602</v>
      </c>
      <c r="G86">
        <v>465.68563842773398</v>
      </c>
      <c r="I86" s="19">
        <f t="shared" si="7"/>
        <v>456.55062866210898</v>
      </c>
      <c r="J86" s="19">
        <f t="shared" si="7"/>
        <v>203.05062866211</v>
      </c>
      <c r="K86" s="19">
        <f t="shared" si="8"/>
        <v>314.41518859863197</v>
      </c>
      <c r="L86" s="20">
        <f t="shared" si="9"/>
        <v>1.5484571048624536</v>
      </c>
      <c r="M86" s="20">
        <f t="shared" si="5"/>
        <v>1.9252090734455445</v>
      </c>
      <c r="P86" s="18">
        <f t="shared" si="10"/>
        <v>5.306704814539529</v>
      </c>
      <c r="U86" s="18">
        <v>66</v>
      </c>
      <c r="V86" s="20">
        <f t="shared" si="11"/>
        <v>1.2559966317618703</v>
      </c>
    </row>
    <row r="87" spans="1:22" x14ac:dyDescent="0.15">
      <c r="A87" s="18">
        <v>43</v>
      </c>
      <c r="B87" s="18">
        <v>85</v>
      </c>
      <c r="C87" s="18" t="s">
        <v>10</v>
      </c>
      <c r="D87">
        <v>923.92340087890602</v>
      </c>
      <c r="E87">
        <v>668.98059082031295</v>
      </c>
      <c r="F87">
        <v>468.31286621093801</v>
      </c>
      <c r="G87">
        <v>464.95135498046898</v>
      </c>
      <c r="I87" s="19">
        <f t="shared" si="7"/>
        <v>455.61053466796801</v>
      </c>
      <c r="J87" s="19">
        <f t="shared" si="7"/>
        <v>204.02923583984398</v>
      </c>
      <c r="K87" s="19">
        <f t="shared" si="8"/>
        <v>312.79006958007722</v>
      </c>
      <c r="L87" s="20">
        <f t="shared" si="9"/>
        <v>1.5330649467589381</v>
      </c>
      <c r="M87" s="20">
        <f t="shared" si="5"/>
        <v>1.9142492914430065</v>
      </c>
      <c r="P87" s="18">
        <f t="shared" si="10"/>
        <v>4.7072174424447093</v>
      </c>
      <c r="U87" s="18">
        <v>66.5</v>
      </c>
      <c r="V87" s="20">
        <f t="shared" si="11"/>
        <v>1.2402909179958352</v>
      </c>
    </row>
    <row r="88" spans="1:22" x14ac:dyDescent="0.15">
      <c r="A88" s="18">
        <v>43.5</v>
      </c>
      <c r="B88" s="18">
        <v>86</v>
      </c>
      <c r="D88">
        <v>923.98358154296898</v>
      </c>
      <c r="E88">
        <v>669.80987548828102</v>
      </c>
      <c r="F88">
        <v>467.42364501953102</v>
      </c>
      <c r="G88">
        <v>464.17178344726602</v>
      </c>
      <c r="I88" s="19">
        <f t="shared" si="7"/>
        <v>456.55993652343795</v>
      </c>
      <c r="J88" s="19">
        <f t="shared" si="7"/>
        <v>205.638092041015</v>
      </c>
      <c r="K88" s="19">
        <f t="shared" si="8"/>
        <v>312.61327209472745</v>
      </c>
      <c r="L88" s="20">
        <f t="shared" si="9"/>
        <v>1.5202109151663203</v>
      </c>
      <c r="M88" s="20">
        <f t="shared" ref="M88:M151" si="12">L88+ABS($N$2)*A88</f>
        <v>1.9058276359513662</v>
      </c>
      <c r="P88" s="18">
        <f t="shared" si="10"/>
        <v>4.2465626485626586</v>
      </c>
      <c r="U88" s="18">
        <v>67</v>
      </c>
      <c r="V88" s="20">
        <f t="shared" si="11"/>
        <v>1.2464254123822469</v>
      </c>
    </row>
    <row r="89" spans="1:22" x14ac:dyDescent="0.15">
      <c r="A89" s="18">
        <v>44</v>
      </c>
      <c r="B89" s="18">
        <v>87</v>
      </c>
      <c r="D89">
        <v>926.21356201171898</v>
      </c>
      <c r="E89">
        <v>670.86682128906295</v>
      </c>
      <c r="F89">
        <v>468.31100463867199</v>
      </c>
      <c r="G89">
        <v>465.28369140625</v>
      </c>
      <c r="I89" s="19">
        <f t="shared" si="7"/>
        <v>457.90255737304699</v>
      </c>
      <c r="J89" s="19">
        <f t="shared" si="7"/>
        <v>205.58312988281295</v>
      </c>
      <c r="K89" s="19">
        <f t="shared" si="8"/>
        <v>313.99436645507797</v>
      </c>
      <c r="L89" s="20">
        <f t="shared" si="9"/>
        <v>1.527335276168146</v>
      </c>
      <c r="M89" s="20">
        <f t="shared" si="12"/>
        <v>1.9173843730541695</v>
      </c>
      <c r="P89" s="18">
        <f t="shared" si="10"/>
        <v>4.8787027727134777</v>
      </c>
      <c r="U89" s="18">
        <v>67.5</v>
      </c>
      <c r="V89" s="20">
        <f t="shared" si="11"/>
        <v>1.2469518421671166</v>
      </c>
    </row>
    <row r="90" spans="1:22" x14ac:dyDescent="0.15">
      <c r="A90" s="18">
        <v>44.5</v>
      </c>
      <c r="B90" s="18">
        <v>88</v>
      </c>
      <c r="D90">
        <v>928.746826171875</v>
      </c>
      <c r="E90">
        <v>672.75817871093795</v>
      </c>
      <c r="F90">
        <v>467.89859008789102</v>
      </c>
      <c r="G90">
        <v>464.7275390625</v>
      </c>
      <c r="I90" s="19">
        <f t="shared" si="7"/>
        <v>460.84823608398398</v>
      </c>
      <c r="J90" s="19">
        <f t="shared" si="7"/>
        <v>208.03063964843795</v>
      </c>
      <c r="K90" s="19">
        <f t="shared" si="8"/>
        <v>315.2267883300774</v>
      </c>
      <c r="L90" s="20">
        <f t="shared" si="9"/>
        <v>1.515290194092543</v>
      </c>
      <c r="M90" s="20">
        <f t="shared" si="12"/>
        <v>1.9097716670795439</v>
      </c>
      <c r="P90" s="18">
        <f t="shared" si="10"/>
        <v>4.4622965797616478</v>
      </c>
      <c r="U90" s="18">
        <v>68</v>
      </c>
      <c r="V90" s="20">
        <f t="shared" si="11"/>
        <v>1.2305627935379273</v>
      </c>
    </row>
    <row r="91" spans="1:22" x14ac:dyDescent="0.15">
      <c r="A91" s="18">
        <v>45</v>
      </c>
      <c r="B91" s="18">
        <v>89</v>
      </c>
      <c r="D91">
        <v>930.52746582031295</v>
      </c>
      <c r="E91">
        <v>675.37994384765602</v>
      </c>
      <c r="F91">
        <v>467.85778808593801</v>
      </c>
      <c r="G91">
        <v>464.88024902343801</v>
      </c>
      <c r="I91" s="19">
        <f t="shared" si="7"/>
        <v>462.66967773437494</v>
      </c>
      <c r="J91" s="19">
        <f t="shared" si="7"/>
        <v>210.49969482421801</v>
      </c>
      <c r="K91" s="19">
        <f t="shared" si="8"/>
        <v>315.31989135742231</v>
      </c>
      <c r="L91" s="20">
        <f t="shared" si="9"/>
        <v>1.4979589002289837</v>
      </c>
      <c r="M91" s="20">
        <f t="shared" si="12"/>
        <v>1.8968727493169624</v>
      </c>
      <c r="P91" s="18">
        <f t="shared" si="10"/>
        <v>3.7567407292377495</v>
      </c>
      <c r="U91" s="18">
        <v>68.5</v>
      </c>
      <c r="V91" s="20">
        <f t="shared" si="11"/>
        <v>1.2314876273157453</v>
      </c>
    </row>
    <row r="92" spans="1:22" x14ac:dyDescent="0.15">
      <c r="A92" s="18">
        <v>45.5</v>
      </c>
      <c r="B92" s="18">
        <v>90</v>
      </c>
      <c r="D92">
        <v>929.71343994140602</v>
      </c>
      <c r="E92">
        <v>674.68078613281295</v>
      </c>
      <c r="F92">
        <v>468.95919799804699</v>
      </c>
      <c r="G92">
        <v>465.43151855468801</v>
      </c>
      <c r="I92" s="19">
        <f t="shared" si="7"/>
        <v>460.75424194335903</v>
      </c>
      <c r="J92" s="19">
        <f t="shared" si="7"/>
        <v>209.24926757812494</v>
      </c>
      <c r="K92" s="19">
        <f t="shared" si="8"/>
        <v>314.27975463867159</v>
      </c>
      <c r="L92" s="20">
        <f t="shared" si="9"/>
        <v>1.5019395684208674</v>
      </c>
      <c r="M92" s="20">
        <f t="shared" si="12"/>
        <v>1.9052857936098235</v>
      </c>
      <c r="P92" s="18">
        <f t="shared" si="10"/>
        <v>4.2169245005277904</v>
      </c>
      <c r="U92" s="18">
        <v>69</v>
      </c>
      <c r="V92" s="20">
        <f t="shared" si="11"/>
        <v>1.2331454185237525</v>
      </c>
    </row>
    <row r="93" spans="1:22" x14ac:dyDescent="0.15">
      <c r="A93" s="18">
        <v>46</v>
      </c>
      <c r="B93" s="18">
        <v>91</v>
      </c>
      <c r="D93">
        <v>930.60534667968795</v>
      </c>
      <c r="E93">
        <v>675.76666259765602</v>
      </c>
      <c r="F93">
        <v>467.73577880859398</v>
      </c>
      <c r="G93">
        <v>464.19235229492199</v>
      </c>
      <c r="I93" s="19">
        <f t="shared" si="7"/>
        <v>462.86956787109398</v>
      </c>
      <c r="J93" s="19">
        <f t="shared" si="7"/>
        <v>211.57431030273403</v>
      </c>
      <c r="K93" s="19">
        <f t="shared" si="8"/>
        <v>314.76755065918019</v>
      </c>
      <c r="L93" s="20">
        <f t="shared" si="9"/>
        <v>1.4877399350081335</v>
      </c>
      <c r="M93" s="20">
        <f t="shared" si="12"/>
        <v>1.8955185362980671</v>
      </c>
      <c r="P93" s="18">
        <f t="shared" si="10"/>
        <v>3.6826668467676313</v>
      </c>
      <c r="U93" s="18">
        <v>69.5</v>
      </c>
      <c r="V93" s="20">
        <f t="shared" si="11"/>
        <v>1.2273711140133372</v>
      </c>
    </row>
    <row r="94" spans="1:22" x14ac:dyDescent="0.15">
      <c r="A94" s="18">
        <v>46.5</v>
      </c>
      <c r="B94" s="18">
        <v>92</v>
      </c>
      <c r="D94">
        <v>930.828125</v>
      </c>
      <c r="E94">
        <v>674.93548583984398</v>
      </c>
      <c r="F94">
        <v>468.56213378906301</v>
      </c>
      <c r="G94">
        <v>465.1875</v>
      </c>
      <c r="I94" s="19">
        <f t="shared" si="7"/>
        <v>462.26599121093699</v>
      </c>
      <c r="J94" s="19">
        <f t="shared" si="7"/>
        <v>209.74798583984398</v>
      </c>
      <c r="K94" s="19">
        <f t="shared" si="8"/>
        <v>315.44240112304624</v>
      </c>
      <c r="L94" s="20">
        <f t="shared" si="9"/>
        <v>1.5039114671828444</v>
      </c>
      <c r="M94" s="20">
        <f t="shared" si="12"/>
        <v>1.9161224445737557</v>
      </c>
      <c r="P94" s="18">
        <f t="shared" si="10"/>
        <v>4.8096767475316158</v>
      </c>
      <c r="U94" s="18">
        <v>70</v>
      </c>
      <c r="V94" s="20">
        <f t="shared" si="11"/>
        <v>1.2236285822948283</v>
      </c>
    </row>
    <row r="95" spans="1:22" x14ac:dyDescent="0.15">
      <c r="A95" s="18">
        <v>47</v>
      </c>
      <c r="B95" s="18">
        <v>93</v>
      </c>
      <c r="D95">
        <v>932.20544433593795</v>
      </c>
      <c r="E95">
        <v>674.6962890625</v>
      </c>
      <c r="F95">
        <v>467.36413574218801</v>
      </c>
      <c r="G95">
        <v>464.36639404296898</v>
      </c>
      <c r="I95" s="19">
        <f t="shared" si="7"/>
        <v>464.84130859374994</v>
      </c>
      <c r="J95" s="19">
        <f t="shared" si="7"/>
        <v>210.32989501953102</v>
      </c>
      <c r="K95" s="19">
        <f t="shared" si="8"/>
        <v>317.61038208007824</v>
      </c>
      <c r="L95" s="20">
        <f t="shared" si="9"/>
        <v>1.5100581971506488</v>
      </c>
      <c r="M95" s="20">
        <f t="shared" si="12"/>
        <v>1.9267015506425376</v>
      </c>
      <c r="P95" s="18">
        <f t="shared" si="10"/>
        <v>5.3883415872900855</v>
      </c>
      <c r="U95" s="18">
        <v>70.5</v>
      </c>
      <c r="V95" s="20">
        <f t="shared" si="11"/>
        <v>1.2206582237551395</v>
      </c>
    </row>
    <row r="96" spans="1:22" x14ac:dyDescent="0.15">
      <c r="A96" s="18">
        <v>47.5</v>
      </c>
      <c r="B96" s="18">
        <v>94</v>
      </c>
      <c r="D96">
        <v>930.9453125</v>
      </c>
      <c r="E96">
        <v>675.55364990234398</v>
      </c>
      <c r="F96">
        <v>468.22604370117199</v>
      </c>
      <c r="G96">
        <v>465.06735229492199</v>
      </c>
      <c r="I96" s="19">
        <f t="shared" si="7"/>
        <v>462.71926879882801</v>
      </c>
      <c r="J96" s="19">
        <f t="shared" si="7"/>
        <v>210.48629760742199</v>
      </c>
      <c r="K96" s="19">
        <f t="shared" si="8"/>
        <v>315.37886047363264</v>
      </c>
      <c r="L96" s="20">
        <f t="shared" si="9"/>
        <v>1.4983344001890602</v>
      </c>
      <c r="M96" s="20">
        <f t="shared" si="12"/>
        <v>1.9194101297819264</v>
      </c>
      <c r="P96" s="18">
        <f t="shared" si="10"/>
        <v>4.9895093176744201</v>
      </c>
      <c r="U96" s="18">
        <v>71</v>
      </c>
      <c r="V96" s="20">
        <f t="shared" si="11"/>
        <v>1.2241489865761925</v>
      </c>
    </row>
    <row r="97" spans="1:22" x14ac:dyDescent="0.15">
      <c r="A97" s="18">
        <v>48</v>
      </c>
      <c r="B97" s="18">
        <v>95</v>
      </c>
      <c r="D97">
        <v>949.92736816406295</v>
      </c>
      <c r="E97">
        <v>685.82513427734398</v>
      </c>
      <c r="F97">
        <v>467.58306884765602</v>
      </c>
      <c r="G97">
        <v>464.35516357421898</v>
      </c>
      <c r="I97" s="19">
        <f t="shared" si="7"/>
        <v>482.34429931640693</v>
      </c>
      <c r="J97" s="19">
        <f t="shared" si="7"/>
        <v>221.469970703125</v>
      </c>
      <c r="K97" s="19">
        <f t="shared" si="8"/>
        <v>327.31531982421944</v>
      </c>
      <c r="L97" s="20">
        <f t="shared" si="9"/>
        <v>1.4779218996826324</v>
      </c>
      <c r="M97" s="20">
        <f t="shared" si="12"/>
        <v>1.9034300053764763</v>
      </c>
      <c r="P97" s="18">
        <f t="shared" si="10"/>
        <v>4.1154150352011838</v>
      </c>
      <c r="U97" s="18">
        <v>71.5</v>
      </c>
      <c r="V97" s="20">
        <f t="shared" si="11"/>
        <v>1.2224756760345437</v>
      </c>
    </row>
    <row r="98" spans="1:22" x14ac:dyDescent="0.15">
      <c r="A98" s="18">
        <v>48.5</v>
      </c>
      <c r="B98" s="18">
        <v>96</v>
      </c>
      <c r="D98">
        <v>950.96832275390602</v>
      </c>
      <c r="E98">
        <v>687.28015136718795</v>
      </c>
      <c r="F98">
        <v>469.01086425781301</v>
      </c>
      <c r="G98">
        <v>465.66317749023398</v>
      </c>
      <c r="I98" s="19">
        <f t="shared" si="7"/>
        <v>481.95745849609301</v>
      </c>
      <c r="J98" s="19">
        <f t="shared" si="7"/>
        <v>221.61697387695398</v>
      </c>
      <c r="K98" s="19">
        <f t="shared" si="8"/>
        <v>326.8255767822252</v>
      </c>
      <c r="L98" s="20">
        <f t="shared" si="9"/>
        <v>1.4747317006669582</v>
      </c>
      <c r="M98" s="20">
        <f t="shared" si="12"/>
        <v>1.9046721824617796</v>
      </c>
      <c r="P98" s="18">
        <f t="shared" si="10"/>
        <v>4.1833606819642686</v>
      </c>
      <c r="U98" s="18">
        <v>72</v>
      </c>
      <c r="V98" s="20">
        <f t="shared" si="11"/>
        <v>1.2260302492773276</v>
      </c>
    </row>
    <row r="99" spans="1:22" x14ac:dyDescent="0.15">
      <c r="A99" s="18">
        <v>49</v>
      </c>
      <c r="B99" s="18">
        <v>97</v>
      </c>
      <c r="D99">
        <v>953.69250488281295</v>
      </c>
      <c r="E99">
        <v>690.12225341796898</v>
      </c>
      <c r="F99">
        <v>468.33233642578102</v>
      </c>
      <c r="G99">
        <v>465.17813110351602</v>
      </c>
      <c r="I99" s="19">
        <f t="shared" si="7"/>
        <v>485.36016845703193</v>
      </c>
      <c r="J99" s="19">
        <f t="shared" si="7"/>
        <v>224.94412231445295</v>
      </c>
      <c r="K99" s="19">
        <f t="shared" si="8"/>
        <v>327.89928283691484</v>
      </c>
      <c r="L99" s="20">
        <f t="shared" si="9"/>
        <v>1.4576921568928092</v>
      </c>
      <c r="M99" s="20">
        <f t="shared" si="12"/>
        <v>1.892065014788608</v>
      </c>
      <c r="P99" s="18">
        <f t="shared" si="10"/>
        <v>3.493763223164613</v>
      </c>
      <c r="U99" s="18">
        <v>72.5</v>
      </c>
      <c r="V99" s="20">
        <f t="shared" si="11"/>
        <v>1.2210613509460668</v>
      </c>
    </row>
    <row r="100" spans="1:22" x14ac:dyDescent="0.15">
      <c r="A100" s="18">
        <v>49.5</v>
      </c>
      <c r="B100" s="18">
        <v>98</v>
      </c>
      <c r="D100">
        <v>953.72985839843795</v>
      </c>
      <c r="E100">
        <v>691.44915771484398</v>
      </c>
      <c r="F100">
        <v>468.68637084960898</v>
      </c>
      <c r="G100">
        <v>465.358154296875</v>
      </c>
      <c r="I100" s="19">
        <f t="shared" si="7"/>
        <v>485.04348754882898</v>
      </c>
      <c r="J100" s="19">
        <f t="shared" si="7"/>
        <v>226.09100341796898</v>
      </c>
      <c r="K100" s="19">
        <f t="shared" si="8"/>
        <v>326.77978515625068</v>
      </c>
      <c r="L100" s="20">
        <f t="shared" si="9"/>
        <v>1.4453462553401153</v>
      </c>
      <c r="M100" s="20">
        <f t="shared" si="12"/>
        <v>1.8841514893368918</v>
      </c>
      <c r="P100" s="18">
        <f t="shared" si="10"/>
        <v>3.0609025534947043</v>
      </c>
      <c r="U100" s="18">
        <v>73</v>
      </c>
      <c r="V100" s="20">
        <f t="shared" si="11"/>
        <v>1.212144936346262</v>
      </c>
    </row>
    <row r="101" spans="1:22" x14ac:dyDescent="0.15">
      <c r="A101" s="18">
        <v>50</v>
      </c>
      <c r="B101" s="18">
        <v>99</v>
      </c>
      <c r="D101">
        <v>956.35821533203102</v>
      </c>
      <c r="E101">
        <v>694.078125</v>
      </c>
      <c r="F101">
        <v>468.82073974609398</v>
      </c>
      <c r="G101">
        <v>465.19985961914102</v>
      </c>
      <c r="I101" s="19">
        <f t="shared" si="7"/>
        <v>487.53747558593705</v>
      </c>
      <c r="J101" s="19">
        <f t="shared" si="7"/>
        <v>228.87826538085898</v>
      </c>
      <c r="K101" s="19">
        <f t="shared" si="8"/>
        <v>327.32268981933578</v>
      </c>
      <c r="L101" s="20">
        <f t="shared" si="9"/>
        <v>1.4301169631579604</v>
      </c>
      <c r="M101" s="20">
        <f t="shared" si="12"/>
        <v>1.8733545732557144</v>
      </c>
      <c r="P101" s="18">
        <f t="shared" si="10"/>
        <v>2.4703237585210047</v>
      </c>
      <c r="U101" s="18">
        <v>73.5</v>
      </c>
      <c r="V101" s="20">
        <f t="shared" si="11"/>
        <v>1.2135854531967629</v>
      </c>
    </row>
    <row r="102" spans="1:22" x14ac:dyDescent="0.15">
      <c r="A102" s="18">
        <v>50.5</v>
      </c>
      <c r="B102" s="18">
        <v>100</v>
      </c>
      <c r="D102">
        <v>958.10601806640602</v>
      </c>
      <c r="E102">
        <v>695.69573974609398</v>
      </c>
      <c r="F102">
        <v>468.30950927734398</v>
      </c>
      <c r="G102">
        <v>464.94125366210898</v>
      </c>
      <c r="I102" s="19">
        <f t="shared" si="7"/>
        <v>489.79650878906205</v>
      </c>
      <c r="J102" s="19">
        <f t="shared" si="7"/>
        <v>230.754486083985</v>
      </c>
      <c r="K102" s="19">
        <f t="shared" si="8"/>
        <v>328.2683685302726</v>
      </c>
      <c r="L102" s="20">
        <f t="shared" si="9"/>
        <v>1.4225871578973186</v>
      </c>
      <c r="M102" s="20">
        <f t="shared" si="12"/>
        <v>1.87025714409605</v>
      </c>
      <c r="P102" s="18">
        <f t="shared" si="10"/>
        <v>2.3008979737063928</v>
      </c>
      <c r="U102" s="18">
        <v>74</v>
      </c>
      <c r="V102" s="20">
        <f t="shared" si="11"/>
        <v>1.2076130183480556</v>
      </c>
    </row>
    <row r="103" spans="1:22" x14ac:dyDescent="0.15">
      <c r="A103" s="18">
        <v>51</v>
      </c>
      <c r="B103" s="18">
        <v>101</v>
      </c>
      <c r="D103">
        <v>959.2265625</v>
      </c>
      <c r="E103">
        <v>697.27825927734398</v>
      </c>
      <c r="F103">
        <v>468.80987548828102</v>
      </c>
      <c r="G103">
        <v>465.50375366210898</v>
      </c>
      <c r="I103" s="19">
        <f t="shared" si="7"/>
        <v>490.41668701171898</v>
      </c>
      <c r="J103" s="19">
        <f t="shared" si="7"/>
        <v>231.774505615235</v>
      </c>
      <c r="K103" s="19">
        <f t="shared" si="8"/>
        <v>328.17453308105451</v>
      </c>
      <c r="L103" s="20">
        <f t="shared" si="9"/>
        <v>1.415921618341629</v>
      </c>
      <c r="M103" s="20">
        <f t="shared" si="12"/>
        <v>1.8680239806413381</v>
      </c>
      <c r="P103" s="18">
        <f t="shared" si="10"/>
        <v>2.1787465211854014</v>
      </c>
      <c r="U103" s="18">
        <v>74.5</v>
      </c>
      <c r="V103" s="20">
        <f t="shared" si="11"/>
        <v>1.2047780902945335</v>
      </c>
    </row>
    <row r="104" spans="1:22" x14ac:dyDescent="0.15">
      <c r="A104" s="18">
        <v>51.5</v>
      </c>
      <c r="B104" s="18">
        <v>102</v>
      </c>
      <c r="D104">
        <v>964.3203125</v>
      </c>
      <c r="E104">
        <v>700.85510253906295</v>
      </c>
      <c r="F104">
        <v>468.31774902343801</v>
      </c>
      <c r="G104">
        <v>464.60217285156301</v>
      </c>
      <c r="I104" s="19">
        <f t="shared" si="7"/>
        <v>496.00256347656199</v>
      </c>
      <c r="J104" s="19">
        <f t="shared" si="7"/>
        <v>236.25292968749994</v>
      </c>
      <c r="K104" s="19">
        <f t="shared" si="8"/>
        <v>330.62551269531207</v>
      </c>
      <c r="L104" s="20">
        <f t="shared" si="9"/>
        <v>1.3994557152482388</v>
      </c>
      <c r="M104" s="20">
        <f t="shared" si="12"/>
        <v>1.8559904536489253</v>
      </c>
      <c r="P104" s="18">
        <f t="shared" si="10"/>
        <v>1.5205265427183974</v>
      </c>
      <c r="U104" s="18">
        <v>75</v>
      </c>
      <c r="V104" s="20">
        <f t="shared" si="11"/>
        <v>1.2151708731179658</v>
      </c>
    </row>
    <row r="105" spans="1:22" x14ac:dyDescent="0.15">
      <c r="A105" s="18">
        <v>52</v>
      </c>
      <c r="B105" s="18">
        <v>103</v>
      </c>
      <c r="D105">
        <v>967.01507568359398</v>
      </c>
      <c r="E105">
        <v>704.4521484375</v>
      </c>
      <c r="F105">
        <v>468.26086425781301</v>
      </c>
      <c r="G105">
        <v>465.65530395507801</v>
      </c>
      <c r="I105" s="19">
        <f t="shared" si="7"/>
        <v>498.75421142578097</v>
      </c>
      <c r="J105" s="19">
        <f t="shared" si="7"/>
        <v>238.79684448242199</v>
      </c>
      <c r="K105" s="19">
        <f t="shared" si="8"/>
        <v>331.5964202880856</v>
      </c>
      <c r="L105" s="20">
        <f t="shared" si="9"/>
        <v>1.388613074041247</v>
      </c>
      <c r="M105" s="20">
        <f t="shared" si="12"/>
        <v>1.8495801885429111</v>
      </c>
      <c r="P105" s="18">
        <f t="shared" si="10"/>
        <v>1.1698924715347085</v>
      </c>
      <c r="V105" s="20"/>
    </row>
    <row r="106" spans="1:22" x14ac:dyDescent="0.15">
      <c r="A106" s="18">
        <v>52.5</v>
      </c>
      <c r="B106" s="18">
        <v>104</v>
      </c>
      <c r="D106">
        <v>947.44763183593795</v>
      </c>
      <c r="E106">
        <v>697.05755615234398</v>
      </c>
      <c r="F106">
        <v>468.37985229492199</v>
      </c>
      <c r="G106">
        <v>465.23614501953102</v>
      </c>
      <c r="I106" s="19">
        <f t="shared" si="7"/>
        <v>479.06777954101597</v>
      </c>
      <c r="J106" s="19">
        <f t="shared" si="7"/>
        <v>231.82141113281295</v>
      </c>
      <c r="K106" s="19">
        <f t="shared" si="8"/>
        <v>316.79279174804691</v>
      </c>
      <c r="L106" s="20">
        <f t="shared" si="9"/>
        <v>1.3665381044831659</v>
      </c>
      <c r="M106" s="20">
        <f t="shared" si="12"/>
        <v>1.8319375950858077</v>
      </c>
      <c r="P106" s="18">
        <f t="shared" si="10"/>
        <v>0.20486305889794929</v>
      </c>
    </row>
    <row r="107" spans="1:22" x14ac:dyDescent="0.15">
      <c r="A107" s="18">
        <v>53</v>
      </c>
      <c r="B107" s="18">
        <v>105</v>
      </c>
      <c r="D107">
        <v>953.2646484375</v>
      </c>
      <c r="E107">
        <v>700.985107421875</v>
      </c>
      <c r="F107">
        <v>467.72717285156301</v>
      </c>
      <c r="G107">
        <v>464.31585693359398</v>
      </c>
      <c r="I107" s="19">
        <f t="shared" si="7"/>
        <v>485.53747558593699</v>
      </c>
      <c r="J107" s="19">
        <f t="shared" si="7"/>
        <v>236.66925048828102</v>
      </c>
      <c r="K107" s="19">
        <f t="shared" si="8"/>
        <v>319.8690002441403</v>
      </c>
      <c r="L107" s="20">
        <f t="shared" si="9"/>
        <v>1.3515444003993202</v>
      </c>
      <c r="M107" s="20">
        <f t="shared" si="12"/>
        <v>1.8213762671029394</v>
      </c>
      <c r="P107" s="18">
        <f t="shared" si="10"/>
        <v>-0.37282934016755959</v>
      </c>
    </row>
    <row r="108" spans="1:22" x14ac:dyDescent="0.15">
      <c r="A108" s="18">
        <v>53.5</v>
      </c>
      <c r="B108" s="18">
        <v>106</v>
      </c>
      <c r="D108">
        <v>917.45690917968795</v>
      </c>
      <c r="E108">
        <v>683.82232666015602</v>
      </c>
      <c r="F108">
        <v>468.55426025390602</v>
      </c>
      <c r="G108">
        <v>465.14407348632801</v>
      </c>
      <c r="I108" s="19">
        <f t="shared" si="7"/>
        <v>448.90264892578193</v>
      </c>
      <c r="J108" s="19">
        <f t="shared" si="7"/>
        <v>218.67825317382801</v>
      </c>
      <c r="K108" s="19">
        <f t="shared" si="8"/>
        <v>295.82787170410234</v>
      </c>
      <c r="L108" s="20">
        <f t="shared" si="9"/>
        <v>1.3527996836015872</v>
      </c>
      <c r="M108" s="20">
        <f t="shared" si="12"/>
        <v>1.8270639264061839</v>
      </c>
      <c r="P108" s="18">
        <f t="shared" si="10"/>
        <v>-6.1720968825586711E-2</v>
      </c>
    </row>
    <row r="109" spans="1:22" x14ac:dyDescent="0.15">
      <c r="A109" s="18">
        <v>54</v>
      </c>
      <c r="B109" s="18">
        <v>107</v>
      </c>
      <c r="D109">
        <v>922.947021484375</v>
      </c>
      <c r="E109">
        <v>687.74456787109398</v>
      </c>
      <c r="F109">
        <v>468.19461059570301</v>
      </c>
      <c r="G109">
        <v>465.18487548828102</v>
      </c>
      <c r="I109" s="19">
        <f t="shared" si="7"/>
        <v>454.75241088867199</v>
      </c>
      <c r="J109" s="19">
        <f t="shared" si="7"/>
        <v>222.55969238281295</v>
      </c>
      <c r="K109" s="19">
        <f t="shared" si="8"/>
        <v>298.96062622070292</v>
      </c>
      <c r="L109" s="20">
        <f t="shared" si="9"/>
        <v>1.3432828874802578</v>
      </c>
      <c r="M109" s="20">
        <f t="shared" si="12"/>
        <v>1.8219795063858322</v>
      </c>
      <c r="P109" s="18">
        <f t="shared" si="10"/>
        <v>-0.3398328506058157</v>
      </c>
    </row>
    <row r="110" spans="1:22" x14ac:dyDescent="0.15">
      <c r="A110" s="18">
        <v>54.5</v>
      </c>
      <c r="B110" s="18">
        <v>108</v>
      </c>
      <c r="D110">
        <v>918.33917236328102</v>
      </c>
      <c r="E110">
        <v>687.97021484375</v>
      </c>
      <c r="F110">
        <v>468.37124633789102</v>
      </c>
      <c r="G110">
        <v>465.42364501953102</v>
      </c>
      <c r="I110" s="19">
        <f t="shared" si="7"/>
        <v>449.96792602539</v>
      </c>
      <c r="J110" s="19">
        <f t="shared" si="7"/>
        <v>222.54656982421898</v>
      </c>
      <c r="K110" s="19">
        <f t="shared" si="8"/>
        <v>294.18532714843673</v>
      </c>
      <c r="L110" s="20">
        <f t="shared" si="9"/>
        <v>1.3219045675734407</v>
      </c>
      <c r="M110" s="20">
        <f t="shared" si="12"/>
        <v>1.8050335625799925</v>
      </c>
      <c r="P110" s="18">
        <f t="shared" si="10"/>
        <v>-1.2667563348025626</v>
      </c>
    </row>
    <row r="111" spans="1:22" x14ac:dyDescent="0.15">
      <c r="A111" s="18">
        <v>55</v>
      </c>
      <c r="B111" s="18">
        <v>109</v>
      </c>
      <c r="D111">
        <v>926.74420166015602</v>
      </c>
      <c r="E111">
        <v>693.115234375</v>
      </c>
      <c r="F111">
        <v>468.91952514648398</v>
      </c>
      <c r="G111">
        <v>465.83157348632801</v>
      </c>
      <c r="I111" s="19">
        <f t="shared" si="7"/>
        <v>457.82467651367205</v>
      </c>
      <c r="J111" s="19">
        <f t="shared" si="7"/>
        <v>227.28366088867199</v>
      </c>
      <c r="K111" s="19">
        <f t="shared" si="8"/>
        <v>298.7261138916017</v>
      </c>
      <c r="L111" s="20">
        <f t="shared" si="9"/>
        <v>1.3143316713730848</v>
      </c>
      <c r="M111" s="20">
        <f t="shared" si="12"/>
        <v>1.8018930424806143</v>
      </c>
      <c r="P111" s="18">
        <f t="shared" si="10"/>
        <v>-1.4385391440729647</v>
      </c>
    </row>
    <row r="112" spans="1:22" x14ac:dyDescent="0.15">
      <c r="A112" s="18">
        <v>55.5</v>
      </c>
      <c r="B112" s="18">
        <v>110</v>
      </c>
      <c r="D112">
        <v>916.25128173828102</v>
      </c>
      <c r="E112">
        <v>688.64892578125</v>
      </c>
      <c r="F112">
        <v>467.90045166015602</v>
      </c>
      <c r="G112">
        <v>464.45770263671898</v>
      </c>
      <c r="I112" s="19">
        <f t="shared" si="7"/>
        <v>448.350830078125</v>
      </c>
      <c r="J112" s="19">
        <f t="shared" si="7"/>
        <v>224.19122314453102</v>
      </c>
      <c r="K112" s="19">
        <f t="shared" si="8"/>
        <v>291.41697387695331</v>
      </c>
      <c r="L112" s="20">
        <f t="shared" si="9"/>
        <v>1.2998589765892992</v>
      </c>
      <c r="M112" s="20">
        <f t="shared" si="12"/>
        <v>1.7918527237978061</v>
      </c>
      <c r="P112" s="18">
        <f t="shared" si="10"/>
        <v>-1.9877329383251998</v>
      </c>
    </row>
    <row r="113" spans="1:16" x14ac:dyDescent="0.15">
      <c r="A113" s="18">
        <v>56</v>
      </c>
      <c r="B113" s="18">
        <v>111</v>
      </c>
      <c r="D113">
        <v>924.57330322265602</v>
      </c>
      <c r="E113">
        <v>693.49365234375</v>
      </c>
      <c r="F113">
        <v>468.16281127929699</v>
      </c>
      <c r="G113">
        <v>465.30987548828102</v>
      </c>
      <c r="I113" s="19">
        <f t="shared" si="7"/>
        <v>456.41049194335903</v>
      </c>
      <c r="J113" s="19">
        <f t="shared" si="7"/>
        <v>228.18377685546898</v>
      </c>
      <c r="K113" s="19">
        <f t="shared" si="8"/>
        <v>296.68184814453076</v>
      </c>
      <c r="L113" s="20">
        <f t="shared" si="9"/>
        <v>1.300188173905318</v>
      </c>
      <c r="M113" s="20">
        <f t="shared" si="12"/>
        <v>1.7966142972148025</v>
      </c>
      <c r="P113" s="18">
        <f t="shared" si="10"/>
        <v>-1.7272803915381687</v>
      </c>
    </row>
    <row r="114" spans="1:16" x14ac:dyDescent="0.15">
      <c r="A114" s="18">
        <v>56.5</v>
      </c>
      <c r="B114" s="18">
        <v>112</v>
      </c>
      <c r="D114">
        <v>928.59307861328102</v>
      </c>
      <c r="E114">
        <v>698.164306640625</v>
      </c>
      <c r="F114">
        <v>467.54864501953102</v>
      </c>
      <c r="G114">
        <v>464.57037353515602</v>
      </c>
      <c r="I114" s="19">
        <f t="shared" si="7"/>
        <v>461.04443359375</v>
      </c>
      <c r="J114" s="19">
        <f t="shared" si="7"/>
        <v>233.59393310546898</v>
      </c>
      <c r="K114" s="19">
        <f t="shared" si="8"/>
        <v>297.52868041992173</v>
      </c>
      <c r="L114" s="20">
        <f t="shared" si="9"/>
        <v>1.2737003759664676</v>
      </c>
      <c r="M114" s="20">
        <f t="shared" si="12"/>
        <v>1.7745588753769295</v>
      </c>
      <c r="P114" s="18">
        <f t="shared" si="10"/>
        <v>-2.9336864017094779</v>
      </c>
    </row>
    <row r="115" spans="1:16" x14ac:dyDescent="0.15">
      <c r="A115" s="18">
        <v>57</v>
      </c>
      <c r="B115" s="18">
        <v>113</v>
      </c>
      <c r="D115">
        <v>930.23785400390602</v>
      </c>
      <c r="E115">
        <v>697.81817626953102</v>
      </c>
      <c r="F115">
        <v>467.40756225585898</v>
      </c>
      <c r="G115">
        <v>464.98352050781301</v>
      </c>
      <c r="I115" s="19">
        <f t="shared" si="7"/>
        <v>462.83029174804705</v>
      </c>
      <c r="J115" s="19">
        <f t="shared" si="7"/>
        <v>232.83465576171801</v>
      </c>
      <c r="K115" s="19">
        <f t="shared" si="8"/>
        <v>299.84603271484445</v>
      </c>
      <c r="L115" s="20">
        <f t="shared" si="9"/>
        <v>1.2878067130251676</v>
      </c>
      <c r="M115" s="20">
        <f t="shared" si="12"/>
        <v>1.7930975885366069</v>
      </c>
      <c r="P115" s="18">
        <f t="shared" si="10"/>
        <v>-1.9196402800310493</v>
      </c>
    </row>
    <row r="116" spans="1:16" x14ac:dyDescent="0.15">
      <c r="A116" s="18">
        <v>57.5</v>
      </c>
      <c r="B116" s="18">
        <v>114</v>
      </c>
      <c r="D116">
        <v>934.673095703125</v>
      </c>
      <c r="E116">
        <v>702.11846923828102</v>
      </c>
      <c r="F116">
        <v>468.04864501953102</v>
      </c>
      <c r="G116">
        <v>465.22341918945301</v>
      </c>
      <c r="I116" s="19">
        <f t="shared" si="7"/>
        <v>466.62445068359398</v>
      </c>
      <c r="J116" s="19">
        <f t="shared" si="7"/>
        <v>236.89505004882801</v>
      </c>
      <c r="K116" s="19">
        <f t="shared" si="8"/>
        <v>300.79791564941439</v>
      </c>
      <c r="L116" s="20">
        <f t="shared" si="9"/>
        <v>1.2697517976311237</v>
      </c>
      <c r="M116" s="20">
        <f t="shared" si="12"/>
        <v>1.7794750492435407</v>
      </c>
      <c r="P116" s="18">
        <f t="shared" si="10"/>
        <v>-2.6647773895253382</v>
      </c>
    </row>
    <row r="117" spans="1:16" x14ac:dyDescent="0.15">
      <c r="A117" s="18">
        <v>58</v>
      </c>
      <c r="B117" s="18">
        <v>115</v>
      </c>
      <c r="D117">
        <v>905.78454589843795</v>
      </c>
      <c r="E117">
        <v>687.53765869140602</v>
      </c>
      <c r="F117">
        <v>466.733154296875</v>
      </c>
      <c r="G117">
        <v>463.48541259765602</v>
      </c>
      <c r="I117" s="19">
        <f t="shared" si="7"/>
        <v>439.05139160156295</v>
      </c>
      <c r="J117" s="19">
        <f t="shared" si="7"/>
        <v>224.05224609375</v>
      </c>
      <c r="K117" s="19">
        <f t="shared" si="8"/>
        <v>282.21481933593793</v>
      </c>
      <c r="L117" s="20">
        <f t="shared" si="9"/>
        <v>1.2595937967872504</v>
      </c>
      <c r="M117" s="20">
        <f t="shared" si="12"/>
        <v>1.7737494245006449</v>
      </c>
      <c r="P117" s="18">
        <f t="shared" si="10"/>
        <v>-2.9779624264106377</v>
      </c>
    </row>
    <row r="118" spans="1:16" x14ac:dyDescent="0.15">
      <c r="A118" s="18">
        <v>58.5</v>
      </c>
      <c r="B118" s="18">
        <v>116</v>
      </c>
      <c r="D118">
        <v>905.4638671875</v>
      </c>
      <c r="E118">
        <v>686.855712890625</v>
      </c>
      <c r="F118">
        <v>467.28781127929699</v>
      </c>
      <c r="G118">
        <v>464.48391723632801</v>
      </c>
      <c r="I118" s="19">
        <f t="shared" si="7"/>
        <v>438.17605590820301</v>
      </c>
      <c r="J118" s="19">
        <f t="shared" si="7"/>
        <v>222.37179565429699</v>
      </c>
      <c r="K118" s="19">
        <f t="shared" si="8"/>
        <v>282.51579895019512</v>
      </c>
      <c r="L118" s="20">
        <f t="shared" si="9"/>
        <v>1.2704659694766283</v>
      </c>
      <c r="M118" s="20">
        <f t="shared" si="12"/>
        <v>1.7890539732910005</v>
      </c>
      <c r="P118" s="18">
        <f t="shared" si="10"/>
        <v>-2.140821347025796</v>
      </c>
    </row>
    <row r="119" spans="1:16" x14ac:dyDescent="0.15">
      <c r="A119" s="18">
        <v>59</v>
      </c>
      <c r="B119" s="18">
        <v>117</v>
      </c>
      <c r="D119">
        <v>893.13525390625</v>
      </c>
      <c r="E119">
        <v>682.05450439453102</v>
      </c>
      <c r="F119">
        <v>467.46969604492199</v>
      </c>
      <c r="G119">
        <v>464.69836425781301</v>
      </c>
      <c r="I119" s="19">
        <f t="shared" si="7"/>
        <v>425.66555786132801</v>
      </c>
      <c r="J119" s="19">
        <f t="shared" si="7"/>
        <v>217.35614013671801</v>
      </c>
      <c r="K119" s="19">
        <f t="shared" si="8"/>
        <v>273.51625976562542</v>
      </c>
      <c r="L119" s="20">
        <f t="shared" si="9"/>
        <v>1.2583783443779524</v>
      </c>
      <c r="M119" s="20">
        <f t="shared" si="12"/>
        <v>1.781398724293302</v>
      </c>
      <c r="P119" s="18">
        <f t="shared" si="10"/>
        <v>-2.5595545940282443</v>
      </c>
    </row>
    <row r="120" spans="1:16" x14ac:dyDescent="0.15">
      <c r="A120" s="18">
        <v>59.5</v>
      </c>
      <c r="B120" s="18">
        <v>118</v>
      </c>
      <c r="D120">
        <v>891.728759765625</v>
      </c>
      <c r="E120">
        <v>680.56311035156295</v>
      </c>
      <c r="F120">
        <v>467.15982055664102</v>
      </c>
      <c r="G120">
        <v>464.23278808593801</v>
      </c>
      <c r="I120" s="19">
        <f t="shared" si="7"/>
        <v>424.56893920898398</v>
      </c>
      <c r="J120" s="19">
        <f t="shared" si="7"/>
        <v>216.33032226562494</v>
      </c>
      <c r="K120" s="19">
        <f t="shared" si="8"/>
        <v>273.13771362304652</v>
      </c>
      <c r="L120" s="20">
        <f t="shared" si="9"/>
        <v>1.2625956026990504</v>
      </c>
      <c r="M120" s="20">
        <f t="shared" si="12"/>
        <v>1.7900483587153775</v>
      </c>
      <c r="P120" s="18">
        <f t="shared" si="10"/>
        <v>-2.0864296169009515</v>
      </c>
    </row>
    <row r="121" spans="1:16" x14ac:dyDescent="0.15">
      <c r="A121" s="18">
        <v>60</v>
      </c>
      <c r="B121" s="18">
        <v>119</v>
      </c>
      <c r="D121">
        <v>894.63366699218795</v>
      </c>
      <c r="E121">
        <v>682.79327392578102</v>
      </c>
      <c r="F121">
        <v>467.66766357421898</v>
      </c>
      <c r="G121">
        <v>464.56512451171898</v>
      </c>
      <c r="I121" s="19">
        <f t="shared" si="7"/>
        <v>426.96600341796898</v>
      </c>
      <c r="J121" s="19">
        <f t="shared" si="7"/>
        <v>218.22814941406205</v>
      </c>
      <c r="K121" s="19">
        <f t="shared" si="8"/>
        <v>274.20629882812557</v>
      </c>
      <c r="L121" s="20">
        <f t="shared" si="9"/>
        <v>1.2565120474345939</v>
      </c>
      <c r="M121" s="20">
        <f t="shared" si="12"/>
        <v>1.7883971795518987</v>
      </c>
      <c r="P121" s="18">
        <f t="shared" si="10"/>
        <v>-2.1767472032673951</v>
      </c>
    </row>
    <row r="122" spans="1:16" x14ac:dyDescent="0.15">
      <c r="A122" s="18">
        <v>60.5</v>
      </c>
      <c r="B122" s="18">
        <v>120</v>
      </c>
      <c r="D122">
        <v>875.69665527343795</v>
      </c>
      <c r="E122">
        <v>672.91833496093795</v>
      </c>
      <c r="F122">
        <v>466.94161987304699</v>
      </c>
      <c r="G122">
        <v>464.11788940429699</v>
      </c>
      <c r="I122" s="19">
        <f t="shared" si="7"/>
        <v>408.75503540039097</v>
      </c>
      <c r="J122" s="19">
        <f t="shared" si="7"/>
        <v>208.80044555664097</v>
      </c>
      <c r="K122" s="19">
        <f t="shared" si="8"/>
        <v>262.59472351074231</v>
      </c>
      <c r="L122" s="20">
        <f t="shared" si="9"/>
        <v>1.2576348810496607</v>
      </c>
      <c r="M122" s="20">
        <f t="shared" si="12"/>
        <v>1.793952389267943</v>
      </c>
      <c r="P122" s="18">
        <f t="shared" si="10"/>
        <v>-1.8728836708234295</v>
      </c>
    </row>
    <row r="123" spans="1:16" x14ac:dyDescent="0.15">
      <c r="A123" s="18">
        <v>61</v>
      </c>
      <c r="B123" s="18">
        <v>121</v>
      </c>
      <c r="D123">
        <v>879.98602294921898</v>
      </c>
      <c r="E123">
        <v>676.27978515625</v>
      </c>
      <c r="F123">
        <v>467.64071655273398</v>
      </c>
      <c r="G123">
        <v>464.85891723632801</v>
      </c>
      <c r="I123" s="19">
        <f t="shared" si="7"/>
        <v>412.345306396485</v>
      </c>
      <c r="J123" s="19">
        <f t="shared" si="7"/>
        <v>211.42086791992199</v>
      </c>
      <c r="K123" s="19">
        <f t="shared" si="8"/>
        <v>264.35069885253961</v>
      </c>
      <c r="L123" s="20">
        <f t="shared" si="9"/>
        <v>1.2503529166887413</v>
      </c>
      <c r="M123" s="20">
        <f t="shared" si="12"/>
        <v>1.7911028010080012</v>
      </c>
      <c r="P123" s="18">
        <f t="shared" si="10"/>
        <v>-2.0287528456947124</v>
      </c>
    </row>
    <row r="124" spans="1:16" x14ac:dyDescent="0.15">
      <c r="A124" s="18">
        <v>61.5</v>
      </c>
      <c r="B124" s="18">
        <v>122</v>
      </c>
      <c r="D124">
        <v>886.05432128906295</v>
      </c>
      <c r="E124">
        <v>678.59704589843795</v>
      </c>
      <c r="F124">
        <v>467.36602783203102</v>
      </c>
      <c r="G124">
        <v>463.99475097656301</v>
      </c>
      <c r="I124" s="19">
        <f t="shared" si="7"/>
        <v>418.68829345703193</v>
      </c>
      <c r="J124" s="19">
        <f t="shared" si="7"/>
        <v>214.60229492187494</v>
      </c>
      <c r="K124" s="19">
        <f t="shared" si="8"/>
        <v>268.4666870117195</v>
      </c>
      <c r="L124" s="20">
        <f t="shared" si="9"/>
        <v>1.2509963470309284</v>
      </c>
      <c r="M124" s="20">
        <f t="shared" si="12"/>
        <v>1.7961786074511659</v>
      </c>
      <c r="P124" s="18">
        <f t="shared" si="10"/>
        <v>-1.7511121166026493</v>
      </c>
    </row>
    <row r="125" spans="1:16" x14ac:dyDescent="0.15">
      <c r="A125" s="18">
        <v>62</v>
      </c>
      <c r="B125" s="18">
        <v>123</v>
      </c>
      <c r="D125">
        <v>886.771728515625</v>
      </c>
      <c r="E125">
        <v>679.170166015625</v>
      </c>
      <c r="F125">
        <v>467.67477416992199</v>
      </c>
      <c r="G125">
        <v>464.79602050781301</v>
      </c>
      <c r="I125" s="19">
        <f t="shared" si="7"/>
        <v>419.09695434570301</v>
      </c>
      <c r="J125" s="19">
        <f t="shared" si="7"/>
        <v>214.37414550781199</v>
      </c>
      <c r="K125" s="19">
        <f t="shared" si="8"/>
        <v>269.03505249023465</v>
      </c>
      <c r="L125" s="20">
        <f t="shared" si="9"/>
        <v>1.2549790080932626</v>
      </c>
      <c r="M125" s="20">
        <f t="shared" si="12"/>
        <v>1.8045936446144775</v>
      </c>
      <c r="P125" s="18">
        <f t="shared" si="10"/>
        <v>-1.2908193376088979</v>
      </c>
    </row>
    <row r="126" spans="1:16" x14ac:dyDescent="0.15">
      <c r="A126" s="18">
        <v>62.5</v>
      </c>
      <c r="B126" s="18">
        <v>124</v>
      </c>
      <c r="D126">
        <v>886.308837890625</v>
      </c>
      <c r="E126">
        <v>679.19903564453102</v>
      </c>
      <c r="F126">
        <v>466.86001586914102</v>
      </c>
      <c r="G126">
        <v>464.20584106445301</v>
      </c>
      <c r="I126" s="19">
        <f t="shared" si="7"/>
        <v>419.44882202148398</v>
      </c>
      <c r="J126" s="19">
        <f t="shared" si="7"/>
        <v>214.99319458007801</v>
      </c>
      <c r="K126" s="19">
        <f t="shared" si="8"/>
        <v>268.95358581542939</v>
      </c>
      <c r="L126" s="20">
        <f t="shared" si="9"/>
        <v>1.2509865083903988</v>
      </c>
      <c r="M126" s="20">
        <f t="shared" si="12"/>
        <v>1.8050335210125912</v>
      </c>
      <c r="P126" s="18">
        <f t="shared" si="10"/>
        <v>-1.266758608491233</v>
      </c>
    </row>
    <row r="127" spans="1:16" x14ac:dyDescent="0.15">
      <c r="A127" s="18">
        <v>63</v>
      </c>
      <c r="B127" s="18">
        <v>125</v>
      </c>
      <c r="D127">
        <v>891.41046142578102</v>
      </c>
      <c r="E127">
        <v>681.96417236328102</v>
      </c>
      <c r="F127">
        <v>467.43264770507801</v>
      </c>
      <c r="G127">
        <v>465.05389404296898</v>
      </c>
      <c r="I127" s="19">
        <f t="shared" si="7"/>
        <v>423.97781372070301</v>
      </c>
      <c r="J127" s="19">
        <f t="shared" si="7"/>
        <v>216.91027832031205</v>
      </c>
      <c r="K127" s="19">
        <f t="shared" si="8"/>
        <v>272.14061889648463</v>
      </c>
      <c r="L127" s="20">
        <f t="shared" si="9"/>
        <v>1.2546229759320753</v>
      </c>
      <c r="M127" s="20">
        <f t="shared" si="12"/>
        <v>1.8131023646552453</v>
      </c>
      <c r="P127" s="18">
        <f t="shared" si="10"/>
        <v>-0.8254022138057765</v>
      </c>
    </row>
    <row r="128" spans="1:16" x14ac:dyDescent="0.15">
      <c r="A128" s="18">
        <v>63.5</v>
      </c>
      <c r="B128" s="18">
        <v>126</v>
      </c>
      <c r="D128">
        <v>902.09997558593795</v>
      </c>
      <c r="E128">
        <v>687.23693847656295</v>
      </c>
      <c r="F128">
        <v>467.205078125</v>
      </c>
      <c r="G128">
        <v>464.49774169921898</v>
      </c>
      <c r="I128" s="19">
        <f t="shared" si="7"/>
        <v>434.89489746093795</v>
      </c>
      <c r="J128" s="19">
        <f t="shared" si="7"/>
        <v>222.73919677734398</v>
      </c>
      <c r="K128" s="19">
        <f t="shared" si="8"/>
        <v>278.97745971679717</v>
      </c>
      <c r="L128" s="20">
        <f t="shared" si="9"/>
        <v>1.2524848062358349</v>
      </c>
      <c r="M128" s="20">
        <f t="shared" si="12"/>
        <v>1.8153965710599824</v>
      </c>
      <c r="P128" s="18">
        <f t="shared" si="10"/>
        <v>-0.69991178267307208</v>
      </c>
    </row>
    <row r="129" spans="1:16" x14ac:dyDescent="0.15">
      <c r="A129" s="18">
        <v>64</v>
      </c>
      <c r="B129" s="18">
        <v>127</v>
      </c>
      <c r="D129">
        <v>900.96795654296898</v>
      </c>
      <c r="E129">
        <v>686.86322021484398</v>
      </c>
      <c r="F129">
        <v>466.88473510742199</v>
      </c>
      <c r="G129">
        <v>464.23727416992199</v>
      </c>
      <c r="I129" s="19">
        <f t="shared" si="7"/>
        <v>434.08322143554699</v>
      </c>
      <c r="J129" s="19">
        <f t="shared" si="7"/>
        <v>222.62594604492199</v>
      </c>
      <c r="K129" s="19">
        <f t="shared" si="8"/>
        <v>278.24505920410161</v>
      </c>
      <c r="L129" s="20">
        <f t="shared" si="9"/>
        <v>1.2498321249040607</v>
      </c>
      <c r="M129" s="20">
        <f t="shared" si="12"/>
        <v>1.8171762658291857</v>
      </c>
      <c r="P129" s="18">
        <f t="shared" si="10"/>
        <v>-0.60256454163547779</v>
      </c>
    </row>
    <row r="130" spans="1:16" x14ac:dyDescent="0.15">
      <c r="A130" s="18">
        <v>64.5</v>
      </c>
      <c r="B130" s="18">
        <v>128</v>
      </c>
      <c r="D130">
        <v>904.54217529296898</v>
      </c>
      <c r="E130">
        <v>687.66949462890602</v>
      </c>
      <c r="F130">
        <v>467.14859008789102</v>
      </c>
      <c r="G130">
        <v>464.19647216796898</v>
      </c>
      <c r="I130" s="19">
        <f t="shared" ref="I130:J152" si="13">D130-F130</f>
        <v>437.39358520507795</v>
      </c>
      <c r="J130" s="19">
        <f t="shared" si="13"/>
        <v>223.47302246093705</v>
      </c>
      <c r="K130" s="19">
        <f t="shared" ref="K130:K152" si="14">I130-0.7*J130</f>
        <v>280.96246948242202</v>
      </c>
      <c r="L130" s="20">
        <f t="shared" ref="L130:L152" si="15">K130/J130</f>
        <v>1.2572545284813252</v>
      </c>
      <c r="M130" s="20">
        <f t="shared" si="12"/>
        <v>1.8290310455074279</v>
      </c>
      <c r="P130" s="18">
        <f t="shared" si="10"/>
        <v>4.5878165931767093E-2</v>
      </c>
    </row>
    <row r="131" spans="1:16" x14ac:dyDescent="0.15">
      <c r="A131" s="18">
        <v>65</v>
      </c>
      <c r="B131" s="18">
        <v>129</v>
      </c>
      <c r="D131">
        <v>902.272216796875</v>
      </c>
      <c r="E131">
        <v>686.890380859375</v>
      </c>
      <c r="F131">
        <v>466.52096557617199</v>
      </c>
      <c r="G131">
        <v>463.78143310546898</v>
      </c>
      <c r="I131" s="19">
        <f t="shared" si="13"/>
        <v>435.75125122070301</v>
      </c>
      <c r="J131" s="19">
        <f t="shared" si="13"/>
        <v>223.10894775390602</v>
      </c>
      <c r="K131" s="19">
        <f t="shared" si="14"/>
        <v>279.57498779296884</v>
      </c>
      <c r="L131" s="20">
        <f t="shared" si="15"/>
        <v>1.2530872948284713</v>
      </c>
      <c r="M131" s="20">
        <f t="shared" si="12"/>
        <v>1.8292961879555514</v>
      </c>
      <c r="P131" s="18">
        <f t="shared" si="10"/>
        <v>6.0381150518460769E-2</v>
      </c>
    </row>
    <row r="132" spans="1:16" x14ac:dyDescent="0.15">
      <c r="A132" s="18">
        <v>65.5</v>
      </c>
      <c r="B132" s="18">
        <v>130</v>
      </c>
      <c r="D132">
        <v>905.78137207031295</v>
      </c>
      <c r="E132">
        <v>688.33880615234398</v>
      </c>
      <c r="F132">
        <v>467.15231323242199</v>
      </c>
      <c r="G132">
        <v>464.09393310546898</v>
      </c>
      <c r="I132" s="19">
        <f t="shared" si="13"/>
        <v>438.62905883789097</v>
      </c>
      <c r="J132" s="19">
        <f t="shared" si="13"/>
        <v>224.244873046875</v>
      </c>
      <c r="K132" s="19">
        <f t="shared" si="14"/>
        <v>281.65764770507849</v>
      </c>
      <c r="L132" s="20">
        <f t="shared" si="15"/>
        <v>1.2560271451387974</v>
      </c>
      <c r="M132" s="20">
        <f t="shared" si="12"/>
        <v>1.836668414366855</v>
      </c>
      <c r="P132" s="18">
        <f t="shared" si="10"/>
        <v>0.46363339009557897</v>
      </c>
    </row>
    <row r="133" spans="1:16" x14ac:dyDescent="0.15">
      <c r="A133" s="18">
        <v>66</v>
      </c>
      <c r="B133" s="18">
        <v>131</v>
      </c>
      <c r="D133">
        <v>905.07165527343795</v>
      </c>
      <c r="E133">
        <v>688.45178222656295</v>
      </c>
      <c r="F133">
        <v>467.05203247070301</v>
      </c>
      <c r="G133">
        <v>464.51498413085898</v>
      </c>
      <c r="I133" s="19">
        <f t="shared" si="13"/>
        <v>438.01962280273494</v>
      </c>
      <c r="J133" s="19">
        <f t="shared" si="13"/>
        <v>223.93679809570398</v>
      </c>
      <c r="K133" s="19">
        <f t="shared" si="14"/>
        <v>281.26386413574221</v>
      </c>
      <c r="L133" s="20">
        <f t="shared" si="15"/>
        <v>1.2559966317618703</v>
      </c>
      <c r="M133" s="20">
        <f t="shared" si="12"/>
        <v>1.8410702770909055</v>
      </c>
      <c r="P133" s="18">
        <f t="shared" si="10"/>
        <v>0.70441017891784752</v>
      </c>
    </row>
    <row r="134" spans="1:16" x14ac:dyDescent="0.15">
      <c r="A134" s="18">
        <v>66.5</v>
      </c>
      <c r="B134" s="18">
        <v>132</v>
      </c>
      <c r="D134">
        <v>906.14202880859398</v>
      </c>
      <c r="E134">
        <v>690.32977294921898</v>
      </c>
      <c r="F134">
        <v>466.55203247070301</v>
      </c>
      <c r="G134">
        <v>463.77096557617199</v>
      </c>
      <c r="I134" s="19">
        <f t="shared" si="13"/>
        <v>439.58999633789097</v>
      </c>
      <c r="J134" s="19">
        <f t="shared" si="13"/>
        <v>226.55880737304699</v>
      </c>
      <c r="K134" s="19">
        <f t="shared" si="14"/>
        <v>280.99883117675807</v>
      </c>
      <c r="L134" s="20">
        <f t="shared" si="15"/>
        <v>1.2402909179958352</v>
      </c>
      <c r="M134" s="20">
        <f t="shared" si="12"/>
        <v>1.829796939425848</v>
      </c>
      <c r="P134" s="18">
        <f t="shared" ref="P134:P152" si="16">(M134-$O$2)/$O$2*100</f>
        <v>8.7771675524451698E-2</v>
      </c>
    </row>
    <row r="135" spans="1:16" x14ac:dyDescent="0.15">
      <c r="A135" s="18">
        <v>67</v>
      </c>
      <c r="B135" s="18">
        <v>133</v>
      </c>
      <c r="D135">
        <v>906.32464599609398</v>
      </c>
      <c r="E135">
        <v>689.73345947265602</v>
      </c>
      <c r="F135">
        <v>466.79977416992199</v>
      </c>
      <c r="G135">
        <v>463.92214965820301</v>
      </c>
      <c r="I135" s="19">
        <f t="shared" si="13"/>
        <v>439.52487182617199</v>
      </c>
      <c r="J135" s="19">
        <f t="shared" si="13"/>
        <v>225.81130981445301</v>
      </c>
      <c r="K135" s="19">
        <f t="shared" si="14"/>
        <v>281.45695495605491</v>
      </c>
      <c r="L135" s="20">
        <f t="shared" si="15"/>
        <v>1.2464254123822469</v>
      </c>
      <c r="M135" s="20">
        <f t="shared" si="12"/>
        <v>1.8403638099132373</v>
      </c>
      <c r="P135" s="18">
        <f t="shared" si="16"/>
        <v>0.66576724316296854</v>
      </c>
    </row>
    <row r="136" spans="1:16" x14ac:dyDescent="0.15">
      <c r="A136" s="18">
        <v>67.5</v>
      </c>
      <c r="B136" s="18">
        <v>134</v>
      </c>
      <c r="D136">
        <v>903.498779296875</v>
      </c>
      <c r="E136">
        <v>688.23748779296898</v>
      </c>
      <c r="F136">
        <v>466.93374633789102</v>
      </c>
      <c r="G136">
        <v>464.00747680664102</v>
      </c>
      <c r="I136" s="19">
        <f t="shared" si="13"/>
        <v>436.56503295898398</v>
      </c>
      <c r="J136" s="19">
        <f t="shared" si="13"/>
        <v>224.23001098632795</v>
      </c>
      <c r="K136" s="19">
        <f t="shared" si="14"/>
        <v>279.60402526855444</v>
      </c>
      <c r="L136" s="20">
        <f t="shared" si="15"/>
        <v>1.2469518421671166</v>
      </c>
      <c r="M136" s="20">
        <f t="shared" si="12"/>
        <v>1.8453226157990845</v>
      </c>
      <c r="P136" s="18">
        <f t="shared" si="16"/>
        <v>0.93700817738469333</v>
      </c>
    </row>
    <row r="137" spans="1:16" x14ac:dyDescent="0.15">
      <c r="A137" s="18">
        <v>68</v>
      </c>
      <c r="B137" s="18">
        <v>135</v>
      </c>
      <c r="D137">
        <v>908.94189453125</v>
      </c>
      <c r="E137">
        <v>693.26580810546898</v>
      </c>
      <c r="F137">
        <v>466.67663574218801</v>
      </c>
      <c r="G137">
        <v>464.17962646484398</v>
      </c>
      <c r="I137" s="19">
        <f t="shared" si="13"/>
        <v>442.26525878906199</v>
      </c>
      <c r="J137" s="19">
        <f t="shared" si="13"/>
        <v>229.086181640625</v>
      </c>
      <c r="K137" s="19">
        <f t="shared" si="14"/>
        <v>281.90493164062451</v>
      </c>
      <c r="L137" s="20">
        <f t="shared" si="15"/>
        <v>1.2305627935379273</v>
      </c>
      <c r="M137" s="20">
        <f t="shared" si="12"/>
        <v>1.8333659432708727</v>
      </c>
      <c r="P137" s="18">
        <f t="shared" si="16"/>
        <v>0.28299204902774594</v>
      </c>
    </row>
    <row r="138" spans="1:16" x14ac:dyDescent="0.15">
      <c r="A138" s="18">
        <v>68.5</v>
      </c>
      <c r="B138" s="18">
        <v>136</v>
      </c>
      <c r="D138">
        <v>908.5302734375</v>
      </c>
      <c r="E138">
        <v>692.59857177734398</v>
      </c>
      <c r="F138">
        <v>465.81961059570301</v>
      </c>
      <c r="G138">
        <v>463.39147949218801</v>
      </c>
      <c r="I138" s="19">
        <f t="shared" si="13"/>
        <v>442.71066284179699</v>
      </c>
      <c r="J138" s="19">
        <f t="shared" si="13"/>
        <v>229.20709228515597</v>
      </c>
      <c r="K138" s="19">
        <f t="shared" si="14"/>
        <v>282.2656982421878</v>
      </c>
      <c r="L138" s="20">
        <f t="shared" si="15"/>
        <v>1.2314876273157453</v>
      </c>
      <c r="M138" s="20">
        <f t="shared" si="12"/>
        <v>1.8387231531496684</v>
      </c>
      <c r="P138" s="18">
        <f t="shared" si="16"/>
        <v>0.57602521987511701</v>
      </c>
    </row>
    <row r="139" spans="1:16" x14ac:dyDescent="0.15">
      <c r="A139" s="18">
        <v>69</v>
      </c>
      <c r="B139" s="18">
        <v>137</v>
      </c>
      <c r="D139">
        <v>907.25299072265602</v>
      </c>
      <c r="E139">
        <v>691.51727294921898</v>
      </c>
      <c r="F139">
        <v>465.95095825195301</v>
      </c>
      <c r="G139">
        <v>463.23541259765602</v>
      </c>
      <c r="I139" s="19">
        <f t="shared" si="13"/>
        <v>441.30203247070301</v>
      </c>
      <c r="J139" s="19">
        <f t="shared" si="13"/>
        <v>228.28186035156295</v>
      </c>
      <c r="K139" s="19">
        <f t="shared" si="14"/>
        <v>281.50473022460892</v>
      </c>
      <c r="L139" s="20">
        <f t="shared" si="15"/>
        <v>1.2331454185237525</v>
      </c>
      <c r="M139" s="20">
        <f t="shared" si="12"/>
        <v>1.844813320458653</v>
      </c>
      <c r="P139" s="18">
        <f t="shared" si="16"/>
        <v>0.90915031258549051</v>
      </c>
    </row>
    <row r="140" spans="1:16" x14ac:dyDescent="0.15">
      <c r="A140" s="18">
        <v>69.5</v>
      </c>
      <c r="B140" s="18">
        <v>138</v>
      </c>
      <c r="D140">
        <v>907.47540283203102</v>
      </c>
      <c r="E140">
        <v>692.90173339843795</v>
      </c>
      <c r="F140">
        <v>467.101806640625</v>
      </c>
      <c r="G140">
        <v>464.41766357421898</v>
      </c>
      <c r="I140" s="19">
        <f t="shared" si="13"/>
        <v>440.37359619140602</v>
      </c>
      <c r="J140" s="19">
        <f t="shared" si="13"/>
        <v>228.48406982421898</v>
      </c>
      <c r="K140" s="19">
        <f t="shared" si="14"/>
        <v>280.43474731445275</v>
      </c>
      <c r="L140" s="20">
        <f t="shared" si="15"/>
        <v>1.2273711140133372</v>
      </c>
      <c r="M140" s="20">
        <f t="shared" si="12"/>
        <v>1.8434713920492152</v>
      </c>
      <c r="P140" s="18">
        <f t="shared" si="16"/>
        <v>0.83574838401364848</v>
      </c>
    </row>
    <row r="141" spans="1:16" x14ac:dyDescent="0.15">
      <c r="A141" s="18">
        <v>70</v>
      </c>
      <c r="B141" s="18">
        <v>139</v>
      </c>
      <c r="D141">
        <v>900.60876464843795</v>
      </c>
      <c r="E141">
        <v>689.59161376953102</v>
      </c>
      <c r="F141">
        <v>467.48577880859398</v>
      </c>
      <c r="G141">
        <v>464.43225097656301</v>
      </c>
      <c r="I141" s="19">
        <f t="shared" si="13"/>
        <v>433.12298583984398</v>
      </c>
      <c r="J141" s="19">
        <f t="shared" si="13"/>
        <v>225.15936279296801</v>
      </c>
      <c r="K141" s="19">
        <f t="shared" si="14"/>
        <v>275.51143188476635</v>
      </c>
      <c r="L141" s="20">
        <f t="shared" si="15"/>
        <v>1.2236285822948283</v>
      </c>
      <c r="M141" s="20">
        <f t="shared" si="12"/>
        <v>1.8441612364316837</v>
      </c>
      <c r="P141" s="18">
        <f t="shared" si="16"/>
        <v>0.87348207213852891</v>
      </c>
    </row>
    <row r="142" spans="1:16" x14ac:dyDescent="0.15">
      <c r="A142" s="18">
        <v>70.5</v>
      </c>
      <c r="B142" s="18">
        <v>140</v>
      </c>
      <c r="D142">
        <v>902.13677978515602</v>
      </c>
      <c r="E142">
        <v>690.48370361328102</v>
      </c>
      <c r="F142">
        <v>466.35479736328102</v>
      </c>
      <c r="G142">
        <v>463.59170532226602</v>
      </c>
      <c r="I142" s="19">
        <f t="shared" si="13"/>
        <v>435.781982421875</v>
      </c>
      <c r="J142" s="19">
        <f t="shared" si="13"/>
        <v>226.891998291015</v>
      </c>
      <c r="K142" s="19">
        <f t="shared" si="14"/>
        <v>276.95758361816451</v>
      </c>
      <c r="L142" s="20">
        <f t="shared" si="15"/>
        <v>1.2206582237551395</v>
      </c>
      <c r="M142" s="20">
        <f t="shared" si="12"/>
        <v>1.8456232539929727</v>
      </c>
      <c r="P142" s="18">
        <f t="shared" si="16"/>
        <v>0.95345273812172271</v>
      </c>
    </row>
    <row r="143" spans="1:16" x14ac:dyDescent="0.15">
      <c r="A143" s="18">
        <v>71</v>
      </c>
      <c r="B143" s="18">
        <v>141</v>
      </c>
      <c r="D143">
        <v>901.884765625</v>
      </c>
      <c r="E143">
        <v>690.101318359375</v>
      </c>
      <c r="F143">
        <v>466.02056884765602</v>
      </c>
      <c r="G143">
        <v>463.57821655273398</v>
      </c>
      <c r="I143" s="19">
        <f t="shared" si="13"/>
        <v>435.86419677734398</v>
      </c>
      <c r="J143" s="19">
        <f t="shared" si="13"/>
        <v>226.52310180664102</v>
      </c>
      <c r="K143" s="19">
        <f t="shared" si="14"/>
        <v>277.29802551269529</v>
      </c>
      <c r="L143" s="20">
        <f t="shared" si="15"/>
        <v>1.2241489865761925</v>
      </c>
      <c r="M143" s="20">
        <f t="shared" si="12"/>
        <v>1.8535463929150033</v>
      </c>
      <c r="P143" s="18">
        <f t="shared" si="16"/>
        <v>1.3868392534748943</v>
      </c>
    </row>
    <row r="144" spans="1:16" x14ac:dyDescent="0.15">
      <c r="A144" s="18">
        <v>71.5</v>
      </c>
      <c r="B144" s="18">
        <v>142</v>
      </c>
      <c r="D144">
        <v>898.33502197265602</v>
      </c>
      <c r="E144">
        <v>688.55969238281295</v>
      </c>
      <c r="F144">
        <v>467.09429931640602</v>
      </c>
      <c r="G144">
        <v>464.244384765625</v>
      </c>
      <c r="I144" s="19">
        <f t="shared" si="13"/>
        <v>431.24072265625</v>
      </c>
      <c r="J144" s="19">
        <f t="shared" si="13"/>
        <v>224.31530761718795</v>
      </c>
      <c r="K144" s="19">
        <f t="shared" si="14"/>
        <v>274.22000732421844</v>
      </c>
      <c r="L144" s="20">
        <f t="shared" si="15"/>
        <v>1.2224756760345437</v>
      </c>
      <c r="M144" s="20">
        <f t="shared" si="12"/>
        <v>1.8563054584743317</v>
      </c>
      <c r="P144" s="18">
        <f t="shared" si="16"/>
        <v>1.5377569415471624</v>
      </c>
    </row>
    <row r="145" spans="1:16" x14ac:dyDescent="0.15">
      <c r="A145" s="18">
        <v>72</v>
      </c>
      <c r="B145" s="18">
        <v>143</v>
      </c>
      <c r="D145">
        <v>900.97735595703102</v>
      </c>
      <c r="E145">
        <v>690.06884765625</v>
      </c>
      <c r="F145">
        <v>466.99850463867199</v>
      </c>
      <c r="G145">
        <v>464.74588012695301</v>
      </c>
      <c r="I145" s="19">
        <f t="shared" si="13"/>
        <v>433.97885131835903</v>
      </c>
      <c r="J145" s="19">
        <f t="shared" si="13"/>
        <v>225.32296752929699</v>
      </c>
      <c r="K145" s="19">
        <f t="shared" si="14"/>
        <v>276.25277404785118</v>
      </c>
      <c r="L145" s="20">
        <f t="shared" si="15"/>
        <v>1.2260302492773276</v>
      </c>
      <c r="M145" s="20">
        <f t="shared" si="12"/>
        <v>1.8642924078180934</v>
      </c>
      <c r="P145" s="18">
        <f t="shared" si="16"/>
        <v>1.9746338130065877</v>
      </c>
    </row>
    <row r="146" spans="1:16" x14ac:dyDescent="0.15">
      <c r="A146" s="18">
        <v>72.5</v>
      </c>
      <c r="B146" s="18">
        <v>144</v>
      </c>
      <c r="D146">
        <v>904.84265136718795</v>
      </c>
      <c r="E146">
        <v>691.76702880859398</v>
      </c>
      <c r="F146">
        <v>466.74252319335898</v>
      </c>
      <c r="G146">
        <v>463.71594238281301</v>
      </c>
      <c r="I146" s="19">
        <f t="shared" si="13"/>
        <v>438.10012817382898</v>
      </c>
      <c r="J146" s="19">
        <f t="shared" si="13"/>
        <v>228.05108642578097</v>
      </c>
      <c r="K146" s="19">
        <f t="shared" si="14"/>
        <v>278.46436767578234</v>
      </c>
      <c r="L146" s="20">
        <f t="shared" si="15"/>
        <v>1.2210613509460668</v>
      </c>
      <c r="M146" s="20">
        <f t="shared" si="12"/>
        <v>1.86375588558781</v>
      </c>
      <c r="P146" s="18">
        <f t="shared" si="16"/>
        <v>1.9452866688910819</v>
      </c>
    </row>
    <row r="147" spans="1:16" x14ac:dyDescent="0.15">
      <c r="A147" s="18">
        <v>73</v>
      </c>
      <c r="B147" s="18">
        <v>145</v>
      </c>
      <c r="D147">
        <v>901.210693359375</v>
      </c>
      <c r="E147">
        <v>690.83154296875</v>
      </c>
      <c r="F147">
        <v>465.97381591796898</v>
      </c>
      <c r="G147">
        <v>463.21444702148398</v>
      </c>
      <c r="I147" s="19">
        <f t="shared" si="13"/>
        <v>435.23687744140602</v>
      </c>
      <c r="J147" s="19">
        <f t="shared" si="13"/>
        <v>227.61709594726602</v>
      </c>
      <c r="K147" s="19">
        <f t="shared" si="14"/>
        <v>275.90491027831979</v>
      </c>
      <c r="L147" s="20">
        <f t="shared" si="15"/>
        <v>1.212144936346262</v>
      </c>
      <c r="M147" s="20">
        <f t="shared" si="12"/>
        <v>1.8592718470889826</v>
      </c>
      <c r="P147" s="18">
        <f t="shared" si="16"/>
        <v>1.7000149604381645</v>
      </c>
    </row>
    <row r="148" spans="1:16" x14ac:dyDescent="0.15">
      <c r="A148" s="18">
        <v>73.5</v>
      </c>
      <c r="B148" s="18">
        <v>146</v>
      </c>
      <c r="D148">
        <v>906.16638183593795</v>
      </c>
      <c r="E148">
        <v>693.91961669921898</v>
      </c>
      <c r="F148">
        <v>467.18673706054699</v>
      </c>
      <c r="G148">
        <v>464.51797485351602</v>
      </c>
      <c r="I148" s="19">
        <f t="shared" si="13"/>
        <v>438.97964477539097</v>
      </c>
      <c r="J148" s="19">
        <f t="shared" si="13"/>
        <v>229.40164184570295</v>
      </c>
      <c r="K148" s="19">
        <f t="shared" si="14"/>
        <v>278.3984954833989</v>
      </c>
      <c r="L148" s="20">
        <f t="shared" si="15"/>
        <v>1.2135854531967629</v>
      </c>
      <c r="M148" s="20">
        <f t="shared" si="12"/>
        <v>1.8651447400404613</v>
      </c>
      <c r="P148" s="18">
        <f t="shared" si="16"/>
        <v>2.0212553976348904</v>
      </c>
    </row>
    <row r="149" spans="1:16" x14ac:dyDescent="0.15">
      <c r="A149" s="18">
        <v>74</v>
      </c>
      <c r="B149" s="18">
        <v>147</v>
      </c>
      <c r="D149">
        <v>903.46630859375</v>
      </c>
      <c r="E149">
        <v>693.08905029296898</v>
      </c>
      <c r="F149">
        <v>466.94497680664102</v>
      </c>
      <c r="G149">
        <v>464.25787353515602</v>
      </c>
      <c r="I149" s="19">
        <f t="shared" si="13"/>
        <v>436.52133178710898</v>
      </c>
      <c r="J149" s="19">
        <f t="shared" si="13"/>
        <v>228.83117675781295</v>
      </c>
      <c r="K149" s="19">
        <f t="shared" si="14"/>
        <v>276.33950805663994</v>
      </c>
      <c r="L149" s="20">
        <f t="shared" si="15"/>
        <v>1.2076130183480556</v>
      </c>
      <c r="M149" s="20">
        <f t="shared" si="12"/>
        <v>1.8636046812927316</v>
      </c>
      <c r="P149" s="18">
        <f t="shared" si="16"/>
        <v>1.9370159692106486</v>
      </c>
    </row>
    <row r="150" spans="1:16" x14ac:dyDescent="0.15">
      <c r="A150" s="18">
        <v>74.5</v>
      </c>
      <c r="B150" s="18">
        <v>148</v>
      </c>
      <c r="D150">
        <v>905.16754150390602</v>
      </c>
      <c r="E150">
        <v>693.87854003906295</v>
      </c>
      <c r="F150">
        <v>466.15792846679699</v>
      </c>
      <c r="G150">
        <v>463.40045166015602</v>
      </c>
      <c r="I150" s="19">
        <f t="shared" si="13"/>
        <v>439.00961303710903</v>
      </c>
      <c r="J150" s="19">
        <f t="shared" si="13"/>
        <v>230.47808837890693</v>
      </c>
      <c r="K150" s="19">
        <f t="shared" si="14"/>
        <v>277.67495117187423</v>
      </c>
      <c r="L150" s="20">
        <f t="shared" si="15"/>
        <v>1.2047780902945335</v>
      </c>
      <c r="M150" s="20">
        <f t="shared" si="12"/>
        <v>1.865202129340187</v>
      </c>
      <c r="P150" s="18">
        <f t="shared" si="16"/>
        <v>2.0243945258101586</v>
      </c>
    </row>
    <row r="151" spans="1:16" x14ac:dyDescent="0.15">
      <c r="A151" s="18">
        <v>75</v>
      </c>
      <c r="B151" s="18">
        <v>149</v>
      </c>
      <c r="D151">
        <v>907.662353515625</v>
      </c>
      <c r="E151">
        <v>694.08203125</v>
      </c>
      <c r="F151">
        <v>466.06625366210898</v>
      </c>
      <c r="G151">
        <v>463.50411987304699</v>
      </c>
      <c r="I151" s="19">
        <f t="shared" si="13"/>
        <v>441.59609985351602</v>
      </c>
      <c r="J151" s="19">
        <f t="shared" si="13"/>
        <v>230.57791137695301</v>
      </c>
      <c r="K151" s="19">
        <f t="shared" si="14"/>
        <v>280.19156188964894</v>
      </c>
      <c r="L151" s="20">
        <f t="shared" si="15"/>
        <v>1.2151708731179658</v>
      </c>
      <c r="M151" s="20">
        <f t="shared" si="12"/>
        <v>1.8800272882645968</v>
      </c>
      <c r="P151" s="18">
        <f t="shared" si="16"/>
        <v>2.835313535186835</v>
      </c>
    </row>
    <row r="152" spans="1:16" x14ac:dyDescent="0.15">
      <c r="A152" s="18">
        <v>75.5</v>
      </c>
      <c r="B152" s="18">
        <v>150</v>
      </c>
      <c r="D152">
        <v>911.13018798828102</v>
      </c>
      <c r="E152">
        <v>696.7509765625</v>
      </c>
      <c r="F152">
        <v>466.70883178710898</v>
      </c>
      <c r="G152">
        <v>464.26458740234398</v>
      </c>
      <c r="I152" s="19">
        <f t="shared" si="13"/>
        <v>444.42135620117205</v>
      </c>
      <c r="J152" s="19">
        <f t="shared" si="13"/>
        <v>232.48638916015602</v>
      </c>
      <c r="K152" s="19">
        <f t="shared" si="14"/>
        <v>281.68088378906282</v>
      </c>
      <c r="L152" s="20">
        <f t="shared" si="15"/>
        <v>1.2116016116324879</v>
      </c>
      <c r="M152" s="20">
        <f t="shared" ref="M152" si="17">L152+ABS($N$2)*A152</f>
        <v>1.8808904028800963</v>
      </c>
      <c r="P152" s="18">
        <f t="shared" si="16"/>
        <v>2.8825249042216079</v>
      </c>
    </row>
    <row r="153" spans="1:16" x14ac:dyDescent="0.15">
      <c r="D153">
        <v>911.54046630859398</v>
      </c>
      <c r="E153">
        <v>697.48516845703102</v>
      </c>
      <c r="F153">
        <v>466.96218872070301</v>
      </c>
      <c r="G153">
        <v>464.05014038085898</v>
      </c>
      <c r="I153" s="19"/>
      <c r="J153" s="19"/>
      <c r="K153" s="19"/>
      <c r="L153" s="20"/>
      <c r="M153" s="20"/>
    </row>
    <row r="154" spans="1:16" x14ac:dyDescent="0.15">
      <c r="D154">
        <v>899.28125</v>
      </c>
      <c r="E154">
        <v>690.51837158203102</v>
      </c>
      <c r="F154">
        <v>465.92364501953102</v>
      </c>
      <c r="G154">
        <v>463.130615234375</v>
      </c>
      <c r="I154" s="19"/>
      <c r="J154" s="19"/>
      <c r="K154" s="19"/>
      <c r="L154" s="20"/>
      <c r="M154" s="20"/>
    </row>
    <row r="155" spans="1:16" x14ac:dyDescent="0.15">
      <c r="D155">
        <v>900.53747558593795</v>
      </c>
      <c r="E155">
        <v>691.93395996093795</v>
      </c>
      <c r="F155">
        <v>466.46969604492199</v>
      </c>
      <c r="G155">
        <v>463.62124633789102</v>
      </c>
      <c r="I155" s="19"/>
      <c r="J155" s="19"/>
      <c r="K155" s="19"/>
      <c r="L155" s="20"/>
      <c r="M155" s="20"/>
    </row>
    <row r="156" spans="1:16" x14ac:dyDescent="0.15">
      <c r="D156">
        <v>903.04113769531295</v>
      </c>
      <c r="E156">
        <v>693.19769287109398</v>
      </c>
      <c r="F156">
        <v>466.83383178710898</v>
      </c>
      <c r="G156">
        <v>463.82110595703102</v>
      </c>
      <c r="I156" s="19"/>
      <c r="J156" s="19"/>
      <c r="K156" s="19"/>
      <c r="L156" s="20"/>
      <c r="M156" s="20"/>
    </row>
    <row r="157" spans="1:16" x14ac:dyDescent="0.15">
      <c r="D157">
        <v>903.379150390625</v>
      </c>
      <c r="E157">
        <v>694.06414794921898</v>
      </c>
      <c r="F157">
        <v>466.87200927734398</v>
      </c>
      <c r="G157">
        <v>464.25823974609398</v>
      </c>
      <c r="I157" s="19"/>
      <c r="J157" s="19"/>
      <c r="K157" s="19"/>
      <c r="L157" s="20"/>
      <c r="M157" s="20"/>
    </row>
    <row r="158" spans="1:16" x14ac:dyDescent="0.15">
      <c r="D158">
        <v>904.472900390625</v>
      </c>
      <c r="E158">
        <v>693.77227783203102</v>
      </c>
      <c r="F158">
        <v>465.95697021484398</v>
      </c>
      <c r="G158">
        <v>463.37686157226602</v>
      </c>
      <c r="I158" s="19"/>
      <c r="J158" s="19"/>
      <c r="K158" s="19"/>
      <c r="L158" s="20"/>
      <c r="M158" s="20"/>
    </row>
    <row r="159" spans="1:16" x14ac:dyDescent="0.15">
      <c r="D159">
        <v>904.12640380859398</v>
      </c>
      <c r="E159">
        <v>694.03338623046898</v>
      </c>
      <c r="F159">
        <v>467.05575561523398</v>
      </c>
      <c r="G159">
        <v>464.43038940429699</v>
      </c>
      <c r="I159" s="19"/>
      <c r="J159" s="19"/>
      <c r="K159" s="19"/>
      <c r="L159" s="20"/>
      <c r="M159" s="20"/>
    </row>
    <row r="160" spans="1:16" x14ac:dyDescent="0.15">
      <c r="D160">
        <v>914.51275634765602</v>
      </c>
      <c r="E160">
        <v>700.833251953125</v>
      </c>
      <c r="F160">
        <v>465.56173706054699</v>
      </c>
      <c r="G160">
        <v>463.46707153320301</v>
      </c>
      <c r="I160" s="19"/>
      <c r="J160" s="19"/>
      <c r="K160" s="19"/>
      <c r="L160" s="20"/>
      <c r="M160" s="20"/>
    </row>
    <row r="161" spans="4:13" x14ac:dyDescent="0.15">
      <c r="D161">
        <v>916.22088623046898</v>
      </c>
      <c r="E161">
        <v>701.85510253906295</v>
      </c>
      <c r="F161">
        <v>467.11788940429699</v>
      </c>
      <c r="G161">
        <v>464.61865234375</v>
      </c>
      <c r="I161" s="19"/>
      <c r="J161" s="19"/>
      <c r="K161" s="19"/>
      <c r="L161" s="20"/>
      <c r="M161" s="20"/>
    </row>
    <row r="162" spans="4:13" x14ac:dyDescent="0.15">
      <c r="D162">
        <v>916.14318847656295</v>
      </c>
      <c r="E162">
        <v>702.27185058593795</v>
      </c>
      <c r="F162">
        <v>465.77133178710898</v>
      </c>
      <c r="G162">
        <v>462.82373046875</v>
      </c>
      <c r="I162" s="19"/>
      <c r="J162" s="19"/>
      <c r="K162" s="19"/>
      <c r="L162" s="20"/>
      <c r="M162" s="20"/>
    </row>
    <row r="163" spans="4:13" x14ac:dyDescent="0.15">
      <c r="D163">
        <v>916.9833984375</v>
      </c>
      <c r="E163">
        <v>701.98150634765602</v>
      </c>
      <c r="F163">
        <v>466.49664306640602</v>
      </c>
      <c r="G163">
        <v>463.62799072265602</v>
      </c>
      <c r="I163" s="19"/>
      <c r="J163" s="19"/>
      <c r="K163" s="19"/>
      <c r="L163" s="20"/>
      <c r="M163" s="20"/>
    </row>
    <row r="164" spans="4:13" x14ac:dyDescent="0.15">
      <c r="D164">
        <v>918.67626953125</v>
      </c>
      <c r="E164">
        <v>704.09283447265602</v>
      </c>
      <c r="F164">
        <v>467.04302978515602</v>
      </c>
      <c r="G164">
        <v>463.97454833984398</v>
      </c>
      <c r="I164" s="19"/>
      <c r="J164" s="19"/>
      <c r="K164" s="19"/>
      <c r="L164" s="20"/>
      <c r="M164" s="20"/>
    </row>
    <row r="165" spans="4:13" x14ac:dyDescent="0.15">
      <c r="D165">
        <v>915.77911376953102</v>
      </c>
      <c r="E165">
        <v>702.55480957031295</v>
      </c>
      <c r="F165">
        <v>466.36001586914102</v>
      </c>
      <c r="G165">
        <v>463.79940795898398</v>
      </c>
      <c r="I165" s="19"/>
      <c r="J165" s="19"/>
      <c r="K165" s="19"/>
      <c r="L165" s="20"/>
      <c r="M165" s="20"/>
    </row>
    <row r="166" spans="4:13" x14ac:dyDescent="0.15">
      <c r="D166">
        <v>913.40863037109398</v>
      </c>
      <c r="E166">
        <v>699.447265625</v>
      </c>
      <c r="F166">
        <v>465.982421875</v>
      </c>
      <c r="G166">
        <v>463.68115234375</v>
      </c>
      <c r="I166" s="19"/>
      <c r="J166" s="19"/>
      <c r="K166" s="19"/>
      <c r="L166" s="20"/>
      <c r="M166" s="20"/>
    </row>
    <row r="167" spans="4:13" x14ac:dyDescent="0.15">
      <c r="D167">
        <v>915.03887939453102</v>
      </c>
      <c r="E167">
        <v>701.16259765625</v>
      </c>
      <c r="F167">
        <v>466.77957153320301</v>
      </c>
      <c r="G167">
        <v>464.26345825195301</v>
      </c>
      <c r="I167" s="19"/>
      <c r="J167" s="19"/>
      <c r="K167" s="19"/>
      <c r="L167" s="20"/>
      <c r="M167" s="20"/>
    </row>
    <row r="168" spans="4:13" x14ac:dyDescent="0.15">
      <c r="D168">
        <v>913.41070556640602</v>
      </c>
      <c r="E168">
        <v>701.49237060546898</v>
      </c>
      <c r="F168">
        <v>466.58795166015602</v>
      </c>
      <c r="G168">
        <v>463.77844238281301</v>
      </c>
      <c r="I168" s="19"/>
      <c r="J168" s="19"/>
      <c r="K168" s="19"/>
      <c r="L168" s="20"/>
      <c r="M168" s="20"/>
    </row>
    <row r="169" spans="4:13" x14ac:dyDescent="0.15">
      <c r="D169">
        <v>912.465576171875</v>
      </c>
      <c r="E169">
        <v>701.369384765625</v>
      </c>
      <c r="F169">
        <v>466.01797485351602</v>
      </c>
      <c r="G169">
        <v>463.01272583007801</v>
      </c>
      <c r="I169" s="19"/>
      <c r="J169" s="19"/>
      <c r="K169" s="19"/>
      <c r="L169" s="20"/>
      <c r="M169" s="20"/>
    </row>
    <row r="170" spans="4:13" x14ac:dyDescent="0.15">
      <c r="D170">
        <v>912.48687744140602</v>
      </c>
      <c r="E170">
        <v>700.873046875</v>
      </c>
      <c r="F170">
        <v>466.625</v>
      </c>
      <c r="G170">
        <v>463.85516357421898</v>
      </c>
      <c r="I170" s="19"/>
      <c r="J170" s="19"/>
      <c r="K170" s="19"/>
      <c r="L170" s="20"/>
      <c r="M170" s="20"/>
    </row>
    <row r="171" spans="4:13" x14ac:dyDescent="0.15">
      <c r="D171">
        <v>911.307861328125</v>
      </c>
      <c r="E171">
        <v>700.291259765625</v>
      </c>
      <c r="F171">
        <v>465.99588012695301</v>
      </c>
      <c r="G171">
        <v>463.47830200195301</v>
      </c>
      <c r="I171" s="19"/>
      <c r="J171" s="19"/>
      <c r="K171" s="19"/>
      <c r="L171" s="20"/>
      <c r="M171" s="20"/>
    </row>
    <row r="172" spans="4:13" x14ac:dyDescent="0.15">
      <c r="D172">
        <v>909.52142333984398</v>
      </c>
      <c r="E172">
        <v>700.30163574218795</v>
      </c>
      <c r="F172">
        <v>465.68563842773398</v>
      </c>
      <c r="G172">
        <v>463.18563842773398</v>
      </c>
      <c r="I172" s="19"/>
      <c r="J172" s="19"/>
      <c r="K172" s="19"/>
      <c r="L172" s="20"/>
      <c r="M172" s="20"/>
    </row>
    <row r="173" spans="4:13" x14ac:dyDescent="0.15">
      <c r="D173">
        <v>908.0556640625</v>
      </c>
      <c r="E173">
        <v>700.10638427734398</v>
      </c>
      <c r="F173">
        <v>466.33981323242199</v>
      </c>
      <c r="G173">
        <v>463.74624633789102</v>
      </c>
      <c r="I173" s="19"/>
      <c r="J173" s="19"/>
      <c r="K173" s="19"/>
      <c r="L173" s="20"/>
      <c r="M173" s="20"/>
    </row>
    <row r="174" spans="4:13" x14ac:dyDescent="0.15">
      <c r="D174">
        <v>910.41296386718795</v>
      </c>
      <c r="E174">
        <v>701.42010498046898</v>
      </c>
      <c r="F174">
        <v>465.81213378906301</v>
      </c>
      <c r="G174">
        <v>462.93151855468801</v>
      </c>
      <c r="I174" s="19"/>
      <c r="J174" s="19"/>
      <c r="K174" s="19"/>
      <c r="L174" s="20"/>
      <c r="M174" s="20"/>
    </row>
    <row r="175" spans="4:13" x14ac:dyDescent="0.15">
      <c r="D175">
        <v>910.16961669921898</v>
      </c>
      <c r="E175">
        <v>701.033935546875</v>
      </c>
      <c r="F175">
        <v>466.29342651367199</v>
      </c>
      <c r="G175">
        <v>463.27508544921898</v>
      </c>
      <c r="I175" s="19"/>
      <c r="J175" s="19"/>
      <c r="K175" s="19"/>
      <c r="L175" s="20"/>
      <c r="M175" s="20"/>
    </row>
    <row r="176" spans="4:13" x14ac:dyDescent="0.15">
      <c r="D176">
        <v>902.25732421875</v>
      </c>
      <c r="E176">
        <v>697.14245605468795</v>
      </c>
      <c r="F176">
        <v>466.99737548828102</v>
      </c>
      <c r="G176">
        <v>464.35778808593801</v>
      </c>
      <c r="I176" s="19"/>
      <c r="J176" s="19"/>
      <c r="K176" s="19"/>
      <c r="L176" s="20"/>
      <c r="M176" s="20"/>
    </row>
    <row r="177" spans="4:13" x14ac:dyDescent="0.15">
      <c r="D177">
        <v>904.11053466796898</v>
      </c>
      <c r="E177">
        <v>698.36480712890602</v>
      </c>
      <c r="F177">
        <v>466.3125</v>
      </c>
      <c r="G177">
        <v>463.33459472656301</v>
      </c>
      <c r="I177" s="19"/>
      <c r="J177" s="19"/>
      <c r="K177" s="19"/>
      <c r="L177" s="20"/>
      <c r="M177" s="20"/>
    </row>
    <row r="178" spans="4:13" x14ac:dyDescent="0.15">
      <c r="D178">
        <v>904.79022216796898</v>
      </c>
      <c r="E178">
        <v>697.82043457031295</v>
      </c>
      <c r="F178">
        <v>465.51571655273398</v>
      </c>
      <c r="G178">
        <v>462.98690795898398</v>
      </c>
      <c r="I178" s="19"/>
      <c r="J178" s="19"/>
      <c r="K178" s="19"/>
      <c r="L178" s="20"/>
      <c r="M178" s="20"/>
    </row>
    <row r="179" spans="4:13" x14ac:dyDescent="0.15">
      <c r="D179">
        <v>906.14489746093795</v>
      </c>
      <c r="E179">
        <v>699.31896972656295</v>
      </c>
      <c r="F179">
        <v>466.13360595703102</v>
      </c>
      <c r="G179">
        <v>463.55615234375</v>
      </c>
      <c r="I179" s="19"/>
      <c r="J179" s="19"/>
      <c r="K179" s="19"/>
      <c r="L179" s="20"/>
      <c r="M179" s="20"/>
    </row>
    <row r="180" spans="4:13" x14ac:dyDescent="0.15">
      <c r="D180">
        <v>904.83361816406295</v>
      </c>
      <c r="E180">
        <v>699.31939697265602</v>
      </c>
      <c r="F180">
        <v>466.29751586914102</v>
      </c>
      <c r="G180">
        <v>463.61563110351602</v>
      </c>
      <c r="I180" s="19"/>
      <c r="J180" s="19"/>
      <c r="K180" s="19"/>
      <c r="L180" s="20"/>
      <c r="M180" s="20"/>
    </row>
    <row r="181" spans="4:13" x14ac:dyDescent="0.15">
      <c r="D181">
        <v>904.26916503906295</v>
      </c>
      <c r="E181">
        <v>698.42541503906295</v>
      </c>
      <c r="F181">
        <v>465.89483642578102</v>
      </c>
      <c r="G181">
        <v>463.24514770507801</v>
      </c>
      <c r="I181" s="19"/>
      <c r="J181" s="19"/>
      <c r="K181" s="19"/>
      <c r="L181" s="20"/>
      <c r="M181" s="20"/>
    </row>
    <row r="182" spans="4:13" x14ac:dyDescent="0.15">
      <c r="D182">
        <v>904.98663330078102</v>
      </c>
      <c r="E182">
        <v>700.10070800781295</v>
      </c>
      <c r="F182">
        <v>465.50674438476602</v>
      </c>
      <c r="G182">
        <v>462.68975830078102</v>
      </c>
      <c r="I182" s="19"/>
      <c r="J182" s="19"/>
      <c r="K182" s="19"/>
      <c r="L182" s="20"/>
      <c r="M182" s="20"/>
    </row>
    <row r="183" spans="4:13" x14ac:dyDescent="0.15">
      <c r="D183">
        <v>905.92852783203102</v>
      </c>
      <c r="E183">
        <v>700.47937011718795</v>
      </c>
      <c r="F183">
        <v>465.92626953125</v>
      </c>
      <c r="G183">
        <v>463.113037109375</v>
      </c>
      <c r="I183" s="19"/>
      <c r="J183" s="19"/>
      <c r="K183" s="19"/>
      <c r="L183" s="20"/>
      <c r="M183" s="20"/>
    </row>
    <row r="184" spans="4:13" x14ac:dyDescent="0.15">
      <c r="D184">
        <v>907.22052001953102</v>
      </c>
      <c r="E184">
        <v>701.479736328125</v>
      </c>
      <c r="F184">
        <v>466.38211059570301</v>
      </c>
      <c r="G184">
        <v>463.87051391601602</v>
      </c>
      <c r="I184" s="19"/>
      <c r="J184" s="19"/>
      <c r="K184" s="19"/>
      <c r="L184" s="20"/>
      <c r="M184" s="20"/>
    </row>
    <row r="185" spans="4:13" x14ac:dyDescent="0.15">
      <c r="D185">
        <v>902.63555908203102</v>
      </c>
      <c r="E185">
        <v>698.05676269531295</v>
      </c>
      <c r="F185">
        <v>466.898193359375</v>
      </c>
      <c r="G185">
        <v>464.25411987304699</v>
      </c>
      <c r="I185" s="19"/>
      <c r="J185" s="19"/>
      <c r="K185" s="19"/>
      <c r="L185" s="20"/>
      <c r="M185" s="20"/>
    </row>
    <row r="186" spans="4:13" x14ac:dyDescent="0.15">
      <c r="D186">
        <v>904.05621337890602</v>
      </c>
      <c r="E186">
        <v>699.51611328125</v>
      </c>
      <c r="F186">
        <v>466.07708740234398</v>
      </c>
      <c r="G186">
        <v>463.73989868164102</v>
      </c>
      <c r="I186" s="19"/>
      <c r="J186" s="19"/>
      <c r="K186" s="19"/>
      <c r="L186" s="20"/>
      <c r="M186" s="20"/>
    </row>
    <row r="187" spans="4:13" x14ac:dyDescent="0.15">
      <c r="D187">
        <v>902.63610839843795</v>
      </c>
      <c r="E187">
        <v>699.08850097656295</v>
      </c>
      <c r="F187">
        <v>465.82897949218801</v>
      </c>
      <c r="G187">
        <v>463.13586425781301</v>
      </c>
      <c r="I187" s="19"/>
      <c r="J187" s="19"/>
      <c r="K187" s="19"/>
      <c r="L187" s="20"/>
      <c r="M187" s="20"/>
    </row>
    <row r="188" spans="4:13" x14ac:dyDescent="0.15">
      <c r="D188">
        <v>901.888916015625</v>
      </c>
      <c r="E188">
        <v>698.05847167968795</v>
      </c>
      <c r="F188">
        <v>466.10290527343801</v>
      </c>
      <c r="G188">
        <v>462.97830200195301</v>
      </c>
      <c r="I188" s="19"/>
      <c r="J188" s="19"/>
      <c r="K188" s="19"/>
      <c r="L188" s="20"/>
      <c r="M188" s="20"/>
    </row>
    <row r="189" spans="4:13" x14ac:dyDescent="0.15">
      <c r="D189">
        <v>899.57232666015602</v>
      </c>
      <c r="E189">
        <v>697.33636474609398</v>
      </c>
      <c r="F189">
        <v>466.18002319335898</v>
      </c>
      <c r="G189">
        <v>463.28482055664102</v>
      </c>
      <c r="I189" s="19"/>
      <c r="J189" s="19"/>
      <c r="K189" s="19"/>
      <c r="L189" s="20"/>
      <c r="M189" s="20"/>
    </row>
    <row r="190" spans="4:13" x14ac:dyDescent="0.15">
      <c r="D190">
        <v>899.76495361328102</v>
      </c>
      <c r="E190">
        <v>697.10601806640602</v>
      </c>
      <c r="F190">
        <v>465.98654174804699</v>
      </c>
      <c r="G190">
        <v>463.75711059570301</v>
      </c>
      <c r="I190" s="19"/>
      <c r="J190" s="19"/>
      <c r="K190" s="19"/>
      <c r="L190" s="20"/>
      <c r="M190" s="20"/>
    </row>
    <row r="191" spans="4:13" x14ac:dyDescent="0.15">
      <c r="I191" s="19"/>
      <c r="J191" s="19"/>
      <c r="K191" s="19"/>
      <c r="L191" s="20"/>
      <c r="M191" s="20"/>
    </row>
    <row r="192" spans="4:13" x14ac:dyDescent="0.15">
      <c r="I192" s="19"/>
      <c r="J192" s="19"/>
      <c r="K192" s="19"/>
      <c r="L192" s="19"/>
    </row>
    <row r="193" spans="9:12" x14ac:dyDescent="0.15">
      <c r="I193" s="19"/>
      <c r="J193" s="19"/>
      <c r="K193" s="19"/>
      <c r="L193" s="19"/>
    </row>
    <row r="194" spans="9:12" x14ac:dyDescent="0.15">
      <c r="I194" s="19"/>
      <c r="J194" s="19"/>
      <c r="K194" s="19"/>
      <c r="L194" s="19"/>
    </row>
    <row r="195" spans="9:12" x14ac:dyDescent="0.15">
      <c r="I195" s="19"/>
      <c r="J195" s="19"/>
      <c r="K195" s="19"/>
      <c r="L195" s="19"/>
    </row>
    <row r="196" spans="9:12" x14ac:dyDescent="0.15">
      <c r="I196" s="19"/>
      <c r="J196" s="19"/>
      <c r="K196" s="19"/>
      <c r="L196" s="19"/>
    </row>
    <row r="197" spans="9:12" x14ac:dyDescent="0.15">
      <c r="I197" s="19"/>
      <c r="J197" s="19"/>
      <c r="K197" s="19"/>
      <c r="L197" s="19"/>
    </row>
    <row r="198" spans="9:12" x14ac:dyDescent="0.15">
      <c r="I198" s="19"/>
      <c r="J198" s="19"/>
      <c r="K198" s="19"/>
      <c r="L198" s="19"/>
    </row>
    <row r="199" spans="9:12" x14ac:dyDescent="0.15">
      <c r="I199" s="19"/>
      <c r="J199" s="19"/>
      <c r="K199" s="19"/>
      <c r="L199" s="19"/>
    </row>
    <row r="200" spans="9:12" x14ac:dyDescent="0.15">
      <c r="I200" s="19"/>
      <c r="J200" s="19"/>
      <c r="K200" s="19"/>
      <c r="L200" s="19"/>
    </row>
    <row r="201" spans="9:12" x14ac:dyDescent="0.15">
      <c r="I201" s="19"/>
      <c r="J201" s="19"/>
      <c r="K201" s="19"/>
      <c r="L201" s="19"/>
    </row>
    <row r="202" spans="9:12" x14ac:dyDescent="0.15">
      <c r="I202" s="19"/>
      <c r="J202" s="19"/>
      <c r="K202" s="19"/>
      <c r="L202" s="19"/>
    </row>
    <row r="203" spans="9:12" x14ac:dyDescent="0.15">
      <c r="I203" s="19"/>
      <c r="J203" s="19"/>
      <c r="K203" s="19"/>
      <c r="L203" s="19"/>
    </row>
    <row r="204" spans="9:12" x14ac:dyDescent="0.15">
      <c r="I204" s="19"/>
      <c r="J204" s="19"/>
      <c r="K204" s="19"/>
      <c r="L204" s="19"/>
    </row>
    <row r="205" spans="9:12" x14ac:dyDescent="0.15">
      <c r="I205" s="19"/>
      <c r="J205" s="19"/>
      <c r="K205" s="19"/>
      <c r="L205" s="19"/>
    </row>
    <row r="206" spans="9:12" x14ac:dyDescent="0.15">
      <c r="I206" s="19"/>
      <c r="J206" s="19"/>
      <c r="K206" s="19"/>
      <c r="L206" s="19"/>
    </row>
    <row r="207" spans="9:12" x14ac:dyDescent="0.15">
      <c r="I207" s="19"/>
      <c r="J207" s="19"/>
      <c r="K207" s="19"/>
      <c r="L207" s="19"/>
    </row>
    <row r="208" spans="9:12" x14ac:dyDescent="0.15">
      <c r="I208" s="19"/>
      <c r="J208" s="19"/>
      <c r="K208" s="19"/>
      <c r="L208" s="19"/>
    </row>
    <row r="209" spans="9:12" x14ac:dyDescent="0.15">
      <c r="I209" s="19"/>
      <c r="J209" s="19"/>
      <c r="K209" s="19"/>
      <c r="L209" s="19"/>
    </row>
    <row r="210" spans="9:12" x14ac:dyDescent="0.15">
      <c r="I210" s="19"/>
      <c r="J210" s="19"/>
      <c r="K210" s="19"/>
      <c r="L210" s="19"/>
    </row>
    <row r="211" spans="9:12" x14ac:dyDescent="0.15">
      <c r="I211" s="19"/>
      <c r="J211" s="19"/>
      <c r="K211" s="19"/>
      <c r="L211" s="19"/>
    </row>
    <row r="212" spans="9:12" x14ac:dyDescent="0.15">
      <c r="I212" s="19"/>
      <c r="J212" s="19"/>
      <c r="K212" s="19"/>
      <c r="L212" s="19"/>
    </row>
    <row r="213" spans="9:12" x14ac:dyDescent="0.15">
      <c r="I213" s="19"/>
      <c r="J213" s="19"/>
      <c r="K213" s="19"/>
      <c r="L213" s="19"/>
    </row>
    <row r="214" spans="9:12" x14ac:dyDescent="0.15">
      <c r="I214" s="19"/>
      <c r="J214" s="19"/>
      <c r="K214" s="19"/>
      <c r="L214" s="19"/>
    </row>
    <row r="215" spans="9:12" x14ac:dyDescent="0.15">
      <c r="I215" s="19"/>
      <c r="J215" s="19"/>
      <c r="K215" s="19"/>
      <c r="L215" s="19"/>
    </row>
    <row r="216" spans="9:12" x14ac:dyDescent="0.15">
      <c r="I216" s="19"/>
      <c r="J216" s="19"/>
      <c r="K216" s="19"/>
      <c r="L216" s="19"/>
    </row>
    <row r="217" spans="9:12" x14ac:dyDescent="0.15">
      <c r="I217" s="19"/>
      <c r="J217" s="19"/>
      <c r="K217" s="19"/>
      <c r="L217" s="19"/>
    </row>
    <row r="218" spans="9:12" x14ac:dyDescent="0.15">
      <c r="I218" s="19"/>
      <c r="J218" s="19"/>
      <c r="K218" s="19"/>
      <c r="L218" s="19"/>
    </row>
    <row r="219" spans="9:12" x14ac:dyDescent="0.15">
      <c r="I219" s="19"/>
      <c r="J219" s="19"/>
      <c r="K219" s="19"/>
      <c r="L219" s="19"/>
    </row>
    <row r="220" spans="9:12" x14ac:dyDescent="0.15">
      <c r="I220" s="19"/>
      <c r="J220" s="19"/>
      <c r="K220" s="19"/>
      <c r="L220" s="19"/>
    </row>
    <row r="221" spans="9:12" x14ac:dyDescent="0.15">
      <c r="I221" s="19"/>
      <c r="J221" s="19"/>
      <c r="K221" s="19"/>
      <c r="L221" s="19"/>
    </row>
    <row r="222" spans="9:12" x14ac:dyDescent="0.15">
      <c r="I222" s="19"/>
      <c r="J222" s="19"/>
      <c r="K222" s="19"/>
      <c r="L222" s="19"/>
    </row>
    <row r="223" spans="9:12" x14ac:dyDescent="0.15">
      <c r="I223" s="19"/>
      <c r="J223" s="19"/>
      <c r="K223" s="19"/>
      <c r="L223" s="19"/>
    </row>
    <row r="224" spans="9:12" x14ac:dyDescent="0.15">
      <c r="I224" s="19"/>
      <c r="J224" s="19"/>
      <c r="K224" s="19"/>
      <c r="L224" s="19"/>
    </row>
    <row r="225" spans="9:12" x14ac:dyDescent="0.15">
      <c r="I225" s="19"/>
      <c r="J225" s="19"/>
      <c r="K225" s="19"/>
      <c r="L225" s="19"/>
    </row>
    <row r="226" spans="9:12" x14ac:dyDescent="0.15">
      <c r="I226" s="19"/>
      <c r="J226" s="19"/>
      <c r="K226" s="19"/>
      <c r="L226" s="19"/>
    </row>
    <row r="227" spans="9:12" x14ac:dyDescent="0.15">
      <c r="I227" s="19"/>
      <c r="J227" s="19"/>
      <c r="K227" s="19"/>
      <c r="L227" s="19"/>
    </row>
    <row r="228" spans="9:12" x14ac:dyDescent="0.15">
      <c r="I228" s="19"/>
      <c r="J228" s="19"/>
      <c r="K228" s="19"/>
      <c r="L228" s="19"/>
    </row>
    <row r="229" spans="9:12" x14ac:dyDescent="0.15">
      <c r="I229" s="19"/>
      <c r="J229" s="19"/>
      <c r="K229" s="19"/>
      <c r="L229" s="19"/>
    </row>
    <row r="230" spans="9:12" x14ac:dyDescent="0.15">
      <c r="I230" s="19"/>
      <c r="J230" s="19"/>
      <c r="K230" s="19"/>
      <c r="L230" s="19"/>
    </row>
    <row r="231" spans="9:12" x14ac:dyDescent="0.15">
      <c r="I231" s="19"/>
      <c r="J231" s="19"/>
      <c r="K231" s="19"/>
      <c r="L231" s="19"/>
    </row>
    <row r="232" spans="9:12" x14ac:dyDescent="0.15">
      <c r="I232" s="19"/>
      <c r="J232" s="19"/>
      <c r="K232" s="19"/>
      <c r="L232" s="19"/>
    </row>
    <row r="233" spans="9:12" x14ac:dyDescent="0.15">
      <c r="I233" s="19"/>
      <c r="J233" s="19"/>
      <c r="K233" s="19"/>
      <c r="L233" s="19"/>
    </row>
    <row r="234" spans="9:12" x14ac:dyDescent="0.15">
      <c r="I234" s="19"/>
      <c r="J234" s="19"/>
      <c r="K234" s="19"/>
      <c r="L234" s="19"/>
    </row>
    <row r="235" spans="9:12" x14ac:dyDescent="0.15">
      <c r="I235" s="19"/>
      <c r="J235" s="19"/>
      <c r="K235" s="19"/>
      <c r="L235" s="19"/>
    </row>
    <row r="236" spans="9:12" x14ac:dyDescent="0.15">
      <c r="I236" s="19"/>
      <c r="J236" s="19"/>
      <c r="K236" s="19"/>
      <c r="L236" s="19"/>
    </row>
    <row r="237" spans="9:12" x14ac:dyDescent="0.15">
      <c r="I237" s="19"/>
      <c r="J237" s="19"/>
      <c r="K237" s="19"/>
      <c r="L237" s="19"/>
    </row>
    <row r="238" spans="9:12" x14ac:dyDescent="0.15">
      <c r="I238" s="19"/>
      <c r="J238" s="19"/>
      <c r="K238" s="19"/>
      <c r="L238" s="19"/>
    </row>
    <row r="239" spans="9:12" x14ac:dyDescent="0.15">
      <c r="I239" s="19"/>
      <c r="J239" s="19"/>
      <c r="K239" s="19"/>
      <c r="L239" s="19"/>
    </row>
    <row r="240" spans="9:12" x14ac:dyDescent="0.15">
      <c r="I240" s="19"/>
      <c r="J240" s="19"/>
      <c r="K240" s="19"/>
      <c r="L240" s="19"/>
    </row>
    <row r="241" spans="9:12" x14ac:dyDescent="0.15">
      <c r="I241" s="19"/>
      <c r="J241" s="19"/>
      <c r="K241" s="19"/>
      <c r="L241" s="19"/>
    </row>
    <row r="242" spans="9:12" x14ac:dyDescent="0.15">
      <c r="I242" s="19"/>
      <c r="J242" s="19"/>
      <c r="K242" s="19"/>
      <c r="L242" s="19"/>
    </row>
    <row r="243" spans="9:12" x14ac:dyDescent="0.15">
      <c r="I243" s="19"/>
      <c r="J243" s="19"/>
      <c r="K243" s="19"/>
      <c r="L243" s="19"/>
    </row>
    <row r="244" spans="9:12" x14ac:dyDescent="0.15">
      <c r="I244" s="19"/>
      <c r="J244" s="19"/>
      <c r="K244" s="19"/>
      <c r="L244" s="19"/>
    </row>
    <row r="245" spans="9:12" x14ac:dyDescent="0.15">
      <c r="I245" s="19"/>
      <c r="J245" s="19"/>
      <c r="K245" s="19"/>
      <c r="L245" s="19"/>
    </row>
    <row r="246" spans="9:12" x14ac:dyDescent="0.15">
      <c r="I246" s="19"/>
      <c r="J246" s="19"/>
      <c r="K246" s="19"/>
      <c r="L246" s="19"/>
    </row>
    <row r="247" spans="9:12" x14ac:dyDescent="0.15">
      <c r="I247" s="19"/>
      <c r="J247" s="19"/>
      <c r="K247" s="19"/>
      <c r="L247" s="19"/>
    </row>
    <row r="248" spans="9:12" x14ac:dyDescent="0.15">
      <c r="I248" s="19"/>
      <c r="J248" s="19"/>
      <c r="K248" s="19"/>
      <c r="L248" s="19"/>
    </row>
    <row r="249" spans="9:12" x14ac:dyDescent="0.15">
      <c r="I249" s="19"/>
      <c r="J249" s="19"/>
      <c r="K249" s="19"/>
      <c r="L249" s="19"/>
    </row>
    <row r="250" spans="9:12" x14ac:dyDescent="0.15">
      <c r="I250" s="19"/>
      <c r="J250" s="19"/>
      <c r="K250" s="19"/>
      <c r="L250" s="19"/>
    </row>
    <row r="251" spans="9:12" x14ac:dyDescent="0.15">
      <c r="I251" s="19"/>
      <c r="J251" s="19"/>
      <c r="K251" s="19"/>
      <c r="L251" s="19"/>
    </row>
    <row r="252" spans="9:12" x14ac:dyDescent="0.15">
      <c r="I252" s="19"/>
      <c r="J252" s="19"/>
      <c r="K252" s="19"/>
      <c r="L252" s="19"/>
    </row>
    <row r="253" spans="9:12" x14ac:dyDescent="0.15">
      <c r="I253" s="19"/>
      <c r="J253" s="19"/>
      <c r="K253" s="19"/>
      <c r="L253" s="19"/>
    </row>
    <row r="254" spans="9:12" x14ac:dyDescent="0.15">
      <c r="I254" s="19"/>
      <c r="J254" s="19"/>
      <c r="K254" s="19"/>
      <c r="L254" s="19"/>
    </row>
    <row r="255" spans="9:12" x14ac:dyDescent="0.15">
      <c r="I255" s="19"/>
      <c r="J255" s="19"/>
      <c r="K255" s="19"/>
      <c r="L255" s="19"/>
    </row>
    <row r="256" spans="9:12" x14ac:dyDescent="0.15">
      <c r="I256" s="19"/>
      <c r="J256" s="19"/>
      <c r="K256" s="19"/>
      <c r="L256" s="19"/>
    </row>
    <row r="257" spans="9:12" x14ac:dyDescent="0.15">
      <c r="I257" s="19"/>
      <c r="J257" s="19"/>
      <c r="K257" s="19"/>
      <c r="L257" s="19"/>
    </row>
    <row r="258" spans="9:12" x14ac:dyDescent="0.15">
      <c r="I258" s="19"/>
      <c r="J258" s="19"/>
      <c r="K258" s="19"/>
      <c r="L258" s="19"/>
    </row>
    <row r="259" spans="9:12" x14ac:dyDescent="0.15">
      <c r="I259" s="19"/>
      <c r="J259" s="19"/>
      <c r="K259" s="19"/>
      <c r="L259" s="19"/>
    </row>
    <row r="260" spans="9:12" x14ac:dyDescent="0.15">
      <c r="I260" s="19"/>
      <c r="J260" s="19"/>
      <c r="K260" s="19"/>
      <c r="L260" s="19"/>
    </row>
    <row r="261" spans="9:12" x14ac:dyDescent="0.15">
      <c r="I261" s="19"/>
      <c r="J261" s="19"/>
      <c r="K261" s="19"/>
      <c r="L261" s="19"/>
    </row>
    <row r="262" spans="9:12" x14ac:dyDescent="0.15">
      <c r="I262" s="19"/>
      <c r="J262" s="19"/>
      <c r="K262" s="19"/>
      <c r="L262" s="19"/>
    </row>
    <row r="263" spans="9:12" x14ac:dyDescent="0.15">
      <c r="I263" s="19"/>
      <c r="J263" s="19"/>
      <c r="K263" s="19"/>
      <c r="L263" s="19"/>
    </row>
    <row r="264" spans="9:12" x14ac:dyDescent="0.15">
      <c r="I264" s="19"/>
      <c r="J264" s="19"/>
      <c r="K264" s="19"/>
      <c r="L264" s="19"/>
    </row>
    <row r="265" spans="9:12" x14ac:dyDescent="0.15">
      <c r="I265" s="19"/>
      <c r="J265" s="19"/>
      <c r="K265" s="19"/>
      <c r="L265" s="19"/>
    </row>
    <row r="266" spans="9:12" x14ac:dyDescent="0.15">
      <c r="I266" s="19"/>
      <c r="J266" s="19"/>
      <c r="K266" s="19"/>
      <c r="L266" s="19"/>
    </row>
    <row r="267" spans="9:12" x14ac:dyDescent="0.15">
      <c r="I267" s="19"/>
      <c r="J267" s="19"/>
      <c r="K267" s="19"/>
      <c r="L267" s="19"/>
    </row>
    <row r="268" spans="9:12" x14ac:dyDescent="0.15">
      <c r="I268" s="19"/>
      <c r="J268" s="19"/>
      <c r="K268" s="19"/>
      <c r="L268" s="19"/>
    </row>
    <row r="269" spans="9:12" x14ac:dyDescent="0.15">
      <c r="I269" s="19"/>
      <c r="J269" s="19"/>
      <c r="K269" s="19"/>
      <c r="L269" s="19"/>
    </row>
    <row r="270" spans="9:12" x14ac:dyDescent="0.15">
      <c r="I270" s="19"/>
      <c r="J270" s="19"/>
      <c r="K270" s="19"/>
      <c r="L270" s="19"/>
    </row>
    <row r="271" spans="9:12" x14ac:dyDescent="0.15">
      <c r="I271" s="19"/>
      <c r="J271" s="19"/>
      <c r="K271" s="19"/>
      <c r="L271" s="19"/>
    </row>
    <row r="272" spans="9:12" x14ac:dyDescent="0.15">
      <c r="I272" s="19"/>
      <c r="J272" s="19"/>
      <c r="K272" s="19"/>
      <c r="L272" s="19"/>
    </row>
    <row r="273" spans="9:12" x14ac:dyDescent="0.15">
      <c r="I273" s="19"/>
      <c r="J273" s="19"/>
      <c r="K273" s="19"/>
      <c r="L273" s="19"/>
    </row>
    <row r="274" spans="9:12" x14ac:dyDescent="0.15">
      <c r="I274" s="19"/>
      <c r="J274" s="19"/>
      <c r="K274" s="19"/>
      <c r="L274" s="19"/>
    </row>
    <row r="275" spans="9:12" x14ac:dyDescent="0.15">
      <c r="I275" s="19"/>
      <c r="J275" s="19"/>
      <c r="K275" s="19"/>
      <c r="L275" s="19"/>
    </row>
    <row r="276" spans="9:12" x14ac:dyDescent="0.15">
      <c r="I276" s="19"/>
      <c r="J276" s="19"/>
      <c r="K276" s="19"/>
      <c r="L276" s="19"/>
    </row>
    <row r="277" spans="9:12" x14ac:dyDescent="0.15">
      <c r="I277" s="19"/>
      <c r="J277" s="19"/>
      <c r="K277" s="19"/>
      <c r="L277" s="19"/>
    </row>
    <row r="278" spans="9:12" x14ac:dyDescent="0.15">
      <c r="I278" s="19"/>
      <c r="J278" s="19"/>
      <c r="K278" s="19"/>
      <c r="L278" s="19"/>
    </row>
    <row r="279" spans="9:12" x14ac:dyDescent="0.15">
      <c r="I279" s="19"/>
      <c r="J279" s="19"/>
      <c r="K279" s="19"/>
      <c r="L279" s="19"/>
    </row>
    <row r="280" spans="9:12" x14ac:dyDescent="0.15">
      <c r="I280" s="19"/>
      <c r="J280" s="19"/>
      <c r="K280" s="19"/>
      <c r="L280" s="19"/>
    </row>
    <row r="281" spans="9:12" x14ac:dyDescent="0.15">
      <c r="I281" s="19"/>
      <c r="J281" s="19"/>
      <c r="K281" s="19"/>
      <c r="L281" s="19"/>
    </row>
    <row r="282" spans="9:12" x14ac:dyDescent="0.15">
      <c r="I282" s="19"/>
      <c r="J282" s="19"/>
      <c r="K282" s="19"/>
      <c r="L282" s="19"/>
    </row>
    <row r="283" spans="9:12" x14ac:dyDescent="0.15">
      <c r="I283" s="19"/>
      <c r="J283" s="19"/>
      <c r="K283" s="19"/>
      <c r="L283" s="19"/>
    </row>
    <row r="284" spans="9:12" x14ac:dyDescent="0.15">
      <c r="I284" s="19"/>
      <c r="J284" s="19"/>
      <c r="K284" s="19"/>
      <c r="L284" s="19"/>
    </row>
    <row r="285" spans="9:12" x14ac:dyDescent="0.15">
      <c r="I285" s="19"/>
      <c r="J285" s="19"/>
      <c r="K285" s="19"/>
      <c r="L285" s="19"/>
    </row>
    <row r="286" spans="9:12" x14ac:dyDescent="0.15">
      <c r="I286" s="19"/>
      <c r="J286" s="19"/>
      <c r="K286" s="19"/>
      <c r="L286" s="19"/>
    </row>
    <row r="287" spans="9:12" x14ac:dyDescent="0.15">
      <c r="I287" s="19"/>
      <c r="J287" s="19"/>
      <c r="K287" s="19"/>
      <c r="L287" s="19"/>
    </row>
    <row r="288" spans="9:12" x14ac:dyDescent="0.15">
      <c r="I288" s="19"/>
      <c r="J288" s="19"/>
      <c r="K288" s="19"/>
      <c r="L288" s="19"/>
    </row>
    <row r="289" spans="9:12" x14ac:dyDescent="0.15">
      <c r="I289" s="19"/>
      <c r="J289" s="19"/>
      <c r="K289" s="19"/>
      <c r="L289" s="19"/>
    </row>
    <row r="290" spans="9:12" x14ac:dyDescent="0.15">
      <c r="I290" s="19"/>
      <c r="J290" s="19"/>
      <c r="K290" s="19"/>
      <c r="L290" s="19"/>
    </row>
    <row r="291" spans="9:12" x14ac:dyDescent="0.15">
      <c r="I291" s="19"/>
      <c r="J291" s="19"/>
      <c r="K291" s="19"/>
      <c r="L291" s="19"/>
    </row>
    <row r="292" spans="9:12" x14ac:dyDescent="0.15">
      <c r="I292" s="19"/>
      <c r="J292" s="19"/>
      <c r="K292" s="19"/>
      <c r="L292" s="19"/>
    </row>
    <row r="293" spans="9:12" x14ac:dyDescent="0.15">
      <c r="I293" s="19"/>
      <c r="J293" s="19"/>
      <c r="K293" s="19"/>
      <c r="L293" s="19"/>
    </row>
    <row r="294" spans="9:12" x14ac:dyDescent="0.15">
      <c r="I294" s="19"/>
      <c r="J294" s="19"/>
      <c r="K294" s="19"/>
      <c r="L294" s="19"/>
    </row>
    <row r="295" spans="9:12" x14ac:dyDescent="0.15">
      <c r="I295" s="19"/>
      <c r="J295" s="19"/>
      <c r="K295" s="19"/>
      <c r="L295" s="19"/>
    </row>
    <row r="296" spans="9:12" x14ac:dyDescent="0.15">
      <c r="I296" s="19"/>
      <c r="J296" s="19"/>
      <c r="K296" s="19"/>
      <c r="L296" s="19"/>
    </row>
    <row r="297" spans="9:12" x14ac:dyDescent="0.15">
      <c r="I297" s="19"/>
      <c r="J297" s="19"/>
      <c r="K297" s="19"/>
      <c r="L297" s="19"/>
    </row>
    <row r="298" spans="9:12" x14ac:dyDescent="0.15">
      <c r="I298" s="19"/>
      <c r="J298" s="19"/>
      <c r="K298" s="19"/>
      <c r="L298" s="19"/>
    </row>
    <row r="299" spans="9:12" x14ac:dyDescent="0.15">
      <c r="I299" s="19"/>
      <c r="J299" s="19"/>
      <c r="K299" s="19"/>
      <c r="L299" s="19"/>
    </row>
    <row r="300" spans="9:12" x14ac:dyDescent="0.15">
      <c r="I300" s="19"/>
      <c r="J300" s="19"/>
      <c r="K300" s="19"/>
      <c r="L300" s="19"/>
    </row>
    <row r="301" spans="9:12" x14ac:dyDescent="0.15">
      <c r="I301" s="19"/>
      <c r="J301" s="19"/>
      <c r="K301" s="19"/>
      <c r="L301" s="19"/>
    </row>
    <row r="302" spans="9:12" x14ac:dyDescent="0.15">
      <c r="I302" s="19"/>
      <c r="J302" s="19"/>
      <c r="K302" s="19"/>
      <c r="L302" s="19"/>
    </row>
    <row r="303" spans="9:12" x14ac:dyDescent="0.15">
      <c r="I303" s="19"/>
      <c r="J303" s="19"/>
      <c r="K303" s="19"/>
      <c r="L303" s="19"/>
    </row>
    <row r="304" spans="9:12" x14ac:dyDescent="0.15">
      <c r="I304" s="19"/>
      <c r="J304" s="19"/>
      <c r="K304" s="19"/>
      <c r="L304" s="19"/>
    </row>
    <row r="305" spans="9:12" x14ac:dyDescent="0.15">
      <c r="I305" s="19"/>
      <c r="J305" s="19"/>
      <c r="K305" s="19"/>
      <c r="L305" s="19"/>
    </row>
    <row r="306" spans="9:12" x14ac:dyDescent="0.15">
      <c r="I306" s="19"/>
      <c r="J306" s="19"/>
      <c r="K306" s="19"/>
      <c r="L306" s="19"/>
    </row>
    <row r="307" spans="9:12" x14ac:dyDescent="0.15">
      <c r="I307" s="19"/>
      <c r="J307" s="19"/>
      <c r="K307" s="19"/>
      <c r="L307" s="19"/>
    </row>
    <row r="308" spans="9:12" x14ac:dyDescent="0.15">
      <c r="I308" s="19"/>
      <c r="J308" s="19"/>
      <c r="K308" s="19"/>
      <c r="L308" s="19"/>
    </row>
    <row r="309" spans="9:12" x14ac:dyDescent="0.15">
      <c r="I309" s="19"/>
      <c r="J309" s="19"/>
      <c r="K309" s="19"/>
      <c r="L309" s="19"/>
    </row>
    <row r="310" spans="9:12" x14ac:dyDescent="0.15">
      <c r="I310" s="19"/>
      <c r="J310" s="19"/>
      <c r="K310" s="19"/>
      <c r="L310" s="19"/>
    </row>
    <row r="311" spans="9:12" x14ac:dyDescent="0.15">
      <c r="I311" s="19"/>
      <c r="J311" s="19"/>
      <c r="K311" s="19"/>
      <c r="L311" s="19"/>
    </row>
    <row r="312" spans="9:12" x14ac:dyDescent="0.15">
      <c r="I312" s="19"/>
      <c r="J312" s="19"/>
      <c r="K312" s="19"/>
      <c r="L312" s="19"/>
    </row>
    <row r="313" spans="9:12" x14ac:dyDescent="0.15">
      <c r="I313" s="19"/>
      <c r="J313" s="19"/>
      <c r="K313" s="19"/>
      <c r="L313" s="19"/>
    </row>
    <row r="314" spans="9:12" x14ac:dyDescent="0.15">
      <c r="I314" s="19"/>
      <c r="J314" s="19"/>
      <c r="K314" s="19"/>
      <c r="L314" s="19"/>
    </row>
    <row r="315" spans="9:12" x14ac:dyDescent="0.15">
      <c r="I315" s="19"/>
      <c r="J315" s="19"/>
      <c r="K315" s="19"/>
      <c r="L315" s="19"/>
    </row>
    <row r="316" spans="9:12" x14ac:dyDescent="0.15">
      <c r="I316" s="19"/>
      <c r="J316" s="19"/>
      <c r="K316" s="19"/>
      <c r="L316" s="19"/>
    </row>
    <row r="317" spans="9:12" x14ac:dyDescent="0.15">
      <c r="I317" s="19"/>
      <c r="J317" s="19"/>
      <c r="K317" s="19"/>
      <c r="L317" s="19"/>
    </row>
    <row r="318" spans="9:12" x14ac:dyDescent="0.15">
      <c r="I318" s="19"/>
      <c r="J318" s="19"/>
      <c r="K318" s="19"/>
      <c r="L318" s="19"/>
    </row>
    <row r="319" spans="9:12" x14ac:dyDescent="0.15">
      <c r="I319" s="19"/>
      <c r="J319" s="19"/>
      <c r="K319" s="19"/>
      <c r="L319" s="19"/>
    </row>
    <row r="320" spans="9:12" x14ac:dyDescent="0.15">
      <c r="I320" s="19"/>
      <c r="J320" s="19"/>
      <c r="K320" s="19"/>
      <c r="L320" s="19"/>
    </row>
    <row r="321" spans="9:12" x14ac:dyDescent="0.15">
      <c r="I321" s="19"/>
      <c r="J321" s="19"/>
      <c r="K321" s="19"/>
      <c r="L321" s="19"/>
    </row>
    <row r="322" spans="9:12" x14ac:dyDescent="0.15">
      <c r="I322" s="19"/>
      <c r="J322" s="19"/>
      <c r="K322" s="19"/>
      <c r="L322" s="19"/>
    </row>
    <row r="323" spans="9:12" x14ac:dyDescent="0.15">
      <c r="I323" s="19"/>
      <c r="J323" s="19"/>
      <c r="K323" s="19"/>
      <c r="L323" s="19"/>
    </row>
    <row r="324" spans="9:12" x14ac:dyDescent="0.15">
      <c r="I324" s="19"/>
      <c r="J324" s="19"/>
      <c r="K324" s="19"/>
      <c r="L324" s="19"/>
    </row>
    <row r="325" spans="9:12" x14ac:dyDescent="0.15">
      <c r="I325" s="19"/>
      <c r="J325" s="19"/>
      <c r="K325" s="19"/>
      <c r="L325" s="19"/>
    </row>
    <row r="326" spans="9:12" x14ac:dyDescent="0.15">
      <c r="I326" s="19"/>
      <c r="J326" s="19"/>
      <c r="K326" s="19"/>
      <c r="L326" s="19"/>
    </row>
    <row r="327" spans="9:12" x14ac:dyDescent="0.15">
      <c r="I327" s="19"/>
      <c r="J327" s="19"/>
      <c r="K327" s="19"/>
      <c r="L327" s="19"/>
    </row>
    <row r="328" spans="9:12" x14ac:dyDescent="0.15">
      <c r="I328" s="19"/>
      <c r="J328" s="19"/>
      <c r="K328" s="19"/>
      <c r="L328" s="19"/>
    </row>
    <row r="329" spans="9:12" x14ac:dyDescent="0.15">
      <c r="I329" s="19"/>
      <c r="J329" s="19"/>
      <c r="K329" s="19"/>
      <c r="L329" s="19"/>
    </row>
    <row r="330" spans="9:12" x14ac:dyDescent="0.15">
      <c r="I330" s="19"/>
      <c r="J330" s="19"/>
      <c r="K330" s="19"/>
      <c r="L330" s="19"/>
    </row>
    <row r="331" spans="9:12" x14ac:dyDescent="0.15">
      <c r="I331" s="19"/>
      <c r="J331" s="19"/>
      <c r="K331" s="19"/>
      <c r="L331" s="19"/>
    </row>
    <row r="332" spans="9:12" x14ac:dyDescent="0.15">
      <c r="I332" s="19"/>
      <c r="J332" s="19"/>
      <c r="K332" s="19"/>
      <c r="L332" s="19"/>
    </row>
    <row r="333" spans="9:12" x14ac:dyDescent="0.15">
      <c r="I333" s="19"/>
      <c r="J333" s="19"/>
      <c r="K333" s="19"/>
      <c r="L333" s="19"/>
    </row>
    <row r="334" spans="9:12" x14ac:dyDescent="0.15">
      <c r="I334" s="19"/>
      <c r="J334" s="19"/>
      <c r="K334" s="19"/>
      <c r="L334" s="19"/>
    </row>
    <row r="335" spans="9:12" x14ac:dyDescent="0.15">
      <c r="I335" s="19"/>
      <c r="J335" s="19"/>
      <c r="K335" s="19"/>
      <c r="L335" s="19"/>
    </row>
    <row r="336" spans="9:12" x14ac:dyDescent="0.15">
      <c r="I336" s="19"/>
      <c r="J336" s="19"/>
      <c r="K336" s="19"/>
      <c r="L336" s="19"/>
    </row>
    <row r="337" spans="9:12" x14ac:dyDescent="0.15">
      <c r="I337" s="19"/>
      <c r="J337" s="19"/>
      <c r="K337" s="19"/>
      <c r="L337" s="19"/>
    </row>
    <row r="338" spans="9:12" x14ac:dyDescent="0.15">
      <c r="I338" s="19"/>
      <c r="J338" s="19"/>
      <c r="K338" s="19"/>
      <c r="L338" s="19"/>
    </row>
    <row r="339" spans="9:12" x14ac:dyDescent="0.15">
      <c r="I339" s="19"/>
      <c r="J339" s="19"/>
      <c r="K339" s="19"/>
      <c r="L339" s="19"/>
    </row>
    <row r="340" spans="9:12" x14ac:dyDescent="0.15">
      <c r="I340" s="19"/>
      <c r="J340" s="19"/>
      <c r="K340" s="19"/>
      <c r="L340" s="19"/>
    </row>
    <row r="341" spans="9:12" x14ac:dyDescent="0.15">
      <c r="I341" s="19"/>
      <c r="J341" s="19"/>
      <c r="K341" s="19"/>
      <c r="L341" s="19"/>
    </row>
    <row r="342" spans="9:12" x14ac:dyDescent="0.15">
      <c r="I342" s="19"/>
      <c r="J342" s="19"/>
      <c r="K342" s="19"/>
      <c r="L342" s="19"/>
    </row>
    <row r="343" spans="9:12" x14ac:dyDescent="0.15">
      <c r="I343" s="19"/>
      <c r="J343" s="19"/>
      <c r="K343" s="19"/>
      <c r="L343" s="19"/>
    </row>
    <row r="344" spans="9:12" x14ac:dyDescent="0.15">
      <c r="I344" s="19"/>
      <c r="J344" s="19"/>
      <c r="K344" s="19"/>
      <c r="L344" s="19"/>
    </row>
    <row r="345" spans="9:12" x14ac:dyDescent="0.15">
      <c r="I345" s="19"/>
      <c r="J345" s="19"/>
      <c r="K345" s="19"/>
      <c r="L345" s="19"/>
    </row>
    <row r="346" spans="9:12" x14ac:dyDescent="0.15">
      <c r="I346" s="19"/>
      <c r="J346" s="19"/>
      <c r="K346" s="19"/>
      <c r="L346" s="19"/>
    </row>
    <row r="347" spans="9:12" x14ac:dyDescent="0.15">
      <c r="I347" s="19"/>
      <c r="J347" s="19"/>
      <c r="K347" s="19"/>
      <c r="L347" s="19"/>
    </row>
    <row r="348" spans="9:12" x14ac:dyDescent="0.15">
      <c r="I348" s="19"/>
      <c r="J348" s="19"/>
      <c r="K348" s="19"/>
      <c r="L348" s="19"/>
    </row>
    <row r="349" spans="9:12" x14ac:dyDescent="0.15">
      <c r="I349" s="19"/>
      <c r="J349" s="19"/>
      <c r="K349" s="19"/>
      <c r="L349" s="19"/>
    </row>
    <row r="350" spans="9:12" x14ac:dyDescent="0.15">
      <c r="I350" s="19"/>
      <c r="J350" s="19"/>
      <c r="K350" s="19"/>
      <c r="L350" s="19"/>
    </row>
    <row r="351" spans="9:12" x14ac:dyDescent="0.15">
      <c r="I351" s="19"/>
      <c r="J351" s="19"/>
      <c r="K351" s="19"/>
      <c r="L351" s="19"/>
    </row>
    <row r="352" spans="9:12" x14ac:dyDescent="0.15">
      <c r="I352" s="19"/>
      <c r="J352" s="19"/>
      <c r="K352" s="19"/>
      <c r="L352" s="19"/>
    </row>
    <row r="353" spans="9:12" x14ac:dyDescent="0.15">
      <c r="I353" s="19"/>
      <c r="J353" s="19"/>
      <c r="K353" s="19"/>
      <c r="L353" s="19"/>
    </row>
    <row r="354" spans="9:12" x14ac:dyDescent="0.15">
      <c r="I354" s="19"/>
      <c r="J354" s="19"/>
      <c r="K354" s="19"/>
      <c r="L354" s="19"/>
    </row>
    <row r="355" spans="9:12" x14ac:dyDescent="0.15">
      <c r="I355" s="19"/>
      <c r="J355" s="19"/>
      <c r="K355" s="19"/>
      <c r="L355" s="19"/>
    </row>
    <row r="356" spans="9:12" x14ac:dyDescent="0.15">
      <c r="I356" s="19"/>
      <c r="J356" s="19"/>
      <c r="K356" s="19"/>
      <c r="L356" s="19"/>
    </row>
    <row r="357" spans="9:12" x14ac:dyDescent="0.15">
      <c r="I357" s="19"/>
      <c r="J357" s="19"/>
      <c r="K357" s="19"/>
      <c r="L357" s="19"/>
    </row>
    <row r="358" spans="9:12" x14ac:dyDescent="0.15">
      <c r="I358" s="19"/>
      <c r="J358" s="19"/>
      <c r="K358" s="19"/>
      <c r="L358" s="19"/>
    </row>
    <row r="359" spans="9:12" x14ac:dyDescent="0.15">
      <c r="I359" s="19"/>
      <c r="J359" s="19"/>
      <c r="K359" s="19"/>
      <c r="L359" s="19"/>
    </row>
    <row r="360" spans="9:12" x14ac:dyDescent="0.15">
      <c r="I360" s="19"/>
      <c r="J360" s="19"/>
      <c r="K360" s="19"/>
      <c r="L360" s="19"/>
    </row>
    <row r="361" spans="9:12" x14ac:dyDescent="0.15">
      <c r="I361" s="19"/>
      <c r="J361" s="19"/>
      <c r="K361" s="19"/>
      <c r="L361" s="19"/>
    </row>
    <row r="362" spans="9:12" x14ac:dyDescent="0.15">
      <c r="I362" s="19"/>
      <c r="J362" s="19"/>
      <c r="K362" s="19"/>
      <c r="L362" s="19"/>
    </row>
    <row r="363" spans="9:12" x14ac:dyDescent="0.15">
      <c r="I363" s="19"/>
      <c r="J363" s="19"/>
      <c r="K363" s="19"/>
      <c r="L363" s="19"/>
    </row>
    <row r="364" spans="9:12" x14ac:dyDescent="0.15">
      <c r="I364" s="19"/>
      <c r="J364" s="19"/>
      <c r="K364" s="19"/>
      <c r="L364" s="19"/>
    </row>
    <row r="365" spans="9:12" x14ac:dyDescent="0.15">
      <c r="I365" s="19"/>
      <c r="J365" s="19"/>
      <c r="K365" s="19"/>
      <c r="L365" s="19"/>
    </row>
    <row r="366" spans="9:12" x14ac:dyDescent="0.15">
      <c r="I366" s="19"/>
      <c r="J366" s="19"/>
      <c r="K366" s="19"/>
      <c r="L366" s="19"/>
    </row>
    <row r="367" spans="9:12" x14ac:dyDescent="0.15">
      <c r="I367" s="19"/>
      <c r="J367" s="19"/>
      <c r="K367" s="19"/>
      <c r="L367" s="19"/>
    </row>
    <row r="368" spans="9:12" x14ac:dyDescent="0.15">
      <c r="I368" s="19"/>
      <c r="J368" s="19"/>
      <c r="K368" s="19"/>
      <c r="L368" s="19"/>
    </row>
    <row r="369" spans="9:12" x14ac:dyDescent="0.15">
      <c r="I369" s="19"/>
      <c r="J369" s="19"/>
      <c r="K369" s="19"/>
      <c r="L369" s="19"/>
    </row>
    <row r="370" spans="9:12" x14ac:dyDescent="0.15">
      <c r="I370" s="19"/>
      <c r="J370" s="19"/>
      <c r="K370" s="19"/>
      <c r="L370" s="19"/>
    </row>
    <row r="371" spans="9:12" x14ac:dyDescent="0.15">
      <c r="I371" s="19"/>
      <c r="J371" s="19"/>
      <c r="K371" s="19"/>
      <c r="L371" s="19"/>
    </row>
    <row r="372" spans="9:12" x14ac:dyDescent="0.15">
      <c r="I372" s="19"/>
      <c r="J372" s="19"/>
      <c r="K372" s="19"/>
      <c r="L372" s="19"/>
    </row>
    <row r="373" spans="9:12" x14ac:dyDescent="0.15">
      <c r="I373" s="19"/>
      <c r="J373" s="19"/>
      <c r="K373" s="19"/>
      <c r="L373" s="19"/>
    </row>
    <row r="374" spans="9:12" x14ac:dyDescent="0.15">
      <c r="I374" s="19"/>
      <c r="J374" s="19"/>
      <c r="K374" s="19"/>
      <c r="L374" s="19"/>
    </row>
    <row r="375" spans="9:12" x14ac:dyDescent="0.15">
      <c r="I375" s="19"/>
      <c r="J375" s="19"/>
      <c r="K375" s="19"/>
      <c r="L375" s="19"/>
    </row>
    <row r="376" spans="9:12" x14ac:dyDescent="0.15">
      <c r="I376" s="19"/>
      <c r="J376" s="19"/>
      <c r="K376" s="19"/>
      <c r="L376" s="19"/>
    </row>
    <row r="377" spans="9:12" x14ac:dyDescent="0.15">
      <c r="I377" s="19"/>
      <c r="J377" s="19"/>
      <c r="K377" s="19"/>
      <c r="L377" s="19"/>
    </row>
    <row r="378" spans="9:12" x14ac:dyDescent="0.15">
      <c r="I378" s="19"/>
      <c r="J378" s="19"/>
      <c r="K378" s="19"/>
      <c r="L378" s="19"/>
    </row>
    <row r="379" spans="9:12" x14ac:dyDescent="0.15">
      <c r="I379" s="19"/>
      <c r="J379" s="19"/>
      <c r="K379" s="19"/>
      <c r="L379" s="19"/>
    </row>
    <row r="380" spans="9:12" x14ac:dyDescent="0.15">
      <c r="I380" s="19"/>
      <c r="J380" s="19"/>
      <c r="K380" s="19"/>
      <c r="L380" s="19"/>
    </row>
    <row r="381" spans="9:12" x14ac:dyDescent="0.15">
      <c r="I381" s="19"/>
      <c r="J381" s="19"/>
      <c r="K381" s="19"/>
      <c r="L381" s="19"/>
    </row>
    <row r="382" spans="9:12" x14ac:dyDescent="0.15">
      <c r="I382" s="19"/>
      <c r="J382" s="19"/>
      <c r="K382" s="19"/>
      <c r="L382" s="19"/>
    </row>
    <row r="383" spans="9:12" x14ac:dyDescent="0.15">
      <c r="I383" s="19"/>
      <c r="J383" s="19"/>
      <c r="K383" s="19"/>
      <c r="L383" s="19"/>
    </row>
    <row r="384" spans="9:12" x14ac:dyDescent="0.15">
      <c r="I384" s="19"/>
      <c r="J384" s="19"/>
      <c r="K384" s="19"/>
      <c r="L384" s="19"/>
    </row>
    <row r="385" spans="9:12" x14ac:dyDescent="0.15">
      <c r="I385" s="19"/>
      <c r="J385" s="19"/>
      <c r="K385" s="19"/>
      <c r="L385" s="19"/>
    </row>
    <row r="386" spans="9:12" x14ac:dyDescent="0.15">
      <c r="I386" s="19"/>
      <c r="J386" s="19"/>
      <c r="K386" s="19"/>
      <c r="L386" s="19"/>
    </row>
    <row r="387" spans="9:12" x14ac:dyDescent="0.15">
      <c r="I387" s="19"/>
      <c r="J387" s="19"/>
      <c r="K387" s="19"/>
      <c r="L387" s="19"/>
    </row>
    <row r="388" spans="9:12" x14ac:dyDescent="0.15">
      <c r="I388" s="19"/>
      <c r="J388" s="19"/>
      <c r="K388" s="19"/>
      <c r="L388" s="19"/>
    </row>
    <row r="389" spans="9:12" x14ac:dyDescent="0.15">
      <c r="I389" s="19"/>
      <c r="J389" s="19"/>
      <c r="K389" s="19"/>
      <c r="L389" s="19"/>
    </row>
    <row r="390" spans="9:12" x14ac:dyDescent="0.15">
      <c r="I390" s="19"/>
      <c r="J390" s="19"/>
      <c r="K390" s="19"/>
      <c r="L390" s="19"/>
    </row>
    <row r="391" spans="9:12" x14ac:dyDescent="0.15">
      <c r="I391" s="19"/>
      <c r="J391" s="19"/>
      <c r="K391" s="19"/>
      <c r="L391" s="19"/>
    </row>
    <row r="392" spans="9:12" x14ac:dyDescent="0.15">
      <c r="I392" s="19"/>
      <c r="J392" s="19"/>
      <c r="K392" s="19"/>
      <c r="L392" s="19"/>
    </row>
    <row r="393" spans="9:12" x14ac:dyDescent="0.15">
      <c r="I393" s="19"/>
      <c r="J393" s="19"/>
      <c r="K393" s="19"/>
      <c r="L393" s="19"/>
    </row>
    <row r="394" spans="9:12" x14ac:dyDescent="0.15">
      <c r="I394" s="19"/>
      <c r="J394" s="19"/>
      <c r="K394" s="19"/>
      <c r="L394" s="19"/>
    </row>
    <row r="395" spans="9:12" x14ac:dyDescent="0.15">
      <c r="I395" s="19"/>
      <c r="J395" s="19"/>
      <c r="K395" s="19"/>
      <c r="L395" s="19"/>
    </row>
    <row r="396" spans="9:12" x14ac:dyDescent="0.15">
      <c r="I396" s="19"/>
      <c r="J396" s="19"/>
      <c r="K396" s="19"/>
      <c r="L396" s="19"/>
    </row>
    <row r="397" spans="9:12" x14ac:dyDescent="0.15">
      <c r="I397" s="19"/>
      <c r="J397" s="19"/>
      <c r="K397" s="19"/>
      <c r="L397" s="19"/>
    </row>
    <row r="398" spans="9:12" x14ac:dyDescent="0.15">
      <c r="I398" s="19"/>
      <c r="J398" s="19"/>
      <c r="K398" s="19"/>
      <c r="L398" s="19"/>
    </row>
    <row r="399" spans="9:12" x14ac:dyDescent="0.15">
      <c r="I399" s="19"/>
      <c r="J399" s="19"/>
      <c r="K399" s="19"/>
      <c r="L399" s="19"/>
    </row>
    <row r="400" spans="9:12" x14ac:dyDescent="0.15">
      <c r="I400" s="19"/>
      <c r="J400" s="19"/>
      <c r="K400" s="19"/>
      <c r="L400" s="19"/>
    </row>
    <row r="401" spans="9:12" x14ac:dyDescent="0.15">
      <c r="I401" s="19"/>
      <c r="J401" s="19"/>
      <c r="K401" s="19"/>
      <c r="L401" s="19"/>
    </row>
    <row r="402" spans="9:12" x14ac:dyDescent="0.15">
      <c r="I402" s="19"/>
      <c r="J402" s="19"/>
      <c r="K402" s="19"/>
      <c r="L402" s="19"/>
    </row>
    <row r="403" spans="9:12" x14ac:dyDescent="0.15">
      <c r="I403" s="19"/>
      <c r="J403" s="19"/>
      <c r="K403" s="19"/>
      <c r="L403" s="19"/>
    </row>
    <row r="404" spans="9:12" x14ac:dyDescent="0.15">
      <c r="I404" s="19"/>
      <c r="J404" s="19"/>
      <c r="K404" s="19"/>
      <c r="L404" s="19"/>
    </row>
    <row r="405" spans="9:12" x14ac:dyDescent="0.15">
      <c r="I405" s="19"/>
      <c r="J405" s="19"/>
      <c r="K405" s="19"/>
      <c r="L405" s="19"/>
    </row>
    <row r="406" spans="9:12" x14ac:dyDescent="0.15">
      <c r="I406" s="19"/>
      <c r="J406" s="19"/>
      <c r="K406" s="19"/>
      <c r="L406" s="19"/>
    </row>
    <row r="407" spans="9:12" x14ac:dyDescent="0.15">
      <c r="I407" s="19"/>
      <c r="J407" s="19"/>
      <c r="K407" s="19"/>
      <c r="L407" s="19"/>
    </row>
    <row r="408" spans="9:12" x14ac:dyDescent="0.15">
      <c r="I408" s="19"/>
      <c r="J408" s="19"/>
      <c r="K408" s="19"/>
      <c r="L408" s="19"/>
    </row>
    <row r="409" spans="9:12" x14ac:dyDescent="0.15">
      <c r="I409" s="19"/>
      <c r="J409" s="19"/>
      <c r="K409" s="19"/>
      <c r="L409" s="19"/>
    </row>
    <row r="410" spans="9:12" x14ac:dyDescent="0.15">
      <c r="I410" s="19"/>
      <c r="J410" s="19"/>
      <c r="K410" s="19"/>
      <c r="L410" s="19"/>
    </row>
    <row r="411" spans="9:12" x14ac:dyDescent="0.15">
      <c r="I411" s="19"/>
      <c r="J411" s="19"/>
      <c r="K411" s="19"/>
      <c r="L411" s="19"/>
    </row>
    <row r="412" spans="9:12" x14ac:dyDescent="0.15">
      <c r="I412" s="19"/>
      <c r="J412" s="19"/>
      <c r="K412" s="19"/>
      <c r="L412" s="19"/>
    </row>
    <row r="413" spans="9:12" x14ac:dyDescent="0.15">
      <c r="I413" s="19"/>
      <c r="J413" s="19"/>
      <c r="K413" s="19"/>
      <c r="L413" s="19"/>
    </row>
    <row r="414" spans="9:12" x14ac:dyDescent="0.15">
      <c r="I414" s="19"/>
      <c r="J414" s="19"/>
      <c r="K414" s="19"/>
      <c r="L414" s="19"/>
    </row>
    <row r="415" spans="9:12" x14ac:dyDescent="0.15">
      <c r="I415" s="19"/>
      <c r="J415" s="19"/>
      <c r="K415" s="19"/>
      <c r="L415" s="19"/>
    </row>
    <row r="416" spans="9:12" x14ac:dyDescent="0.15">
      <c r="I416" s="19"/>
      <c r="J416" s="19"/>
      <c r="K416" s="19"/>
      <c r="L416" s="19"/>
    </row>
    <row r="417" spans="9:12" x14ac:dyDescent="0.15">
      <c r="I417" s="19"/>
      <c r="J417" s="19"/>
      <c r="K417" s="19"/>
      <c r="L417" s="19"/>
    </row>
    <row r="418" spans="9:12" x14ac:dyDescent="0.15">
      <c r="I418" s="19"/>
      <c r="J418" s="19"/>
      <c r="K418" s="19"/>
      <c r="L418" s="19"/>
    </row>
    <row r="419" spans="9:12" x14ac:dyDescent="0.15">
      <c r="I419" s="19"/>
      <c r="J419" s="19"/>
      <c r="K419" s="19"/>
      <c r="L419" s="19"/>
    </row>
    <row r="420" spans="9:12" x14ac:dyDescent="0.15">
      <c r="I420" s="19"/>
      <c r="J420" s="19"/>
      <c r="K420" s="19"/>
      <c r="L420" s="19"/>
    </row>
    <row r="421" spans="9:12" x14ac:dyDescent="0.15">
      <c r="I421" s="19"/>
      <c r="J421" s="19"/>
      <c r="K421" s="19"/>
      <c r="L421" s="19"/>
    </row>
    <row r="422" spans="9:12" x14ac:dyDescent="0.15">
      <c r="I422" s="19"/>
      <c r="J422" s="19"/>
      <c r="K422" s="19"/>
      <c r="L422" s="19"/>
    </row>
    <row r="423" spans="9:12" x14ac:dyDescent="0.15">
      <c r="I423" s="19"/>
      <c r="J423" s="19"/>
      <c r="K423" s="19"/>
      <c r="L423" s="19"/>
    </row>
    <row r="424" spans="9:12" x14ac:dyDescent="0.15">
      <c r="I424" s="19"/>
      <c r="J424" s="19"/>
      <c r="K424" s="19"/>
      <c r="L424" s="19"/>
    </row>
    <row r="425" spans="9:12" x14ac:dyDescent="0.15">
      <c r="I425" s="19"/>
      <c r="J425" s="19"/>
      <c r="K425" s="19"/>
      <c r="L425" s="19"/>
    </row>
    <row r="426" spans="9:12" x14ac:dyDescent="0.15">
      <c r="I426" s="19"/>
      <c r="J426" s="19"/>
      <c r="K426" s="19"/>
      <c r="L426" s="19"/>
    </row>
    <row r="427" spans="9:12" x14ac:dyDescent="0.15">
      <c r="I427" s="19"/>
      <c r="J427" s="19"/>
      <c r="K427" s="19"/>
      <c r="L427" s="19"/>
    </row>
    <row r="428" spans="9:12" x14ac:dyDescent="0.15">
      <c r="I428" s="19"/>
      <c r="J428" s="19"/>
      <c r="K428" s="19"/>
      <c r="L428" s="19"/>
    </row>
    <row r="429" spans="9:12" x14ac:dyDescent="0.15">
      <c r="I429" s="19"/>
      <c r="J429" s="19"/>
      <c r="K429" s="19"/>
      <c r="L429" s="19"/>
    </row>
    <row r="430" spans="9:12" x14ac:dyDescent="0.15">
      <c r="I430" s="19"/>
      <c r="J430" s="19"/>
      <c r="K430" s="19"/>
      <c r="L430" s="19"/>
    </row>
    <row r="431" spans="9:12" x14ac:dyDescent="0.15">
      <c r="I431" s="19"/>
      <c r="J431" s="19"/>
      <c r="K431" s="19"/>
      <c r="L431" s="19"/>
    </row>
    <row r="432" spans="9:12" x14ac:dyDescent="0.15">
      <c r="I432" s="19"/>
      <c r="J432" s="19"/>
      <c r="K432" s="19"/>
      <c r="L432" s="19"/>
    </row>
    <row r="433" spans="9:12" x14ac:dyDescent="0.15">
      <c r="I433" s="19"/>
      <c r="J433" s="19"/>
      <c r="K433" s="19"/>
      <c r="L433" s="19"/>
    </row>
    <row r="434" spans="9:12" x14ac:dyDescent="0.15">
      <c r="I434" s="19"/>
      <c r="J434" s="19"/>
      <c r="K434" s="19"/>
      <c r="L434" s="19"/>
    </row>
    <row r="435" spans="9:12" x14ac:dyDescent="0.15">
      <c r="I435" s="19"/>
      <c r="J435" s="19"/>
      <c r="K435" s="19"/>
      <c r="L435" s="19"/>
    </row>
    <row r="436" spans="9:12" x14ac:dyDescent="0.15">
      <c r="I436" s="19"/>
      <c r="J436" s="19"/>
      <c r="K436" s="19"/>
      <c r="L436" s="19"/>
    </row>
    <row r="437" spans="9:12" x14ac:dyDescent="0.15">
      <c r="I437" s="19"/>
      <c r="J437" s="19"/>
      <c r="K437" s="19"/>
      <c r="L437" s="19"/>
    </row>
    <row r="438" spans="9:12" x14ac:dyDescent="0.15">
      <c r="I438" s="19"/>
      <c r="J438" s="19"/>
      <c r="K438" s="19"/>
      <c r="L438" s="19"/>
    </row>
    <row r="439" spans="9:12" x14ac:dyDescent="0.15">
      <c r="I439" s="19"/>
      <c r="J439" s="19"/>
      <c r="K439" s="19"/>
      <c r="L439" s="19"/>
    </row>
    <row r="440" spans="9:12" x14ac:dyDescent="0.15">
      <c r="I440" s="19"/>
      <c r="J440" s="19"/>
      <c r="K440" s="19"/>
      <c r="L440" s="19"/>
    </row>
    <row r="441" spans="9:12" x14ac:dyDescent="0.15">
      <c r="I441" s="19"/>
      <c r="J441" s="19"/>
      <c r="K441" s="19"/>
      <c r="L441" s="19"/>
    </row>
    <row r="442" spans="9:12" x14ac:dyDescent="0.15">
      <c r="I442" s="19"/>
      <c r="J442" s="19"/>
      <c r="K442" s="19"/>
      <c r="L442" s="19"/>
    </row>
    <row r="443" spans="9:12" x14ac:dyDescent="0.15">
      <c r="I443" s="19"/>
      <c r="J443" s="19"/>
      <c r="K443" s="19"/>
      <c r="L443" s="19"/>
    </row>
    <row r="444" spans="9:12" x14ac:dyDescent="0.15">
      <c r="I444" s="19"/>
      <c r="J444" s="19"/>
      <c r="K444" s="19"/>
      <c r="L444" s="19"/>
    </row>
    <row r="445" spans="9:12" x14ac:dyDescent="0.15">
      <c r="I445" s="19"/>
      <c r="J445" s="19"/>
      <c r="K445" s="19"/>
      <c r="L445" s="19"/>
    </row>
    <row r="446" spans="9:12" x14ac:dyDescent="0.15">
      <c r="I446" s="19"/>
      <c r="J446" s="19"/>
      <c r="K446" s="19"/>
      <c r="L446" s="19"/>
    </row>
    <row r="447" spans="9:12" x14ac:dyDescent="0.15">
      <c r="I447" s="19"/>
      <c r="J447" s="19"/>
      <c r="K447" s="19"/>
      <c r="L447" s="19"/>
    </row>
    <row r="448" spans="9:12" x14ac:dyDescent="0.15">
      <c r="I448" s="19"/>
      <c r="J448" s="19"/>
      <c r="K448" s="19"/>
      <c r="L448" s="19"/>
    </row>
    <row r="449" spans="9:12" x14ac:dyDescent="0.15">
      <c r="I449" s="19"/>
      <c r="J449" s="19"/>
      <c r="K449" s="19"/>
      <c r="L449" s="19"/>
    </row>
    <row r="450" spans="9:12" x14ac:dyDescent="0.15">
      <c r="I450" s="19"/>
      <c r="J450" s="19"/>
      <c r="K450" s="19"/>
      <c r="L450" s="19"/>
    </row>
    <row r="451" spans="9:12" x14ac:dyDescent="0.15">
      <c r="I451" s="19"/>
      <c r="J451" s="19"/>
      <c r="K451" s="19"/>
      <c r="L451" s="19"/>
    </row>
    <row r="452" spans="9:12" x14ac:dyDescent="0.15">
      <c r="I452" s="19"/>
      <c r="J452" s="19"/>
      <c r="K452" s="19"/>
      <c r="L452" s="19"/>
    </row>
    <row r="453" spans="9:12" x14ac:dyDescent="0.15">
      <c r="I453" s="19"/>
      <c r="J453" s="19"/>
      <c r="K453" s="19"/>
      <c r="L453" s="19"/>
    </row>
    <row r="454" spans="9:12" x14ac:dyDescent="0.15">
      <c r="I454" s="19"/>
      <c r="J454" s="19"/>
      <c r="K454" s="19"/>
      <c r="L454" s="19"/>
    </row>
    <row r="455" spans="9:12" x14ac:dyDescent="0.15">
      <c r="I455" s="19"/>
      <c r="J455" s="19"/>
      <c r="K455" s="19"/>
      <c r="L455" s="19"/>
    </row>
    <row r="456" spans="9:12" x14ac:dyDescent="0.15">
      <c r="I456" s="19"/>
      <c r="J456" s="19"/>
      <c r="K456" s="19"/>
      <c r="L456" s="19"/>
    </row>
    <row r="457" spans="9:12" x14ac:dyDescent="0.15">
      <c r="I457" s="19"/>
      <c r="J457" s="19"/>
      <c r="K457" s="19"/>
      <c r="L457" s="19"/>
    </row>
    <row r="458" spans="9:12" x14ac:dyDescent="0.15">
      <c r="I458" s="19"/>
      <c r="J458" s="19"/>
      <c r="K458" s="19"/>
      <c r="L458" s="19"/>
    </row>
    <row r="459" spans="9:12" x14ac:dyDescent="0.15">
      <c r="I459" s="19"/>
      <c r="J459" s="19"/>
      <c r="K459" s="19"/>
      <c r="L459" s="19"/>
    </row>
    <row r="460" spans="9:12" x14ac:dyDescent="0.15">
      <c r="I460" s="19"/>
      <c r="J460" s="19"/>
      <c r="K460" s="19"/>
      <c r="L460" s="19"/>
    </row>
    <row r="461" spans="9:12" x14ac:dyDescent="0.15">
      <c r="I461" s="19"/>
      <c r="J461" s="19"/>
      <c r="K461" s="19"/>
      <c r="L461" s="19"/>
    </row>
    <row r="462" spans="9:12" x14ac:dyDescent="0.15">
      <c r="I462" s="19"/>
      <c r="J462" s="19"/>
      <c r="K462" s="19"/>
      <c r="L462" s="19"/>
    </row>
    <row r="463" spans="9:12" x14ac:dyDescent="0.15">
      <c r="I463" s="19"/>
      <c r="J463" s="19"/>
      <c r="K463" s="19"/>
      <c r="L463" s="19"/>
    </row>
    <row r="464" spans="9:12" x14ac:dyDescent="0.15">
      <c r="I464" s="19"/>
      <c r="J464" s="19"/>
      <c r="K464" s="19"/>
      <c r="L464" s="19"/>
    </row>
    <row r="465" spans="9:12" x14ac:dyDescent="0.15">
      <c r="I465" s="19"/>
      <c r="J465" s="19"/>
      <c r="K465" s="19"/>
      <c r="L465" s="19"/>
    </row>
    <row r="466" spans="9:12" x14ac:dyDescent="0.15">
      <c r="I466" s="19"/>
      <c r="J466" s="19"/>
      <c r="K466" s="19"/>
      <c r="L466" s="19"/>
    </row>
    <row r="467" spans="9:12" x14ac:dyDescent="0.15">
      <c r="I467" s="19"/>
      <c r="J467" s="19"/>
      <c r="K467" s="19"/>
      <c r="L467" s="19"/>
    </row>
    <row r="468" spans="9:12" x14ac:dyDescent="0.15">
      <c r="I468" s="19"/>
      <c r="J468" s="19"/>
      <c r="K468" s="19"/>
      <c r="L468" s="19"/>
    </row>
    <row r="469" spans="9:12" x14ac:dyDescent="0.15">
      <c r="I469" s="19"/>
      <c r="J469" s="19"/>
      <c r="K469" s="19"/>
      <c r="L469" s="19"/>
    </row>
    <row r="470" spans="9:12" x14ac:dyDescent="0.15">
      <c r="I470" s="19"/>
      <c r="J470" s="19"/>
      <c r="K470" s="19"/>
      <c r="L470" s="19"/>
    </row>
    <row r="471" spans="9:12" x14ac:dyDescent="0.15">
      <c r="I471" s="19"/>
      <c r="J471" s="19"/>
      <c r="K471" s="19"/>
      <c r="L471" s="19"/>
    </row>
    <row r="472" spans="9:12" x14ac:dyDescent="0.15">
      <c r="I472" s="19"/>
      <c r="J472" s="19"/>
      <c r="K472" s="19"/>
      <c r="L472" s="19"/>
    </row>
    <row r="473" spans="9:12" x14ac:dyDescent="0.15">
      <c r="I473" s="19"/>
      <c r="J473" s="19"/>
      <c r="K473" s="19"/>
      <c r="L473" s="19"/>
    </row>
    <row r="474" spans="9:12" x14ac:dyDescent="0.15">
      <c r="I474" s="19"/>
      <c r="J474" s="19"/>
      <c r="K474" s="19"/>
      <c r="L474" s="19"/>
    </row>
    <row r="475" spans="9:12" x14ac:dyDescent="0.15">
      <c r="I475" s="19"/>
      <c r="J475" s="19"/>
      <c r="K475" s="19"/>
      <c r="L475" s="19"/>
    </row>
    <row r="476" spans="9:12" x14ac:dyDescent="0.15">
      <c r="I476" s="19"/>
      <c r="J476" s="19"/>
      <c r="K476" s="19"/>
      <c r="L476" s="19"/>
    </row>
    <row r="477" spans="9:12" x14ac:dyDescent="0.15">
      <c r="I477" s="19"/>
      <c r="J477" s="19"/>
      <c r="K477" s="19"/>
      <c r="L477" s="19"/>
    </row>
    <row r="478" spans="9:12" x14ac:dyDescent="0.15">
      <c r="I478" s="19"/>
      <c r="J478" s="19"/>
      <c r="K478" s="19"/>
      <c r="L478" s="19"/>
    </row>
    <row r="479" spans="9:12" x14ac:dyDescent="0.15">
      <c r="I479" s="19"/>
      <c r="J479" s="19"/>
      <c r="K479" s="19"/>
      <c r="L479" s="19"/>
    </row>
    <row r="480" spans="9:12" x14ac:dyDescent="0.15">
      <c r="I480" s="19"/>
      <c r="J480" s="19"/>
      <c r="K480" s="19"/>
      <c r="L480" s="19"/>
    </row>
    <row r="481" spans="9:12" x14ac:dyDescent="0.15">
      <c r="I481" s="19"/>
      <c r="J481" s="19"/>
      <c r="K481" s="19"/>
      <c r="L481" s="19"/>
    </row>
    <row r="482" spans="9:12" x14ac:dyDescent="0.15">
      <c r="I482" s="19"/>
      <c r="J482" s="19"/>
      <c r="K482" s="19"/>
      <c r="L482" s="19"/>
    </row>
    <row r="483" spans="9:12" x14ac:dyDescent="0.15">
      <c r="I483" s="19"/>
      <c r="J483" s="19"/>
      <c r="K483" s="19"/>
      <c r="L483" s="19"/>
    </row>
    <row r="484" spans="9:12" x14ac:dyDescent="0.15">
      <c r="I484" s="19"/>
      <c r="J484" s="19"/>
      <c r="K484" s="19"/>
      <c r="L484" s="19"/>
    </row>
    <row r="485" spans="9:12" x14ac:dyDescent="0.15">
      <c r="I485" s="19"/>
      <c r="J485" s="19"/>
      <c r="K485" s="19"/>
      <c r="L485" s="19"/>
    </row>
    <row r="486" spans="9:12" x14ac:dyDescent="0.15">
      <c r="I486" s="19"/>
      <c r="J486" s="19"/>
      <c r="K486" s="19"/>
      <c r="L486" s="19"/>
    </row>
    <row r="487" spans="9:12" x14ac:dyDescent="0.15">
      <c r="I487" s="19"/>
      <c r="J487" s="19"/>
      <c r="K487" s="19"/>
      <c r="L487" s="19"/>
    </row>
    <row r="488" spans="9:12" x14ac:dyDescent="0.15">
      <c r="I488" s="19"/>
      <c r="J488" s="19"/>
      <c r="K488" s="19"/>
      <c r="L488" s="19"/>
    </row>
    <row r="489" spans="9:12" x14ac:dyDescent="0.15">
      <c r="I489" s="19"/>
      <c r="J489" s="19"/>
      <c r="K489" s="19"/>
      <c r="L489" s="19"/>
    </row>
    <row r="490" spans="9:12" x14ac:dyDescent="0.15">
      <c r="I490" s="19"/>
      <c r="J490" s="19"/>
      <c r="K490" s="19"/>
      <c r="L490" s="19"/>
    </row>
    <row r="491" spans="9:12" x14ac:dyDescent="0.15">
      <c r="I491" s="19"/>
      <c r="J491" s="19"/>
      <c r="K491" s="19"/>
      <c r="L491" s="19"/>
    </row>
    <row r="492" spans="9:12" x14ac:dyDescent="0.15">
      <c r="I492" s="19"/>
      <c r="J492" s="19"/>
      <c r="K492" s="19"/>
      <c r="L492" s="19"/>
    </row>
    <row r="493" spans="9:12" x14ac:dyDescent="0.15">
      <c r="I493" s="19"/>
      <c r="J493" s="19"/>
      <c r="K493" s="19"/>
      <c r="L493" s="19"/>
    </row>
    <row r="494" spans="9:12" x14ac:dyDescent="0.15">
      <c r="I494" s="19"/>
      <c r="J494" s="19"/>
      <c r="K494" s="19"/>
      <c r="L494" s="19"/>
    </row>
    <row r="495" spans="9:12" x14ac:dyDescent="0.15">
      <c r="I495" s="19"/>
      <c r="J495" s="19"/>
      <c r="K495" s="19"/>
      <c r="L495" s="19"/>
    </row>
    <row r="496" spans="9:12" x14ac:dyDescent="0.15">
      <c r="I496" s="19"/>
      <c r="J496" s="19"/>
      <c r="K496" s="19"/>
      <c r="L496" s="19"/>
    </row>
    <row r="497" spans="9:12" x14ac:dyDescent="0.15">
      <c r="I497" s="19"/>
      <c r="J497" s="19"/>
      <c r="K497" s="19"/>
      <c r="L497" s="19"/>
    </row>
    <row r="498" spans="9:12" x14ac:dyDescent="0.15">
      <c r="I498" s="19"/>
      <c r="J498" s="19"/>
      <c r="K498" s="19"/>
      <c r="L498" s="19"/>
    </row>
    <row r="499" spans="9:12" x14ac:dyDescent="0.15">
      <c r="I499" s="19"/>
      <c r="J499" s="19"/>
      <c r="K499" s="19"/>
      <c r="L499" s="19"/>
    </row>
    <row r="500" spans="9:12" x14ac:dyDescent="0.15">
      <c r="I500" s="19"/>
      <c r="J500" s="19"/>
      <c r="K500" s="19"/>
      <c r="L500" s="19"/>
    </row>
    <row r="501" spans="9:12" x14ac:dyDescent="0.15">
      <c r="I501" s="19"/>
      <c r="J501" s="19"/>
      <c r="K501" s="19"/>
      <c r="L501" s="19"/>
    </row>
    <row r="502" spans="9:12" x14ac:dyDescent="0.15">
      <c r="I502" s="19"/>
      <c r="J502" s="19"/>
      <c r="K502" s="19"/>
      <c r="L502" s="19"/>
    </row>
    <row r="503" spans="9:12" x14ac:dyDescent="0.15">
      <c r="I503" s="19"/>
      <c r="J503" s="19"/>
      <c r="K503" s="19"/>
      <c r="L503" s="19"/>
    </row>
    <row r="504" spans="9:12" x14ac:dyDescent="0.15">
      <c r="I504" s="19"/>
      <c r="J504" s="19"/>
      <c r="K504" s="19"/>
      <c r="L504" s="19"/>
    </row>
    <row r="505" spans="9:12" x14ac:dyDescent="0.15">
      <c r="I505" s="19"/>
      <c r="J505" s="19"/>
      <c r="K505" s="19"/>
      <c r="L505" s="19"/>
    </row>
    <row r="506" spans="9:12" x14ac:dyDescent="0.15">
      <c r="I506" s="19"/>
      <c r="J506" s="19"/>
      <c r="K506" s="19"/>
      <c r="L506" s="19"/>
    </row>
    <row r="507" spans="9:12" x14ac:dyDescent="0.15">
      <c r="I507" s="19"/>
      <c r="J507" s="19"/>
      <c r="K507" s="19"/>
      <c r="L507" s="19"/>
    </row>
    <row r="508" spans="9:12" x14ac:dyDescent="0.15">
      <c r="I508" s="19"/>
      <c r="J508" s="19"/>
      <c r="K508" s="19"/>
      <c r="L508" s="19"/>
    </row>
    <row r="509" spans="9:12" x14ac:dyDescent="0.15">
      <c r="I509" s="19"/>
      <c r="J509" s="19"/>
      <c r="K509" s="19"/>
      <c r="L509" s="19"/>
    </row>
    <row r="510" spans="9:12" x14ac:dyDescent="0.15">
      <c r="I510" s="19"/>
      <c r="J510" s="19"/>
      <c r="K510" s="19"/>
      <c r="L510" s="19"/>
    </row>
    <row r="511" spans="9:12" x14ac:dyDescent="0.15">
      <c r="I511" s="19"/>
      <c r="J511" s="19"/>
      <c r="K511" s="19"/>
      <c r="L511" s="19"/>
    </row>
    <row r="512" spans="9:12" x14ac:dyDescent="0.15">
      <c r="I512" s="19"/>
      <c r="J512" s="19"/>
      <c r="K512" s="19"/>
      <c r="L512" s="19"/>
    </row>
    <row r="513" spans="9:12" x14ac:dyDescent="0.15">
      <c r="I513" s="19"/>
      <c r="J513" s="19"/>
      <c r="K513" s="19"/>
      <c r="L513" s="19"/>
    </row>
    <row r="514" spans="9:12" x14ac:dyDescent="0.15">
      <c r="I514" s="19"/>
      <c r="J514" s="19"/>
      <c r="K514" s="19"/>
      <c r="L514" s="19"/>
    </row>
    <row r="515" spans="9:12" x14ac:dyDescent="0.15">
      <c r="I515" s="19"/>
      <c r="J515" s="19"/>
      <c r="K515" s="19"/>
      <c r="L515" s="19"/>
    </row>
    <row r="516" spans="9:12" x14ac:dyDescent="0.15">
      <c r="I516" s="19"/>
      <c r="J516" s="19"/>
      <c r="K516" s="19"/>
      <c r="L516" s="19"/>
    </row>
    <row r="517" spans="9:12" x14ac:dyDescent="0.15">
      <c r="I517" s="19"/>
      <c r="J517" s="19"/>
      <c r="K517" s="19"/>
      <c r="L517" s="19"/>
    </row>
    <row r="518" spans="9:12" x14ac:dyDescent="0.15">
      <c r="I518" s="19"/>
      <c r="J518" s="19"/>
      <c r="K518" s="19"/>
      <c r="L518" s="19"/>
    </row>
    <row r="519" spans="9:12" x14ac:dyDescent="0.15">
      <c r="I519" s="19"/>
      <c r="J519" s="19"/>
      <c r="K519" s="19"/>
      <c r="L519" s="19"/>
    </row>
    <row r="520" spans="9:12" x14ac:dyDescent="0.15">
      <c r="I520" s="19"/>
      <c r="J520" s="19"/>
      <c r="K520" s="19"/>
      <c r="L520" s="19"/>
    </row>
    <row r="521" spans="9:12" x14ac:dyDescent="0.15">
      <c r="I521" s="19"/>
      <c r="J521" s="19"/>
      <c r="K521" s="19"/>
      <c r="L521" s="19"/>
    </row>
    <row r="522" spans="9:12" x14ac:dyDescent="0.15">
      <c r="I522" s="19"/>
      <c r="J522" s="19"/>
      <c r="K522" s="19"/>
      <c r="L522" s="19"/>
    </row>
    <row r="523" spans="9:12" x14ac:dyDescent="0.15">
      <c r="I523" s="19"/>
      <c r="J523" s="19"/>
      <c r="K523" s="19"/>
      <c r="L523" s="19"/>
    </row>
    <row r="524" spans="9:12" x14ac:dyDescent="0.15">
      <c r="I524" s="19"/>
      <c r="J524" s="19"/>
      <c r="K524" s="19"/>
      <c r="L524" s="19"/>
    </row>
    <row r="525" spans="9:12" x14ac:dyDescent="0.15">
      <c r="I525" s="19"/>
      <c r="J525" s="19"/>
      <c r="K525" s="19"/>
      <c r="L525" s="19"/>
    </row>
    <row r="526" spans="9:12" x14ac:dyDescent="0.15">
      <c r="I526" s="19"/>
      <c r="J526" s="19"/>
      <c r="K526" s="19"/>
      <c r="L526" s="19"/>
    </row>
    <row r="527" spans="9:12" x14ac:dyDescent="0.15">
      <c r="I527" s="19"/>
      <c r="J527" s="19"/>
      <c r="K527" s="19"/>
      <c r="L527" s="19"/>
    </row>
    <row r="528" spans="9:12" x14ac:dyDescent="0.15">
      <c r="I528" s="19"/>
      <c r="J528" s="19"/>
      <c r="K528" s="19"/>
      <c r="L528" s="19"/>
    </row>
    <row r="529" spans="9:12" x14ac:dyDescent="0.15">
      <c r="I529" s="19"/>
      <c r="J529" s="19"/>
      <c r="K529" s="19"/>
      <c r="L529" s="19"/>
    </row>
    <row r="530" spans="9:12" x14ac:dyDescent="0.15">
      <c r="I530" s="19"/>
      <c r="J530" s="19"/>
      <c r="K530" s="19"/>
      <c r="L530" s="19"/>
    </row>
    <row r="531" spans="9:12" x14ac:dyDescent="0.15">
      <c r="I531" s="19"/>
      <c r="J531" s="19"/>
      <c r="K531" s="19"/>
      <c r="L531" s="19"/>
    </row>
    <row r="532" spans="9:12" x14ac:dyDescent="0.15">
      <c r="I532" s="19"/>
      <c r="J532" s="19"/>
      <c r="K532" s="19"/>
      <c r="L532" s="19"/>
    </row>
    <row r="533" spans="9:12" x14ac:dyDescent="0.15">
      <c r="I533" s="19"/>
      <c r="J533" s="19"/>
      <c r="K533" s="19"/>
      <c r="L533" s="19"/>
    </row>
    <row r="534" spans="9:12" x14ac:dyDescent="0.15">
      <c r="I534" s="19"/>
      <c r="J534" s="19"/>
      <c r="K534" s="19"/>
      <c r="L534" s="19"/>
    </row>
    <row r="535" spans="9:12" x14ac:dyDescent="0.15">
      <c r="I535" s="19"/>
      <c r="J535" s="19"/>
      <c r="K535" s="19"/>
      <c r="L535" s="19"/>
    </row>
    <row r="536" spans="9:12" x14ac:dyDescent="0.15">
      <c r="I536" s="19"/>
      <c r="J536" s="19"/>
      <c r="K536" s="19"/>
      <c r="L536" s="19"/>
    </row>
    <row r="537" spans="9:12" x14ac:dyDescent="0.15">
      <c r="I537" s="19"/>
      <c r="J537" s="19"/>
      <c r="K537" s="19"/>
      <c r="L537" s="19"/>
    </row>
    <row r="538" spans="9:12" x14ac:dyDescent="0.15">
      <c r="I538" s="19"/>
      <c r="J538" s="19"/>
      <c r="K538" s="19"/>
      <c r="L538" s="19"/>
    </row>
    <row r="539" spans="9:12" x14ac:dyDescent="0.15">
      <c r="I539" s="19"/>
      <c r="J539" s="19"/>
      <c r="K539" s="19"/>
      <c r="L539" s="19"/>
    </row>
    <row r="540" spans="9:12" x14ac:dyDescent="0.15">
      <c r="I540" s="19"/>
      <c r="J540" s="19"/>
      <c r="K540" s="19"/>
      <c r="L540" s="19"/>
    </row>
    <row r="541" spans="9:12" x14ac:dyDescent="0.15">
      <c r="I541" s="19"/>
      <c r="J541" s="19"/>
      <c r="K541" s="19"/>
      <c r="L541" s="19"/>
    </row>
    <row r="542" spans="9:12" x14ac:dyDescent="0.15">
      <c r="I542" s="19"/>
      <c r="J542" s="19"/>
      <c r="K542" s="19"/>
      <c r="L542" s="19"/>
    </row>
    <row r="543" spans="9:12" x14ac:dyDescent="0.15">
      <c r="I543" s="19"/>
      <c r="J543" s="19"/>
      <c r="K543" s="19"/>
      <c r="L543" s="19"/>
    </row>
    <row r="544" spans="9:12" x14ac:dyDescent="0.15">
      <c r="I544" s="19"/>
      <c r="J544" s="19"/>
      <c r="K544" s="19"/>
      <c r="L544" s="19"/>
    </row>
    <row r="545" spans="9:12" x14ac:dyDescent="0.15">
      <c r="I545" s="19"/>
      <c r="J545" s="19"/>
      <c r="K545" s="19"/>
      <c r="L545" s="19"/>
    </row>
    <row r="546" spans="9:12" x14ac:dyDescent="0.15">
      <c r="I546" s="19"/>
      <c r="J546" s="19"/>
      <c r="K546" s="19"/>
      <c r="L546" s="19"/>
    </row>
    <row r="547" spans="9:12" x14ac:dyDescent="0.15">
      <c r="I547" s="19"/>
      <c r="J547" s="19"/>
      <c r="K547" s="19"/>
      <c r="L547" s="19"/>
    </row>
    <row r="548" spans="9:12" x14ac:dyDescent="0.15">
      <c r="I548" s="19"/>
      <c r="J548" s="19"/>
      <c r="K548" s="19"/>
      <c r="L548" s="19"/>
    </row>
    <row r="549" spans="9:12" x14ac:dyDescent="0.15">
      <c r="I549" s="19"/>
      <c r="J549" s="19"/>
      <c r="K549" s="19"/>
      <c r="L549" s="19"/>
    </row>
    <row r="550" spans="9:12" x14ac:dyDescent="0.15">
      <c r="I550" s="19"/>
      <c r="J550" s="19"/>
      <c r="K550" s="19"/>
      <c r="L550" s="19"/>
    </row>
    <row r="551" spans="9:12" x14ac:dyDescent="0.15">
      <c r="I551" s="19"/>
      <c r="J551" s="19"/>
      <c r="K551" s="19"/>
      <c r="L551" s="19"/>
    </row>
    <row r="552" spans="9:12" x14ac:dyDescent="0.15">
      <c r="I552" s="19"/>
      <c r="J552" s="19"/>
      <c r="K552" s="19"/>
      <c r="L552" s="19"/>
    </row>
    <row r="553" spans="9:12" x14ac:dyDescent="0.15">
      <c r="I553" s="19"/>
      <c r="J553" s="19"/>
      <c r="K553" s="19"/>
      <c r="L553" s="19"/>
    </row>
    <row r="554" spans="9:12" x14ac:dyDescent="0.15">
      <c r="I554" s="19"/>
      <c r="J554" s="19"/>
      <c r="K554" s="19"/>
      <c r="L554" s="19"/>
    </row>
    <row r="555" spans="9:12" x14ac:dyDescent="0.15">
      <c r="I555" s="19"/>
      <c r="J555" s="19"/>
      <c r="K555" s="19"/>
      <c r="L555" s="19"/>
    </row>
    <row r="556" spans="9:12" x14ac:dyDescent="0.15">
      <c r="I556" s="19"/>
      <c r="J556" s="19"/>
      <c r="K556" s="19"/>
      <c r="L556" s="19"/>
    </row>
    <row r="557" spans="9:12" x14ac:dyDescent="0.15">
      <c r="I557" s="19"/>
      <c r="J557" s="19"/>
      <c r="K557" s="19"/>
      <c r="L557" s="19"/>
    </row>
    <row r="558" spans="9:12" x14ac:dyDescent="0.15">
      <c r="I558" s="19"/>
      <c r="J558" s="19"/>
      <c r="K558" s="19"/>
      <c r="L558" s="19"/>
    </row>
    <row r="559" spans="9:12" x14ac:dyDescent="0.15">
      <c r="I559" s="19"/>
      <c r="J559" s="19"/>
      <c r="K559" s="19"/>
      <c r="L559" s="19"/>
    </row>
    <row r="560" spans="9:12" x14ac:dyDescent="0.15">
      <c r="I560" s="19"/>
      <c r="J560" s="19"/>
      <c r="K560" s="19"/>
      <c r="L560" s="19"/>
    </row>
    <row r="561" spans="9:12" x14ac:dyDescent="0.15">
      <c r="I561" s="19"/>
      <c r="J561" s="19"/>
      <c r="K561" s="19"/>
      <c r="L561" s="19"/>
    </row>
    <row r="562" spans="9:12" x14ac:dyDescent="0.15">
      <c r="I562" s="19"/>
      <c r="J562" s="19"/>
      <c r="K562" s="19"/>
      <c r="L562" s="19"/>
    </row>
    <row r="563" spans="9:12" x14ac:dyDescent="0.15">
      <c r="I563" s="19"/>
      <c r="J563" s="19"/>
      <c r="K563" s="19"/>
      <c r="L563" s="19"/>
    </row>
    <row r="564" spans="9:12" x14ac:dyDescent="0.15">
      <c r="I564" s="19"/>
      <c r="J564" s="19"/>
      <c r="K564" s="19"/>
      <c r="L564" s="19"/>
    </row>
    <row r="565" spans="9:12" x14ac:dyDescent="0.15">
      <c r="I565" s="19"/>
      <c r="J565" s="19"/>
      <c r="K565" s="19"/>
      <c r="L565" s="19"/>
    </row>
    <row r="566" spans="9:12" x14ac:dyDescent="0.15">
      <c r="I566" s="19"/>
      <c r="J566" s="19"/>
      <c r="K566" s="19"/>
      <c r="L566" s="19"/>
    </row>
    <row r="567" spans="9:12" x14ac:dyDescent="0.15">
      <c r="I567" s="19"/>
      <c r="J567" s="19"/>
      <c r="K567" s="19"/>
      <c r="L567" s="19"/>
    </row>
    <row r="568" spans="9:12" x14ac:dyDescent="0.15">
      <c r="I568" s="19"/>
      <c r="J568" s="19"/>
      <c r="K568" s="19"/>
      <c r="L568" s="19"/>
    </row>
    <row r="569" spans="9:12" x14ac:dyDescent="0.15">
      <c r="I569" s="19"/>
      <c r="J569" s="19"/>
      <c r="K569" s="19"/>
      <c r="L569" s="19"/>
    </row>
    <row r="570" spans="9:12" x14ac:dyDescent="0.15">
      <c r="I570" s="19"/>
      <c r="J570" s="19"/>
      <c r="K570" s="19"/>
      <c r="L570" s="19"/>
    </row>
    <row r="571" spans="9:12" x14ac:dyDescent="0.15">
      <c r="I571" s="19"/>
      <c r="J571" s="19"/>
      <c r="K571" s="19"/>
      <c r="L571" s="19"/>
    </row>
    <row r="572" spans="9:12" x14ac:dyDescent="0.15">
      <c r="I572" s="19"/>
      <c r="J572" s="19"/>
      <c r="K572" s="19"/>
      <c r="L572" s="19"/>
    </row>
    <row r="573" spans="9:12" x14ac:dyDescent="0.15">
      <c r="I573" s="19"/>
      <c r="J573" s="19"/>
      <c r="K573" s="19"/>
      <c r="L573" s="19"/>
    </row>
    <row r="574" spans="9:12" x14ac:dyDescent="0.15">
      <c r="I574" s="19"/>
      <c r="J574" s="19"/>
      <c r="K574" s="19"/>
      <c r="L574" s="19"/>
    </row>
    <row r="575" spans="9:12" x14ac:dyDescent="0.15">
      <c r="I575" s="19"/>
      <c r="J575" s="19"/>
      <c r="K575" s="19"/>
      <c r="L575" s="19"/>
    </row>
    <row r="576" spans="9:12" x14ac:dyDescent="0.15">
      <c r="I576" s="19"/>
      <c r="J576" s="19"/>
      <c r="K576" s="19"/>
      <c r="L576" s="19"/>
    </row>
    <row r="577" spans="9:12" x14ac:dyDescent="0.15">
      <c r="I577" s="19"/>
      <c r="J577" s="19"/>
      <c r="K577" s="19"/>
      <c r="L577" s="19"/>
    </row>
    <row r="578" spans="9:12" x14ac:dyDescent="0.15">
      <c r="I578" s="19"/>
      <c r="J578" s="19"/>
      <c r="K578" s="19"/>
      <c r="L578" s="19"/>
    </row>
    <row r="579" spans="9:12" x14ac:dyDescent="0.15">
      <c r="I579" s="19"/>
      <c r="J579" s="19"/>
      <c r="K579" s="19"/>
      <c r="L579" s="19"/>
    </row>
    <row r="580" spans="9:12" x14ac:dyDescent="0.15">
      <c r="I580" s="19"/>
      <c r="J580" s="19"/>
      <c r="K580" s="19"/>
      <c r="L580" s="19"/>
    </row>
    <row r="581" spans="9:12" x14ac:dyDescent="0.15">
      <c r="I581" s="19"/>
      <c r="J581" s="19"/>
      <c r="K581" s="19"/>
      <c r="L581" s="19"/>
    </row>
    <row r="582" spans="9:12" x14ac:dyDescent="0.15">
      <c r="I582" s="19"/>
      <c r="J582" s="19"/>
      <c r="K582" s="19"/>
      <c r="L582" s="19"/>
    </row>
    <row r="583" spans="9:12" x14ac:dyDescent="0.15">
      <c r="I583" s="19"/>
      <c r="J583" s="19"/>
      <c r="K583" s="19"/>
      <c r="L583" s="19"/>
    </row>
    <row r="584" spans="9:12" x14ac:dyDescent="0.15">
      <c r="I584" s="19"/>
      <c r="J584" s="19"/>
      <c r="K584" s="19"/>
      <c r="L584" s="19"/>
    </row>
    <row r="585" spans="9:12" x14ac:dyDescent="0.15">
      <c r="I585" s="19"/>
      <c r="J585" s="19"/>
      <c r="K585" s="19"/>
      <c r="L585" s="19"/>
    </row>
    <row r="586" spans="9:12" x14ac:dyDescent="0.15">
      <c r="I586" s="19"/>
      <c r="J586" s="19"/>
      <c r="K586" s="19"/>
      <c r="L586" s="19"/>
    </row>
    <row r="587" spans="9:12" x14ac:dyDescent="0.15">
      <c r="I587" s="19"/>
      <c r="J587" s="19"/>
      <c r="K587" s="19"/>
      <c r="L587" s="19"/>
    </row>
    <row r="588" spans="9:12" x14ac:dyDescent="0.15">
      <c r="I588" s="19"/>
      <c r="J588" s="19"/>
      <c r="K588" s="19"/>
      <c r="L588" s="19"/>
    </row>
    <row r="589" spans="9:12" x14ac:dyDescent="0.15">
      <c r="I589" s="19"/>
      <c r="J589" s="19"/>
      <c r="K589" s="19"/>
      <c r="L589" s="19"/>
    </row>
    <row r="590" spans="9:12" x14ac:dyDescent="0.15">
      <c r="I590" s="19"/>
      <c r="J590" s="19"/>
      <c r="K590" s="19"/>
      <c r="L590" s="19"/>
    </row>
    <row r="591" spans="9:12" x14ac:dyDescent="0.15">
      <c r="I591" s="19"/>
      <c r="J591" s="19"/>
      <c r="K591" s="19"/>
      <c r="L591" s="19"/>
    </row>
    <row r="592" spans="9:12" x14ac:dyDescent="0.15">
      <c r="I592" s="19"/>
      <c r="J592" s="19"/>
      <c r="K592" s="19"/>
      <c r="L592" s="19"/>
    </row>
    <row r="593" spans="9:12" x14ac:dyDescent="0.15">
      <c r="I593" s="19"/>
      <c r="J593" s="19"/>
      <c r="K593" s="19"/>
      <c r="L593" s="19"/>
    </row>
    <row r="594" spans="9:12" x14ac:dyDescent="0.15">
      <c r="I594" s="19"/>
      <c r="J594" s="19"/>
      <c r="K594" s="19"/>
      <c r="L594" s="19"/>
    </row>
    <row r="595" spans="9:12" x14ac:dyDescent="0.15">
      <c r="I595" s="19"/>
      <c r="J595" s="19"/>
      <c r="K595" s="19"/>
      <c r="L595" s="19"/>
    </row>
    <row r="596" spans="9:12" x14ac:dyDescent="0.15">
      <c r="I596" s="19"/>
      <c r="J596" s="19"/>
      <c r="K596" s="19"/>
      <c r="L596" s="19"/>
    </row>
    <row r="597" spans="9:12" x14ac:dyDescent="0.15">
      <c r="I597" s="19"/>
      <c r="J597" s="19"/>
      <c r="K597" s="19"/>
      <c r="L597" s="19"/>
    </row>
    <row r="598" spans="9:12" x14ac:dyDescent="0.15">
      <c r="I598" s="19"/>
      <c r="J598" s="19"/>
      <c r="K598" s="19"/>
      <c r="L598" s="19"/>
    </row>
    <row r="599" spans="9:12" x14ac:dyDescent="0.15">
      <c r="I599" s="19"/>
      <c r="J599" s="19"/>
      <c r="K599" s="19"/>
      <c r="L599" s="19"/>
    </row>
    <row r="600" spans="9:12" x14ac:dyDescent="0.15">
      <c r="I600" s="19"/>
      <c r="J600" s="19"/>
      <c r="K600" s="19"/>
      <c r="L600" s="19"/>
    </row>
    <row r="601" spans="9:12" x14ac:dyDescent="0.15">
      <c r="I601" s="19"/>
      <c r="J601" s="19"/>
      <c r="K601" s="19"/>
      <c r="L601" s="19"/>
    </row>
    <row r="602" spans="9:12" x14ac:dyDescent="0.15">
      <c r="I602" s="19"/>
      <c r="J602" s="19"/>
      <c r="K602" s="19"/>
      <c r="L602" s="19"/>
    </row>
    <row r="603" spans="9:12" x14ac:dyDescent="0.15">
      <c r="I603" s="19"/>
      <c r="J603" s="19"/>
      <c r="K603" s="19"/>
      <c r="L603" s="19"/>
    </row>
    <row r="604" spans="9:12" x14ac:dyDescent="0.15">
      <c r="I604" s="19"/>
      <c r="J604" s="19"/>
      <c r="K604" s="19"/>
      <c r="L604" s="19"/>
    </row>
    <row r="605" spans="9:12" x14ac:dyDescent="0.15">
      <c r="I605" s="19"/>
      <c r="J605" s="19"/>
      <c r="K605" s="19"/>
      <c r="L605" s="19"/>
    </row>
    <row r="606" spans="9:12" x14ac:dyDescent="0.15">
      <c r="I606" s="19"/>
      <c r="J606" s="19"/>
      <c r="K606" s="19"/>
      <c r="L606" s="19"/>
    </row>
    <row r="607" spans="9:12" x14ac:dyDescent="0.15">
      <c r="I607" s="19"/>
      <c r="J607" s="19"/>
      <c r="K607" s="19"/>
      <c r="L607" s="19"/>
    </row>
    <row r="608" spans="9:12" x14ac:dyDescent="0.15">
      <c r="I608" s="19"/>
      <c r="J608" s="19"/>
      <c r="K608" s="19"/>
      <c r="L608" s="19"/>
    </row>
    <row r="609" spans="9:12" x14ac:dyDescent="0.15">
      <c r="I609" s="19"/>
      <c r="J609" s="19"/>
      <c r="K609" s="19"/>
      <c r="L609" s="19"/>
    </row>
    <row r="610" spans="9:12" x14ac:dyDescent="0.15">
      <c r="I610" s="19"/>
      <c r="J610" s="19"/>
      <c r="K610" s="19"/>
      <c r="L610" s="19"/>
    </row>
    <row r="611" spans="9:12" x14ac:dyDescent="0.15">
      <c r="I611" s="19"/>
      <c r="J611" s="19"/>
      <c r="K611" s="19"/>
      <c r="L611" s="19"/>
    </row>
    <row r="612" spans="9:12" x14ac:dyDescent="0.15">
      <c r="I612" s="19"/>
      <c r="J612" s="19"/>
      <c r="K612" s="19"/>
      <c r="L612" s="19"/>
    </row>
    <row r="613" spans="9:12" x14ac:dyDescent="0.15">
      <c r="I613" s="19"/>
      <c r="J613" s="19"/>
      <c r="K613" s="19"/>
      <c r="L613" s="19"/>
    </row>
    <row r="614" spans="9:12" x14ac:dyDescent="0.15">
      <c r="I614" s="19"/>
      <c r="J614" s="19"/>
      <c r="K614" s="19"/>
      <c r="L614" s="19"/>
    </row>
    <row r="615" spans="9:12" x14ac:dyDescent="0.15">
      <c r="I615" s="19"/>
      <c r="J615" s="19"/>
      <c r="K615" s="19"/>
      <c r="L615" s="19"/>
    </row>
    <row r="616" spans="9:12" x14ac:dyDescent="0.15">
      <c r="I616" s="19"/>
      <c r="J616" s="19"/>
      <c r="K616" s="19"/>
      <c r="L616" s="19"/>
    </row>
    <row r="617" spans="9:12" x14ac:dyDescent="0.15">
      <c r="I617" s="19"/>
      <c r="J617" s="19"/>
      <c r="K617" s="19"/>
      <c r="L617" s="19"/>
    </row>
    <row r="618" spans="9:12" x14ac:dyDescent="0.15">
      <c r="I618" s="19"/>
      <c r="J618" s="19"/>
      <c r="K618" s="19"/>
      <c r="L618" s="19"/>
    </row>
    <row r="619" spans="9:12" x14ac:dyDescent="0.15">
      <c r="I619" s="19"/>
      <c r="J619" s="19"/>
      <c r="K619" s="19"/>
      <c r="L619" s="19"/>
    </row>
    <row r="620" spans="9:12" x14ac:dyDescent="0.15">
      <c r="I620" s="19"/>
      <c r="J620" s="19"/>
      <c r="K620" s="19"/>
      <c r="L620" s="19"/>
    </row>
    <row r="621" spans="9:12" x14ac:dyDescent="0.15">
      <c r="I621" s="19"/>
      <c r="J621" s="19"/>
      <c r="K621" s="19"/>
      <c r="L621" s="19"/>
    </row>
    <row r="622" spans="9:12" x14ac:dyDescent="0.15">
      <c r="I622" s="19"/>
      <c r="J622" s="19"/>
      <c r="K622" s="19"/>
      <c r="L622" s="19"/>
    </row>
    <row r="623" spans="9:12" x14ac:dyDescent="0.15">
      <c r="I623" s="19"/>
      <c r="J623" s="19"/>
      <c r="K623" s="19"/>
      <c r="L623" s="19"/>
    </row>
    <row r="624" spans="9:12" x14ac:dyDescent="0.15">
      <c r="I624" s="19"/>
      <c r="J624" s="19"/>
      <c r="K624" s="19"/>
      <c r="L624" s="19"/>
    </row>
    <row r="625" spans="9:12" x14ac:dyDescent="0.15">
      <c r="I625" s="19"/>
      <c r="J625" s="19"/>
      <c r="K625" s="19"/>
      <c r="L625" s="19"/>
    </row>
    <row r="626" spans="9:12" x14ac:dyDescent="0.15">
      <c r="I626" s="19"/>
      <c r="J626" s="19"/>
      <c r="K626" s="19"/>
      <c r="L626" s="19"/>
    </row>
    <row r="627" spans="9:12" x14ac:dyDescent="0.15">
      <c r="I627" s="19"/>
      <c r="J627" s="19"/>
      <c r="K627" s="19"/>
      <c r="L627" s="19"/>
    </row>
    <row r="628" spans="9:12" x14ac:dyDescent="0.15">
      <c r="I628" s="19"/>
      <c r="J628" s="19"/>
      <c r="K628" s="19"/>
      <c r="L628" s="19"/>
    </row>
    <row r="629" spans="9:12" x14ac:dyDescent="0.15">
      <c r="I629" s="19"/>
      <c r="J629" s="19"/>
      <c r="K629" s="19"/>
      <c r="L629" s="19"/>
    </row>
    <row r="630" spans="9:12" x14ac:dyDescent="0.15">
      <c r="I630" s="19"/>
      <c r="J630" s="19"/>
      <c r="K630" s="19"/>
      <c r="L630" s="19"/>
    </row>
    <row r="631" spans="9:12" x14ac:dyDescent="0.15">
      <c r="I631" s="19"/>
      <c r="J631" s="19"/>
      <c r="K631" s="19"/>
      <c r="L631" s="19"/>
    </row>
    <row r="632" spans="9:12" x14ac:dyDescent="0.15">
      <c r="I632" s="19"/>
      <c r="J632" s="19"/>
      <c r="K632" s="19"/>
      <c r="L632" s="19"/>
    </row>
    <row r="633" spans="9:12" x14ac:dyDescent="0.15">
      <c r="I633" s="19"/>
      <c r="J633" s="19"/>
      <c r="K633" s="19"/>
      <c r="L633" s="19"/>
    </row>
    <row r="634" spans="9:12" x14ac:dyDescent="0.15">
      <c r="I634" s="19"/>
      <c r="J634" s="19"/>
      <c r="K634" s="19"/>
      <c r="L634" s="19"/>
    </row>
    <row r="635" spans="9:12" x14ac:dyDescent="0.15">
      <c r="I635" s="19"/>
      <c r="J635" s="19"/>
      <c r="K635" s="19"/>
      <c r="L635" s="19"/>
    </row>
    <row r="636" spans="9:12" x14ac:dyDescent="0.15">
      <c r="I636" s="19"/>
      <c r="J636" s="19"/>
      <c r="K636" s="19"/>
      <c r="L636" s="19"/>
    </row>
    <row r="637" spans="9:12" x14ac:dyDescent="0.15">
      <c r="I637" s="19"/>
      <c r="J637" s="19"/>
      <c r="K637" s="19"/>
      <c r="L637" s="19"/>
    </row>
    <row r="638" spans="9:12" x14ac:dyDescent="0.15">
      <c r="I638" s="19"/>
      <c r="J638" s="19"/>
      <c r="K638" s="19"/>
      <c r="L638" s="19"/>
    </row>
    <row r="639" spans="9:12" x14ac:dyDescent="0.15">
      <c r="I639" s="19"/>
      <c r="J639" s="19"/>
      <c r="K639" s="19"/>
      <c r="L639" s="19"/>
    </row>
    <row r="640" spans="9:12" x14ac:dyDescent="0.15">
      <c r="I640" s="19"/>
      <c r="J640" s="19"/>
      <c r="K640" s="19"/>
      <c r="L640" s="19"/>
    </row>
    <row r="641" spans="9:12" x14ac:dyDescent="0.15">
      <c r="I641" s="19"/>
      <c r="J641" s="19"/>
      <c r="K641" s="19"/>
      <c r="L641" s="19"/>
    </row>
    <row r="642" spans="9:12" x14ac:dyDescent="0.15">
      <c r="I642" s="19"/>
      <c r="J642" s="19"/>
      <c r="K642" s="19"/>
      <c r="L642" s="19"/>
    </row>
    <row r="643" spans="9:12" x14ac:dyDescent="0.15">
      <c r="I643" s="19"/>
      <c r="J643" s="19"/>
      <c r="K643" s="19"/>
      <c r="L643" s="19"/>
    </row>
    <row r="644" spans="9:12" x14ac:dyDescent="0.15">
      <c r="I644" s="19"/>
      <c r="J644" s="19"/>
      <c r="K644" s="19"/>
      <c r="L644" s="19"/>
    </row>
    <row r="645" spans="9:12" x14ac:dyDescent="0.15">
      <c r="I645" s="19"/>
      <c r="J645" s="19"/>
      <c r="K645" s="19"/>
      <c r="L645" s="19"/>
    </row>
    <row r="646" spans="9:12" x14ac:dyDescent="0.15">
      <c r="I646" s="19"/>
      <c r="J646" s="19"/>
      <c r="K646" s="19"/>
      <c r="L646" s="19"/>
    </row>
    <row r="647" spans="9:12" x14ac:dyDescent="0.15">
      <c r="I647" s="19"/>
      <c r="J647" s="19"/>
      <c r="K647" s="19"/>
      <c r="L647" s="19"/>
    </row>
    <row r="648" spans="9:12" x14ac:dyDescent="0.15">
      <c r="I648" s="19"/>
      <c r="J648" s="19"/>
      <c r="K648" s="19"/>
      <c r="L648" s="19"/>
    </row>
    <row r="649" spans="9:12" x14ac:dyDescent="0.15">
      <c r="I649" s="19"/>
      <c r="J649" s="19"/>
      <c r="K649" s="19"/>
      <c r="L649" s="19"/>
    </row>
    <row r="650" spans="9:12" x14ac:dyDescent="0.15">
      <c r="I650" s="19"/>
      <c r="J650" s="19"/>
      <c r="K650" s="19"/>
      <c r="L650" s="19"/>
    </row>
    <row r="651" spans="9:12" x14ac:dyDescent="0.15">
      <c r="I651" s="19"/>
      <c r="J651" s="19"/>
      <c r="K651" s="19"/>
      <c r="L651" s="19"/>
    </row>
    <row r="652" spans="9:12" x14ac:dyDescent="0.15">
      <c r="I652" s="19"/>
      <c r="J652" s="19"/>
      <c r="K652" s="19"/>
      <c r="L652" s="19"/>
    </row>
    <row r="653" spans="9:12" x14ac:dyDescent="0.15">
      <c r="I653" s="19"/>
      <c r="J653" s="19"/>
      <c r="K653" s="19"/>
      <c r="L653" s="19"/>
    </row>
    <row r="654" spans="9:12" x14ac:dyDescent="0.15">
      <c r="I654" s="19"/>
      <c r="J654" s="19"/>
      <c r="K654" s="19"/>
      <c r="L654" s="19"/>
    </row>
    <row r="655" spans="9:12" x14ac:dyDescent="0.15">
      <c r="I655" s="19"/>
      <c r="J655" s="19"/>
      <c r="K655" s="19"/>
      <c r="L655" s="19"/>
    </row>
    <row r="656" spans="9:12" x14ac:dyDescent="0.15">
      <c r="I656" s="19"/>
      <c r="J656" s="19"/>
      <c r="K656" s="19"/>
      <c r="L656" s="19"/>
    </row>
    <row r="657" spans="9:12" x14ac:dyDescent="0.15">
      <c r="I657" s="19"/>
      <c r="J657" s="19"/>
      <c r="K657" s="19"/>
      <c r="L657" s="19"/>
    </row>
    <row r="658" spans="9:12" x14ac:dyDescent="0.15">
      <c r="I658" s="19"/>
      <c r="J658" s="19"/>
      <c r="K658" s="19"/>
      <c r="L658" s="19"/>
    </row>
    <row r="659" spans="9:12" x14ac:dyDescent="0.15">
      <c r="I659" s="19"/>
      <c r="J659" s="19"/>
      <c r="K659" s="19"/>
      <c r="L659" s="19"/>
    </row>
    <row r="660" spans="9:12" x14ac:dyDescent="0.15">
      <c r="I660" s="19"/>
      <c r="J660" s="19"/>
      <c r="K660" s="19"/>
      <c r="L660" s="19"/>
    </row>
    <row r="661" spans="9:12" x14ac:dyDescent="0.15">
      <c r="I661" s="19"/>
      <c r="J661" s="19"/>
      <c r="K661" s="19"/>
      <c r="L661" s="19"/>
    </row>
    <row r="662" spans="9:12" x14ac:dyDescent="0.15">
      <c r="I662" s="19"/>
      <c r="J662" s="19"/>
      <c r="K662" s="19"/>
      <c r="L662" s="19"/>
    </row>
    <row r="663" spans="9:12" x14ac:dyDescent="0.15">
      <c r="I663" s="19"/>
      <c r="J663" s="19"/>
      <c r="K663" s="19"/>
      <c r="L663" s="19"/>
    </row>
    <row r="664" spans="9:12" x14ac:dyDescent="0.15">
      <c r="I664" s="19"/>
      <c r="J664" s="19"/>
      <c r="K664" s="19"/>
      <c r="L664" s="19"/>
    </row>
    <row r="665" spans="9:12" x14ac:dyDescent="0.15">
      <c r="I665" s="19"/>
      <c r="J665" s="19"/>
      <c r="K665" s="19"/>
      <c r="L665" s="19"/>
    </row>
    <row r="666" spans="9:12" x14ac:dyDescent="0.15">
      <c r="I666" s="19"/>
      <c r="J666" s="19"/>
      <c r="K666" s="19"/>
      <c r="L666" s="19"/>
    </row>
    <row r="667" spans="9:12" x14ac:dyDescent="0.15">
      <c r="I667" s="19"/>
      <c r="J667" s="19"/>
      <c r="K667" s="19"/>
      <c r="L667" s="19"/>
    </row>
    <row r="668" spans="9:12" x14ac:dyDescent="0.15">
      <c r="I668" s="19"/>
      <c r="J668" s="19"/>
      <c r="K668" s="19"/>
      <c r="L668" s="19"/>
    </row>
    <row r="669" spans="9:12" x14ac:dyDescent="0.15">
      <c r="I669" s="19"/>
      <c r="J669" s="19"/>
      <c r="K669" s="19"/>
      <c r="L669" s="19"/>
    </row>
    <row r="670" spans="9:12" x14ac:dyDescent="0.15">
      <c r="I670" s="19"/>
      <c r="J670" s="19"/>
      <c r="K670" s="19"/>
      <c r="L670" s="19"/>
    </row>
    <row r="671" spans="9:12" x14ac:dyDescent="0.15">
      <c r="I671" s="19"/>
      <c r="J671" s="19"/>
      <c r="K671" s="19"/>
      <c r="L671" s="19"/>
    </row>
    <row r="672" spans="9:12" x14ac:dyDescent="0.15">
      <c r="I672" s="19"/>
      <c r="J672" s="19"/>
      <c r="K672" s="19"/>
      <c r="L672" s="19"/>
    </row>
    <row r="673" spans="9:12" x14ac:dyDescent="0.15">
      <c r="I673" s="19"/>
      <c r="J673" s="19"/>
      <c r="K673" s="19"/>
      <c r="L673" s="19"/>
    </row>
    <row r="674" spans="9:12" x14ac:dyDescent="0.15">
      <c r="I674" s="19"/>
      <c r="J674" s="19"/>
      <c r="K674" s="19"/>
      <c r="L674" s="19"/>
    </row>
    <row r="675" spans="9:12" x14ac:dyDescent="0.15">
      <c r="I675" s="19"/>
      <c r="J675" s="19"/>
      <c r="K675" s="19"/>
      <c r="L675" s="19"/>
    </row>
    <row r="676" spans="9:12" x14ac:dyDescent="0.15">
      <c r="I676" s="19"/>
      <c r="J676" s="19"/>
      <c r="K676" s="19"/>
      <c r="L676" s="19"/>
    </row>
    <row r="677" spans="9:12" x14ac:dyDescent="0.15">
      <c r="I677" s="19"/>
      <c r="J677" s="19"/>
      <c r="K677" s="19"/>
      <c r="L677" s="19"/>
    </row>
    <row r="678" spans="9:12" x14ac:dyDescent="0.15">
      <c r="I678" s="19"/>
      <c r="J678" s="19"/>
      <c r="K678" s="19"/>
      <c r="L678" s="19"/>
    </row>
    <row r="679" spans="9:12" x14ac:dyDescent="0.15">
      <c r="I679" s="19"/>
      <c r="J679" s="19"/>
      <c r="K679" s="19"/>
      <c r="L679" s="19"/>
    </row>
    <row r="680" spans="9:12" x14ac:dyDescent="0.15">
      <c r="I680" s="19"/>
      <c r="J680" s="19"/>
      <c r="K680" s="19"/>
      <c r="L680" s="19"/>
    </row>
    <row r="681" spans="9:12" x14ac:dyDescent="0.15">
      <c r="I681" s="19"/>
      <c r="J681" s="19"/>
      <c r="K681" s="19"/>
      <c r="L681" s="19"/>
    </row>
    <row r="682" spans="9:12" x14ac:dyDescent="0.15">
      <c r="I682" s="19"/>
      <c r="J682" s="19"/>
      <c r="K682" s="19"/>
      <c r="L682" s="19"/>
    </row>
    <row r="683" spans="9:12" x14ac:dyDescent="0.15">
      <c r="I683" s="19"/>
      <c r="J683" s="19"/>
      <c r="K683" s="19"/>
      <c r="L683" s="19"/>
    </row>
    <row r="684" spans="9:12" x14ac:dyDescent="0.15">
      <c r="I684" s="19"/>
      <c r="J684" s="19"/>
      <c r="K684" s="19"/>
      <c r="L684" s="19"/>
    </row>
    <row r="685" spans="9:12" x14ac:dyDescent="0.15">
      <c r="I685" s="19"/>
      <c r="J685" s="19"/>
      <c r="K685" s="19"/>
      <c r="L685" s="19"/>
    </row>
    <row r="686" spans="9:12" x14ac:dyDescent="0.15">
      <c r="I686" s="19"/>
      <c r="J686" s="19"/>
      <c r="K686" s="19"/>
      <c r="L686" s="19"/>
    </row>
    <row r="687" spans="9:12" x14ac:dyDescent="0.15">
      <c r="I687" s="19"/>
      <c r="J687" s="19"/>
      <c r="K687" s="19"/>
      <c r="L687" s="19"/>
    </row>
    <row r="688" spans="9:12" x14ac:dyDescent="0.15">
      <c r="I688" s="19"/>
      <c r="J688" s="19"/>
      <c r="K688" s="19"/>
      <c r="L688" s="19"/>
    </row>
    <row r="689" spans="9:12" x14ac:dyDescent="0.15">
      <c r="I689" s="19"/>
      <c r="J689" s="19"/>
      <c r="K689" s="19"/>
      <c r="L689" s="19"/>
    </row>
    <row r="690" spans="9:12" x14ac:dyDescent="0.15">
      <c r="I690" s="19"/>
      <c r="J690" s="19"/>
      <c r="K690" s="19"/>
      <c r="L690" s="19"/>
    </row>
    <row r="691" spans="9:12" x14ac:dyDescent="0.15">
      <c r="I691" s="19"/>
      <c r="J691" s="19"/>
      <c r="K691" s="19"/>
      <c r="L691" s="19"/>
    </row>
    <row r="692" spans="9:12" x14ac:dyDescent="0.15">
      <c r="I692" s="19"/>
      <c r="J692" s="19"/>
      <c r="K692" s="19"/>
      <c r="L692" s="19"/>
    </row>
    <row r="693" spans="9:12" x14ac:dyDescent="0.15">
      <c r="I693" s="19"/>
      <c r="J693" s="19"/>
      <c r="K693" s="19"/>
      <c r="L693" s="19"/>
    </row>
    <row r="694" spans="9:12" x14ac:dyDescent="0.15">
      <c r="I694" s="19"/>
      <c r="J694" s="19"/>
      <c r="K694" s="19"/>
      <c r="L694" s="19"/>
    </row>
    <row r="695" spans="9:12" x14ac:dyDescent="0.15">
      <c r="I695" s="19"/>
      <c r="J695" s="19"/>
      <c r="K695" s="19"/>
      <c r="L695" s="19"/>
    </row>
    <row r="696" spans="9:12" x14ac:dyDescent="0.15">
      <c r="I696" s="19"/>
      <c r="J696" s="19"/>
      <c r="K696" s="19"/>
      <c r="L696" s="19"/>
    </row>
    <row r="697" spans="9:12" x14ac:dyDescent="0.15">
      <c r="I697" s="19"/>
      <c r="J697" s="19"/>
      <c r="K697" s="19"/>
      <c r="L697" s="19"/>
    </row>
    <row r="698" spans="9:12" x14ac:dyDescent="0.15">
      <c r="I698" s="19"/>
      <c r="J698" s="19"/>
      <c r="K698" s="19"/>
      <c r="L698" s="19"/>
    </row>
    <row r="699" spans="9:12" x14ac:dyDescent="0.15">
      <c r="I699" s="19"/>
      <c r="J699" s="19"/>
      <c r="K699" s="19"/>
      <c r="L699" s="19"/>
    </row>
    <row r="700" spans="9:12" x14ac:dyDescent="0.15">
      <c r="I700" s="19"/>
      <c r="J700" s="19"/>
      <c r="K700" s="19"/>
      <c r="L700" s="19"/>
    </row>
    <row r="701" spans="9:12" x14ac:dyDescent="0.15">
      <c r="I701" s="19"/>
      <c r="J701" s="19"/>
      <c r="K701" s="19"/>
      <c r="L701" s="19"/>
    </row>
    <row r="702" spans="9:12" x14ac:dyDescent="0.15">
      <c r="I702" s="19"/>
      <c r="J702" s="19"/>
      <c r="K702" s="19"/>
      <c r="L702" s="19"/>
    </row>
    <row r="703" spans="9:12" x14ac:dyDescent="0.15">
      <c r="I703" s="19"/>
      <c r="J703" s="19"/>
      <c r="K703" s="19"/>
      <c r="L703" s="19"/>
    </row>
    <row r="704" spans="9:12" x14ac:dyDescent="0.15">
      <c r="I704" s="19"/>
      <c r="J704" s="19"/>
      <c r="K704" s="19"/>
      <c r="L704" s="19"/>
    </row>
    <row r="705" spans="9:12" x14ac:dyDescent="0.15">
      <c r="I705" s="19"/>
      <c r="J705" s="19"/>
      <c r="K705" s="19"/>
      <c r="L705" s="19"/>
    </row>
    <row r="706" spans="9:12" x14ac:dyDescent="0.15">
      <c r="I706" s="19"/>
      <c r="J706" s="19"/>
      <c r="K706" s="19"/>
      <c r="L706" s="19"/>
    </row>
    <row r="707" spans="9:12" x14ac:dyDescent="0.15">
      <c r="I707" s="19"/>
      <c r="J707" s="19"/>
      <c r="K707" s="19"/>
      <c r="L707" s="19"/>
    </row>
    <row r="708" spans="9:12" x14ac:dyDescent="0.15">
      <c r="I708" s="19"/>
      <c r="J708" s="19"/>
      <c r="K708" s="19"/>
      <c r="L708" s="19"/>
    </row>
    <row r="709" spans="9:12" x14ac:dyDescent="0.15">
      <c r="I709" s="19"/>
      <c r="J709" s="19"/>
      <c r="K709" s="19"/>
      <c r="L709" s="19"/>
    </row>
    <row r="710" spans="9:12" x14ac:dyDescent="0.15">
      <c r="I710" s="19"/>
      <c r="J710" s="19"/>
      <c r="K710" s="19"/>
      <c r="L710" s="19"/>
    </row>
    <row r="711" spans="9:12" x14ac:dyDescent="0.15">
      <c r="I711" s="19"/>
      <c r="J711" s="19"/>
      <c r="K711" s="19"/>
      <c r="L711" s="19"/>
    </row>
    <row r="712" spans="9:12" x14ac:dyDescent="0.15">
      <c r="I712" s="19"/>
      <c r="J712" s="19"/>
      <c r="K712" s="19"/>
      <c r="L712" s="19"/>
    </row>
    <row r="713" spans="9:12" x14ac:dyDescent="0.15">
      <c r="I713" s="19"/>
      <c r="J713" s="19"/>
      <c r="K713" s="19"/>
      <c r="L713" s="19"/>
    </row>
    <row r="714" spans="9:12" x14ac:dyDescent="0.15">
      <c r="I714" s="19"/>
      <c r="J714" s="19"/>
      <c r="K714" s="19"/>
      <c r="L714" s="19"/>
    </row>
    <row r="715" spans="9:12" x14ac:dyDescent="0.15">
      <c r="I715" s="19"/>
      <c r="J715" s="19"/>
      <c r="K715" s="19"/>
      <c r="L715" s="19"/>
    </row>
    <row r="716" spans="9:12" x14ac:dyDescent="0.15">
      <c r="I716" s="19"/>
      <c r="J716" s="19"/>
      <c r="K716" s="19"/>
      <c r="L716" s="19"/>
    </row>
    <row r="717" spans="9:12" x14ac:dyDescent="0.15">
      <c r="I717" s="19"/>
      <c r="J717" s="19"/>
      <c r="K717" s="19"/>
      <c r="L717" s="19"/>
    </row>
    <row r="718" spans="9:12" x14ac:dyDescent="0.15">
      <c r="I718" s="19"/>
      <c r="J718" s="19"/>
      <c r="K718" s="19"/>
      <c r="L718" s="19"/>
    </row>
    <row r="719" spans="9:12" x14ac:dyDescent="0.15">
      <c r="I719" s="19"/>
      <c r="J719" s="19"/>
      <c r="K719" s="19"/>
      <c r="L719" s="19"/>
    </row>
    <row r="720" spans="9:12" x14ac:dyDescent="0.15">
      <c r="I720" s="19"/>
      <c r="J720" s="19"/>
      <c r="K720" s="19"/>
      <c r="L720" s="19"/>
    </row>
    <row r="721" spans="9:12" x14ac:dyDescent="0.15">
      <c r="I721" s="19"/>
      <c r="J721" s="19"/>
      <c r="K721" s="19"/>
      <c r="L721" s="19"/>
    </row>
    <row r="722" spans="9:12" x14ac:dyDescent="0.15">
      <c r="I722" s="19"/>
      <c r="J722" s="19"/>
      <c r="K722" s="19"/>
      <c r="L722" s="19"/>
    </row>
    <row r="723" spans="9:12" x14ac:dyDescent="0.15">
      <c r="I723" s="19"/>
      <c r="J723" s="19"/>
      <c r="K723" s="19"/>
      <c r="L723" s="19"/>
    </row>
    <row r="724" spans="9:12" x14ac:dyDescent="0.15">
      <c r="I724" s="19"/>
      <c r="J724" s="19"/>
      <c r="K724" s="19"/>
      <c r="L724" s="19"/>
    </row>
    <row r="725" spans="9:12" x14ac:dyDescent="0.15">
      <c r="I725" s="19"/>
      <c r="J725" s="19"/>
      <c r="K725" s="19"/>
      <c r="L725" s="19"/>
    </row>
    <row r="726" spans="9:12" x14ac:dyDescent="0.15">
      <c r="I726" s="19"/>
      <c r="J726" s="19"/>
      <c r="K726" s="19"/>
      <c r="L726" s="19"/>
    </row>
    <row r="727" spans="9:12" x14ac:dyDescent="0.15">
      <c r="I727" s="19"/>
      <c r="J727" s="19"/>
      <c r="K727" s="19"/>
      <c r="L727" s="19"/>
    </row>
    <row r="728" spans="9:12" x14ac:dyDescent="0.15">
      <c r="I728" s="19"/>
      <c r="J728" s="19"/>
      <c r="K728" s="19"/>
      <c r="L728" s="19"/>
    </row>
    <row r="729" spans="9:12" x14ac:dyDescent="0.15">
      <c r="I729" s="19"/>
      <c r="J729" s="19"/>
      <c r="K729" s="19"/>
      <c r="L729" s="19"/>
    </row>
    <row r="730" spans="9:12" x14ac:dyDescent="0.15">
      <c r="I730" s="19"/>
      <c r="J730" s="19"/>
      <c r="K730" s="19"/>
      <c r="L730" s="19"/>
    </row>
    <row r="731" spans="9:12" x14ac:dyDescent="0.15">
      <c r="I731" s="19"/>
      <c r="J731" s="19"/>
      <c r="K731" s="19"/>
      <c r="L731" s="19"/>
    </row>
    <row r="732" spans="9:12" x14ac:dyDescent="0.15">
      <c r="I732" s="19"/>
      <c r="J732" s="19"/>
      <c r="K732" s="19"/>
      <c r="L732" s="19"/>
    </row>
    <row r="733" spans="9:12" x14ac:dyDescent="0.15">
      <c r="I733" s="19"/>
      <c r="J733" s="19"/>
      <c r="K733" s="19"/>
      <c r="L733" s="19"/>
    </row>
    <row r="734" spans="9:12" x14ac:dyDescent="0.15">
      <c r="I734" s="19"/>
      <c r="J734" s="19"/>
      <c r="K734" s="19"/>
      <c r="L734" s="19"/>
    </row>
    <row r="735" spans="9:12" x14ac:dyDescent="0.15">
      <c r="I735" s="19"/>
      <c r="J735" s="19"/>
      <c r="K735" s="19"/>
      <c r="L735" s="19"/>
    </row>
    <row r="736" spans="9:12" x14ac:dyDescent="0.15">
      <c r="I736" s="19"/>
      <c r="J736" s="19"/>
      <c r="K736" s="19"/>
      <c r="L736" s="19"/>
    </row>
    <row r="737" spans="9:12" x14ac:dyDescent="0.15">
      <c r="I737" s="19"/>
      <c r="J737" s="19"/>
      <c r="K737" s="19"/>
      <c r="L737" s="19"/>
    </row>
    <row r="738" spans="9:12" x14ac:dyDescent="0.15">
      <c r="I738" s="19"/>
      <c r="J738" s="19"/>
      <c r="K738" s="19"/>
      <c r="L738" s="19"/>
    </row>
    <row r="739" spans="9:12" x14ac:dyDescent="0.15">
      <c r="I739" s="19"/>
      <c r="J739" s="19"/>
      <c r="K739" s="19"/>
      <c r="L739" s="19"/>
    </row>
    <row r="740" spans="9:12" x14ac:dyDescent="0.15">
      <c r="I740" s="19"/>
      <c r="J740" s="19"/>
      <c r="K740" s="19"/>
      <c r="L740" s="19"/>
    </row>
    <row r="741" spans="9:12" x14ac:dyDescent="0.15">
      <c r="I741" s="19"/>
      <c r="J741" s="19"/>
      <c r="K741" s="19"/>
      <c r="L741" s="19"/>
    </row>
    <row r="742" spans="9:12" x14ac:dyDescent="0.15">
      <c r="I742" s="19"/>
      <c r="J742" s="19"/>
      <c r="K742" s="19"/>
      <c r="L742" s="19"/>
    </row>
    <row r="743" spans="9:12" x14ac:dyDescent="0.15">
      <c r="I743" s="19"/>
      <c r="J743" s="19"/>
      <c r="K743" s="19"/>
      <c r="L743" s="19"/>
    </row>
    <row r="744" spans="9:12" x14ac:dyDescent="0.15">
      <c r="I744" s="19"/>
      <c r="J744" s="19"/>
      <c r="K744" s="19"/>
      <c r="L744" s="19"/>
    </row>
    <row r="745" spans="9:12" x14ac:dyDescent="0.15">
      <c r="I745" s="19"/>
      <c r="J745" s="19"/>
      <c r="K745" s="19"/>
      <c r="L745" s="19"/>
    </row>
    <row r="746" spans="9:12" x14ac:dyDescent="0.15">
      <c r="I746" s="19"/>
      <c r="J746" s="19"/>
      <c r="K746" s="19"/>
      <c r="L746" s="19"/>
    </row>
    <row r="747" spans="9:12" x14ac:dyDescent="0.15">
      <c r="I747" s="19"/>
      <c r="J747" s="19"/>
      <c r="K747" s="19"/>
      <c r="L747" s="19"/>
    </row>
    <row r="748" spans="9:12" x14ac:dyDescent="0.15">
      <c r="I748" s="19"/>
      <c r="J748" s="19"/>
      <c r="K748" s="19"/>
      <c r="L748" s="19"/>
    </row>
    <row r="749" spans="9:12" x14ac:dyDescent="0.15">
      <c r="I749" s="19"/>
      <c r="J749" s="19"/>
      <c r="K749" s="19"/>
      <c r="L749" s="19"/>
    </row>
    <row r="750" spans="9:12" x14ac:dyDescent="0.15">
      <c r="I750" s="19"/>
      <c r="J750" s="19"/>
      <c r="K750" s="19"/>
      <c r="L750" s="19"/>
    </row>
    <row r="751" spans="9:12" x14ac:dyDescent="0.15">
      <c r="I751" s="19"/>
      <c r="J751" s="19"/>
      <c r="K751" s="19"/>
      <c r="L751" s="19"/>
    </row>
    <row r="752" spans="9:12" x14ac:dyDescent="0.15">
      <c r="I752" s="19"/>
      <c r="J752" s="19"/>
      <c r="K752" s="19"/>
      <c r="L752" s="19"/>
    </row>
    <row r="753" spans="9:12" x14ac:dyDescent="0.15">
      <c r="I753" s="19"/>
      <c r="J753" s="19"/>
      <c r="K753" s="19"/>
      <c r="L753" s="19"/>
    </row>
    <row r="754" spans="9:12" x14ac:dyDescent="0.15">
      <c r="I754" s="19"/>
      <c r="J754" s="19"/>
      <c r="K754" s="19"/>
      <c r="L754" s="19"/>
    </row>
    <row r="755" spans="9:12" x14ac:dyDescent="0.15">
      <c r="I755" s="19"/>
      <c r="J755" s="19"/>
      <c r="K755" s="19"/>
      <c r="L755" s="19"/>
    </row>
    <row r="756" spans="9:12" x14ac:dyDescent="0.15">
      <c r="I756" s="19"/>
      <c r="J756" s="19"/>
      <c r="K756" s="19"/>
      <c r="L756" s="19"/>
    </row>
    <row r="757" spans="9:12" x14ac:dyDescent="0.15">
      <c r="I757" s="19"/>
      <c r="J757" s="19"/>
      <c r="K757" s="19"/>
      <c r="L757" s="19"/>
    </row>
    <row r="758" spans="9:12" x14ac:dyDescent="0.15">
      <c r="I758" s="19"/>
      <c r="J758" s="19"/>
      <c r="K758" s="19"/>
      <c r="L758" s="19"/>
    </row>
    <row r="759" spans="9:12" x14ac:dyDescent="0.15">
      <c r="I759" s="19"/>
      <c r="J759" s="19"/>
      <c r="K759" s="19"/>
      <c r="L759" s="19"/>
    </row>
    <row r="760" spans="9:12" x14ac:dyDescent="0.15">
      <c r="I760" s="19"/>
      <c r="J760" s="19"/>
      <c r="K760" s="19"/>
      <c r="L760" s="19"/>
    </row>
    <row r="761" spans="9:12" x14ac:dyDescent="0.15">
      <c r="I761" s="19"/>
      <c r="J761" s="19"/>
      <c r="K761" s="19"/>
      <c r="L761" s="19"/>
    </row>
    <row r="762" spans="9:12" x14ac:dyDescent="0.15">
      <c r="I762" s="19"/>
      <c r="J762" s="19"/>
      <c r="K762" s="19"/>
      <c r="L762" s="19"/>
    </row>
    <row r="763" spans="9:12" x14ac:dyDescent="0.15">
      <c r="I763" s="19"/>
      <c r="J763" s="19"/>
      <c r="K763" s="19"/>
      <c r="L763" s="19"/>
    </row>
    <row r="764" spans="9:12" x14ac:dyDescent="0.15">
      <c r="I764" s="19"/>
      <c r="J764" s="19"/>
      <c r="K764" s="19"/>
      <c r="L764" s="19"/>
    </row>
    <row r="765" spans="9:12" x14ac:dyDescent="0.15">
      <c r="I765" s="19"/>
      <c r="J765" s="19"/>
      <c r="K765" s="19"/>
      <c r="L765" s="19"/>
    </row>
    <row r="766" spans="9:12" x14ac:dyDescent="0.15">
      <c r="I766" s="19"/>
      <c r="J766" s="19"/>
      <c r="K766" s="19"/>
      <c r="L766" s="19"/>
    </row>
    <row r="767" spans="9:12" x14ac:dyDescent="0.15">
      <c r="I767" s="19"/>
      <c r="J767" s="19"/>
      <c r="K767" s="19"/>
      <c r="L767" s="19"/>
    </row>
    <row r="768" spans="9:12" x14ac:dyDescent="0.15">
      <c r="I768" s="19"/>
      <c r="J768" s="19"/>
      <c r="K768" s="19"/>
      <c r="L768" s="19"/>
    </row>
    <row r="769" spans="9:12" x14ac:dyDescent="0.15">
      <c r="I769" s="19"/>
      <c r="J769" s="19"/>
      <c r="K769" s="19"/>
      <c r="L769" s="19"/>
    </row>
    <row r="770" spans="9:12" x14ac:dyDescent="0.15">
      <c r="I770" s="19"/>
      <c r="J770" s="19"/>
      <c r="K770" s="19"/>
      <c r="L770" s="19"/>
    </row>
    <row r="771" spans="9:12" x14ac:dyDescent="0.15">
      <c r="I771" s="19"/>
      <c r="J771" s="19"/>
      <c r="K771" s="19"/>
      <c r="L771" s="19"/>
    </row>
    <row r="772" spans="9:12" x14ac:dyDescent="0.15">
      <c r="I772" s="19"/>
      <c r="J772" s="19"/>
      <c r="K772" s="19"/>
      <c r="L772" s="19"/>
    </row>
    <row r="773" spans="9:12" x14ac:dyDescent="0.15">
      <c r="I773" s="19"/>
      <c r="J773" s="19"/>
      <c r="K773" s="19"/>
      <c r="L773" s="19"/>
    </row>
    <row r="774" spans="9:12" x14ac:dyDescent="0.15">
      <c r="I774" s="19"/>
      <c r="J774" s="19"/>
      <c r="K774" s="19"/>
      <c r="L774" s="19"/>
    </row>
    <row r="775" spans="9:12" x14ac:dyDescent="0.15">
      <c r="I775" s="19"/>
      <c r="J775" s="19"/>
      <c r="K775" s="19"/>
      <c r="L775" s="19"/>
    </row>
    <row r="776" spans="9:12" x14ac:dyDescent="0.15">
      <c r="I776" s="19"/>
      <c r="J776" s="19"/>
      <c r="K776" s="19"/>
      <c r="L776" s="19"/>
    </row>
    <row r="777" spans="9:12" x14ac:dyDescent="0.15">
      <c r="I777" s="19"/>
      <c r="J777" s="19"/>
      <c r="K777" s="19"/>
      <c r="L777" s="19"/>
    </row>
    <row r="778" spans="9:12" x14ac:dyDescent="0.15">
      <c r="I778" s="19"/>
      <c r="J778" s="19"/>
      <c r="K778" s="19"/>
      <c r="L778" s="19"/>
    </row>
    <row r="779" spans="9:12" x14ac:dyDescent="0.15">
      <c r="I779" s="19"/>
      <c r="J779" s="19"/>
      <c r="K779" s="19"/>
      <c r="L779" s="19"/>
    </row>
    <row r="780" spans="9:12" x14ac:dyDescent="0.15">
      <c r="I780" s="19"/>
      <c r="J780" s="19"/>
      <c r="K780" s="19"/>
      <c r="L780" s="19"/>
    </row>
    <row r="781" spans="9:12" x14ac:dyDescent="0.15">
      <c r="I781" s="19"/>
      <c r="J781" s="19"/>
      <c r="K781" s="19"/>
      <c r="L781" s="19"/>
    </row>
    <row r="782" spans="9:12" x14ac:dyDescent="0.15">
      <c r="I782" s="19"/>
      <c r="J782" s="19"/>
      <c r="K782" s="19"/>
      <c r="L782" s="19"/>
    </row>
    <row r="783" spans="9:12" x14ac:dyDescent="0.15">
      <c r="I783" s="19"/>
      <c r="J783" s="19"/>
      <c r="K783" s="19"/>
      <c r="L783" s="19"/>
    </row>
    <row r="784" spans="9:12" x14ac:dyDescent="0.15">
      <c r="I784" s="19"/>
      <c r="J784" s="19"/>
      <c r="K784" s="19"/>
      <c r="L784" s="19"/>
    </row>
    <row r="785" spans="9:12" x14ac:dyDescent="0.15">
      <c r="I785" s="19"/>
      <c r="J785" s="19"/>
      <c r="K785" s="19"/>
      <c r="L785" s="19"/>
    </row>
    <row r="786" spans="9:12" x14ac:dyDescent="0.15">
      <c r="I786" s="19"/>
      <c r="J786" s="19"/>
      <c r="K786" s="19"/>
      <c r="L786" s="19"/>
    </row>
    <row r="787" spans="9:12" x14ac:dyDescent="0.15">
      <c r="I787" s="19"/>
      <c r="J787" s="19"/>
      <c r="K787" s="19"/>
      <c r="L787" s="19"/>
    </row>
    <row r="788" spans="9:12" x14ac:dyDescent="0.15">
      <c r="I788" s="19"/>
      <c r="J788" s="19"/>
      <c r="K788" s="19"/>
      <c r="L788" s="19"/>
    </row>
    <row r="789" spans="9:12" x14ac:dyDescent="0.15">
      <c r="I789" s="19"/>
      <c r="J789" s="19"/>
      <c r="K789" s="19"/>
      <c r="L789" s="19"/>
    </row>
    <row r="790" spans="9:12" x14ac:dyDescent="0.15">
      <c r="I790" s="19"/>
      <c r="J790" s="19"/>
      <c r="K790" s="19"/>
      <c r="L790" s="19"/>
    </row>
    <row r="791" spans="9:12" x14ac:dyDescent="0.15">
      <c r="I791" s="19"/>
      <c r="J791" s="19"/>
      <c r="K791" s="19"/>
      <c r="L791" s="19"/>
    </row>
    <row r="792" spans="9:12" x14ac:dyDescent="0.15">
      <c r="I792" s="19"/>
      <c r="J792" s="19"/>
      <c r="K792" s="19"/>
      <c r="L792" s="19"/>
    </row>
    <row r="793" spans="9:12" x14ac:dyDescent="0.15">
      <c r="I793" s="19"/>
      <c r="J793" s="19"/>
      <c r="K793" s="19"/>
      <c r="L793" s="19"/>
    </row>
    <row r="794" spans="9:12" x14ac:dyDescent="0.15">
      <c r="I794" s="19"/>
      <c r="J794" s="19"/>
      <c r="K794" s="19"/>
      <c r="L794" s="19"/>
    </row>
    <row r="795" spans="9:12" x14ac:dyDescent="0.15">
      <c r="I795" s="19"/>
      <c r="J795" s="19"/>
      <c r="K795" s="19"/>
      <c r="L795" s="19"/>
    </row>
    <row r="796" spans="9:12" x14ac:dyDescent="0.15">
      <c r="I796" s="19"/>
      <c r="J796" s="19"/>
      <c r="K796" s="19"/>
      <c r="L796" s="19"/>
    </row>
    <row r="797" spans="9:12" x14ac:dyDescent="0.15">
      <c r="I797" s="19"/>
      <c r="J797" s="19"/>
      <c r="K797" s="19"/>
      <c r="L797" s="19"/>
    </row>
    <row r="798" spans="9:12" x14ac:dyDescent="0.15">
      <c r="I798" s="19"/>
      <c r="J798" s="19"/>
      <c r="K798" s="19"/>
      <c r="L798" s="19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6">
    <pageSetUpPr fitToPage="1"/>
  </sheetPr>
  <dimension ref="A1:V798"/>
  <sheetViews>
    <sheetView topLeftCell="B13" zoomScale="75" zoomScaleNormal="75" zoomScalePageLayoutView="75" workbookViewId="0">
      <selection activeCell="F26" sqref="F26"/>
    </sheetView>
  </sheetViews>
  <sheetFormatPr baseColWidth="10" defaultColWidth="11.5" defaultRowHeight="13" x14ac:dyDescent="0.15"/>
  <cols>
    <col min="1" max="2" width="11.5" style="6"/>
    <col min="3" max="3" width="14.5" style="6" customWidth="1"/>
    <col min="8" max="8" width="4.5" style="6" customWidth="1"/>
    <col min="9" max="10" width="8.5" style="6" customWidth="1"/>
    <col min="11" max="11" width="13.5" style="6" customWidth="1"/>
    <col min="12" max="12" width="17.5" style="6" customWidth="1"/>
    <col min="13" max="13" width="12.5" style="6" customWidth="1"/>
    <col min="14" max="14" width="11.5" style="6"/>
    <col min="15" max="15" width="6.5" style="6" customWidth="1"/>
    <col min="16" max="16" width="9.5" style="6" customWidth="1"/>
    <col min="17" max="16384" width="11.5" style="6"/>
  </cols>
  <sheetData>
    <row r="1" spans="1:16" s="4" customFormat="1" ht="55.5" customHeight="1" x14ac:dyDescent="0.2">
      <c r="A1" s="4" t="s">
        <v>11</v>
      </c>
      <c r="B1" s="4" t="s">
        <v>6</v>
      </c>
      <c r="C1" s="4" t="s">
        <v>4</v>
      </c>
      <c r="D1" t="s">
        <v>40</v>
      </c>
      <c r="E1" t="s">
        <v>19</v>
      </c>
      <c r="F1" t="s">
        <v>41</v>
      </c>
      <c r="G1" t="s">
        <v>20</v>
      </c>
      <c r="I1" s="4" t="s">
        <v>0</v>
      </c>
      <c r="J1" s="4" t="s">
        <v>1</v>
      </c>
      <c r="K1" s="4" t="s">
        <v>2</v>
      </c>
      <c r="L1" s="4" t="s">
        <v>3</v>
      </c>
      <c r="M1" s="5" t="s">
        <v>12</v>
      </c>
      <c r="N1" s="5" t="s">
        <v>15</v>
      </c>
      <c r="O1" s="4" t="s">
        <v>13</v>
      </c>
      <c r="P1" s="4" t="s">
        <v>14</v>
      </c>
    </row>
    <row r="2" spans="1:16" x14ac:dyDescent="0.15">
      <c r="A2" s="6">
        <v>0.5</v>
      </c>
      <c r="B2" s="6">
        <v>0</v>
      </c>
      <c r="C2" s="6" t="s">
        <v>9</v>
      </c>
      <c r="D2">
        <v>1313.11059570313</v>
      </c>
      <c r="E2">
        <v>801.72442626953102</v>
      </c>
      <c r="F2">
        <v>481.28732299804699</v>
      </c>
      <c r="G2">
        <v>472.37121582031301</v>
      </c>
      <c r="I2" s="7">
        <f t="shared" ref="I2:J65" si="0">D2-F2</f>
        <v>831.82327270508301</v>
      </c>
      <c r="J2" s="7">
        <f t="shared" si="0"/>
        <v>329.35321044921801</v>
      </c>
      <c r="K2" s="7">
        <f t="shared" ref="K2:K65" si="1">I2-0.7*J2</f>
        <v>601.27602539063037</v>
      </c>
      <c r="L2" s="8">
        <f t="shared" ref="L2:L65" si="2">K2/J2</f>
        <v>1.8256267323780628</v>
      </c>
      <c r="M2" s="8"/>
      <c r="N2" s="18">
        <f>LINEST(V64:V104,U64:U104)</f>
        <v>-9.2176580301378281E-3</v>
      </c>
      <c r="O2" s="9">
        <f>AVERAGE(M38:M45)</f>
        <v>1.7636112931645052</v>
      </c>
    </row>
    <row r="3" spans="1:16" x14ac:dyDescent="0.15">
      <c r="A3" s="6">
        <v>1</v>
      </c>
      <c r="B3" s="6">
        <v>1</v>
      </c>
      <c r="C3" s="6" t="s">
        <v>7</v>
      </c>
      <c r="D3">
        <v>1217.93835449219</v>
      </c>
      <c r="E3">
        <v>761.97943115234398</v>
      </c>
      <c r="F3">
        <v>480.349365234375</v>
      </c>
      <c r="G3">
        <v>471.47012329101602</v>
      </c>
      <c r="I3" s="7">
        <f t="shared" si="0"/>
        <v>737.588989257815</v>
      </c>
      <c r="J3" s="7">
        <f t="shared" si="0"/>
        <v>290.50930786132795</v>
      </c>
      <c r="K3" s="7">
        <f t="shared" si="1"/>
        <v>534.2324737548854</v>
      </c>
      <c r="L3" s="8">
        <f t="shared" si="2"/>
        <v>1.8389513151499317</v>
      </c>
      <c r="M3" s="8"/>
      <c r="N3" s="18"/>
    </row>
    <row r="4" spans="1:16" ht="15" x14ac:dyDescent="0.15">
      <c r="A4" s="6">
        <v>1.5</v>
      </c>
      <c r="B4" s="6">
        <v>2</v>
      </c>
      <c r="D4">
        <v>840.32360839843795</v>
      </c>
      <c r="E4">
        <v>617.67102050781295</v>
      </c>
      <c r="F4">
        <v>481.20153808593801</v>
      </c>
      <c r="G4">
        <v>471.827392578125</v>
      </c>
      <c r="I4" s="7">
        <f t="shared" si="0"/>
        <v>359.12207031249994</v>
      </c>
      <c r="J4" s="7">
        <f t="shared" si="0"/>
        <v>145.84362792968795</v>
      </c>
      <c r="K4" s="7">
        <f t="shared" si="1"/>
        <v>257.03153076171839</v>
      </c>
      <c r="L4" s="8">
        <f t="shared" si="2"/>
        <v>1.7623775163192921</v>
      </c>
      <c r="M4" s="8"/>
      <c r="N4" s="16" t="s">
        <v>16</v>
      </c>
    </row>
    <row r="5" spans="1:16" x14ac:dyDescent="0.15">
      <c r="A5" s="6">
        <v>2</v>
      </c>
      <c r="B5" s="6">
        <v>3</v>
      </c>
      <c r="D5">
        <v>1246.14831542969</v>
      </c>
      <c r="E5">
        <v>772.89703369140602</v>
      </c>
      <c r="F5">
        <v>479.17800903320301</v>
      </c>
      <c r="G5">
        <v>470.97793579101602</v>
      </c>
      <c r="I5" s="7">
        <f t="shared" si="0"/>
        <v>766.97030639648699</v>
      </c>
      <c r="J5" s="7">
        <f t="shared" si="0"/>
        <v>301.91909790039</v>
      </c>
      <c r="K5" s="7">
        <f t="shared" si="1"/>
        <v>555.62693786621401</v>
      </c>
      <c r="L5" s="8">
        <f t="shared" si="2"/>
        <v>1.8403172960245398</v>
      </c>
      <c r="M5" s="8"/>
      <c r="N5" s="18">
        <f>RSQ(V64:V104,U64:U104)</f>
        <v>0.99787851540022054</v>
      </c>
    </row>
    <row r="6" spans="1:16" x14ac:dyDescent="0.15">
      <c r="A6" s="6">
        <v>2.5</v>
      </c>
      <c r="B6" s="6">
        <v>4</v>
      </c>
      <c r="C6" s="6" t="s">
        <v>5</v>
      </c>
      <c r="D6">
        <v>841.36492919921898</v>
      </c>
      <c r="E6">
        <v>617.96716308593795</v>
      </c>
      <c r="F6">
        <v>478.58526611328102</v>
      </c>
      <c r="G6">
        <v>471.03457641601602</v>
      </c>
      <c r="I6" s="7">
        <f t="shared" si="0"/>
        <v>362.77966308593795</v>
      </c>
      <c r="J6" s="7">
        <f t="shared" si="0"/>
        <v>146.93258666992193</v>
      </c>
      <c r="K6" s="7">
        <f t="shared" si="1"/>
        <v>259.92685241699257</v>
      </c>
      <c r="L6" s="8">
        <f t="shared" si="2"/>
        <v>1.7690211430151139</v>
      </c>
      <c r="M6" s="8">
        <f t="shared" ref="M6:M22" si="3">L6+ABS($N$2)*A6</f>
        <v>1.7920652880904584</v>
      </c>
      <c r="P6" s="6">
        <f t="shared" ref="P6:P69" si="4">(M6-$O$2)/$O$2*100</f>
        <v>1.6133937810580308</v>
      </c>
    </row>
    <row r="7" spans="1:16" x14ac:dyDescent="0.15">
      <c r="A7" s="6">
        <v>3</v>
      </c>
      <c r="B7" s="6">
        <v>5</v>
      </c>
      <c r="C7" s="6" t="s">
        <v>8</v>
      </c>
      <c r="D7">
        <v>501.671142578125</v>
      </c>
      <c r="E7">
        <v>480.83154296875</v>
      </c>
      <c r="F7">
        <v>477.31231689453102</v>
      </c>
      <c r="G7">
        <v>469.44512939453102</v>
      </c>
      <c r="I7" s="7">
        <f t="shared" si="0"/>
        <v>24.358825683593977</v>
      </c>
      <c r="J7" s="7">
        <f t="shared" si="0"/>
        <v>11.386413574218977</v>
      </c>
      <c r="K7" s="7">
        <f t="shared" si="1"/>
        <v>16.388336181640693</v>
      </c>
      <c r="L7" s="8">
        <f t="shared" si="2"/>
        <v>1.439288681622019</v>
      </c>
      <c r="M7" s="8">
        <f t="shared" si="3"/>
        <v>1.4669416557124324</v>
      </c>
      <c r="P7" s="6">
        <f t="shared" si="4"/>
        <v>-16.821713412809281</v>
      </c>
    </row>
    <row r="8" spans="1:16" x14ac:dyDescent="0.15">
      <c r="A8" s="6">
        <v>3.5</v>
      </c>
      <c r="B8" s="6">
        <v>6</v>
      </c>
      <c r="D8">
        <v>531.38922119140602</v>
      </c>
      <c r="E8">
        <v>493.52499389648398</v>
      </c>
      <c r="F8">
        <v>478.88446044921898</v>
      </c>
      <c r="G8">
        <v>470.92047119140602</v>
      </c>
      <c r="I8" s="7">
        <f t="shared" si="0"/>
        <v>52.504760742187045</v>
      </c>
      <c r="J8" s="7">
        <f t="shared" si="0"/>
        <v>22.604522705077954</v>
      </c>
      <c r="K8" s="7">
        <f t="shared" si="1"/>
        <v>36.681594848632479</v>
      </c>
      <c r="L8" s="8">
        <f t="shared" si="2"/>
        <v>1.6227546729129656</v>
      </c>
      <c r="M8" s="8">
        <f t="shared" si="3"/>
        <v>1.655016476018448</v>
      </c>
      <c r="P8" s="6">
        <f t="shared" si="4"/>
        <v>-6.1575256161578507</v>
      </c>
    </row>
    <row r="9" spans="1:16" x14ac:dyDescent="0.15">
      <c r="A9" s="6">
        <v>4</v>
      </c>
      <c r="B9" s="6">
        <v>7</v>
      </c>
      <c r="D9">
        <v>818.12603759765602</v>
      </c>
      <c r="E9">
        <v>605.63134765625</v>
      </c>
      <c r="F9">
        <v>479.08120727539102</v>
      </c>
      <c r="G9">
        <v>471.13742065429699</v>
      </c>
      <c r="I9" s="7">
        <f t="shared" si="0"/>
        <v>339.044830322265</v>
      </c>
      <c r="J9" s="7">
        <f t="shared" si="0"/>
        <v>134.49392700195301</v>
      </c>
      <c r="K9" s="7">
        <f t="shared" si="1"/>
        <v>244.89908142089791</v>
      </c>
      <c r="L9" s="8">
        <f t="shared" si="2"/>
        <v>1.8208932319846804</v>
      </c>
      <c r="M9" s="8">
        <f t="shared" si="3"/>
        <v>1.8577638641052319</v>
      </c>
      <c r="P9" s="6">
        <f t="shared" si="4"/>
        <v>5.338623726534756</v>
      </c>
    </row>
    <row r="10" spans="1:16" x14ac:dyDescent="0.15">
      <c r="A10" s="6">
        <v>4.5</v>
      </c>
      <c r="B10" s="6">
        <v>8</v>
      </c>
      <c r="D10">
        <v>828.25128173828102</v>
      </c>
      <c r="E10">
        <v>618.14276123046898</v>
      </c>
      <c r="F10">
        <v>479.02642822265602</v>
      </c>
      <c r="G10">
        <v>471.03207397460898</v>
      </c>
      <c r="I10" s="7">
        <f t="shared" si="0"/>
        <v>349.224853515625</v>
      </c>
      <c r="J10" s="7">
        <f t="shared" si="0"/>
        <v>147.11068725586</v>
      </c>
      <c r="K10" s="7">
        <f t="shared" si="1"/>
        <v>246.24737243652299</v>
      </c>
      <c r="L10" s="8">
        <f t="shared" si="2"/>
        <v>1.6738917955582726</v>
      </c>
      <c r="M10" s="8">
        <f t="shared" si="3"/>
        <v>1.7153712566938928</v>
      </c>
      <c r="P10" s="6">
        <f t="shared" si="4"/>
        <v>-2.7352986827416883</v>
      </c>
    </row>
    <row r="11" spans="1:16" x14ac:dyDescent="0.15">
      <c r="A11" s="6">
        <v>5</v>
      </c>
      <c r="B11" s="6">
        <v>9</v>
      </c>
      <c r="D11">
        <v>1043.92309570313</v>
      </c>
      <c r="E11">
        <v>697.15777587890602</v>
      </c>
      <c r="F11">
        <v>479.03475952148398</v>
      </c>
      <c r="G11">
        <v>471.65020751953102</v>
      </c>
      <c r="I11" s="7">
        <f t="shared" si="0"/>
        <v>564.88833618164608</v>
      </c>
      <c r="J11" s="7">
        <f t="shared" si="0"/>
        <v>225.507568359375</v>
      </c>
      <c r="K11" s="7">
        <f t="shared" si="1"/>
        <v>407.03303833008363</v>
      </c>
      <c r="L11" s="8">
        <f t="shared" si="2"/>
        <v>1.8049639809934215</v>
      </c>
      <c r="M11" s="8">
        <f t="shared" si="3"/>
        <v>1.8510522711441106</v>
      </c>
      <c r="P11" s="6">
        <f t="shared" si="4"/>
        <v>4.9580640767335575</v>
      </c>
    </row>
    <row r="12" spans="1:16" x14ac:dyDescent="0.15">
      <c r="A12" s="6">
        <v>5.5</v>
      </c>
      <c r="B12" s="6">
        <v>10</v>
      </c>
      <c r="D12">
        <v>1228.20788574219</v>
      </c>
      <c r="E12">
        <v>774.3876953125</v>
      </c>
      <c r="F12">
        <v>477.82220458984398</v>
      </c>
      <c r="G12">
        <v>470.31771850585898</v>
      </c>
      <c r="I12" s="7">
        <f t="shared" si="0"/>
        <v>750.38568115234602</v>
      </c>
      <c r="J12" s="7">
        <f t="shared" si="0"/>
        <v>304.06997680664102</v>
      </c>
      <c r="K12" s="7">
        <f t="shared" si="1"/>
        <v>537.53669738769736</v>
      </c>
      <c r="L12" s="8">
        <f t="shared" si="2"/>
        <v>1.7678058946593025</v>
      </c>
      <c r="M12" s="8">
        <f t="shared" si="3"/>
        <v>1.8185030138250606</v>
      </c>
      <c r="P12" s="6">
        <f t="shared" si="4"/>
        <v>3.1124613951672693</v>
      </c>
    </row>
    <row r="13" spans="1:16" x14ac:dyDescent="0.15">
      <c r="A13" s="6">
        <v>6</v>
      </c>
      <c r="B13" s="6">
        <v>11</v>
      </c>
      <c r="D13">
        <v>731.66961669921898</v>
      </c>
      <c r="E13">
        <v>573.30218505859398</v>
      </c>
      <c r="F13">
        <v>478.68124389648398</v>
      </c>
      <c r="G13">
        <v>470.98229980468801</v>
      </c>
      <c r="I13" s="7">
        <f t="shared" si="0"/>
        <v>252.988372802735</v>
      </c>
      <c r="J13" s="7">
        <f t="shared" si="0"/>
        <v>102.31988525390597</v>
      </c>
      <c r="K13" s="7">
        <f t="shared" si="1"/>
        <v>181.36445312500084</v>
      </c>
      <c r="L13" s="8">
        <f t="shared" si="2"/>
        <v>1.7725240081626989</v>
      </c>
      <c r="M13" s="8">
        <f t="shared" si="3"/>
        <v>1.8278299563435259</v>
      </c>
      <c r="P13" s="6">
        <f t="shared" si="4"/>
        <v>3.6413161691537512</v>
      </c>
    </row>
    <row r="14" spans="1:16" x14ac:dyDescent="0.15">
      <c r="A14" s="6">
        <v>6.5</v>
      </c>
      <c r="B14" s="6">
        <v>12</v>
      </c>
      <c r="D14">
        <v>1244.02575683594</v>
      </c>
      <c r="E14">
        <v>785.52392578125</v>
      </c>
      <c r="F14">
        <v>478.08557128906301</v>
      </c>
      <c r="G14">
        <v>470.45535278320301</v>
      </c>
      <c r="I14" s="7">
        <f t="shared" si="0"/>
        <v>765.94018554687705</v>
      </c>
      <c r="J14" s="7">
        <f t="shared" si="0"/>
        <v>315.06857299804699</v>
      </c>
      <c r="K14" s="7">
        <f t="shared" si="1"/>
        <v>545.39218444824417</v>
      </c>
      <c r="L14" s="8">
        <f t="shared" si="2"/>
        <v>1.7310269293396803</v>
      </c>
      <c r="M14" s="8">
        <f t="shared" si="3"/>
        <v>1.7909417065355762</v>
      </c>
      <c r="P14" s="6">
        <f t="shared" si="4"/>
        <v>1.5496846429255482</v>
      </c>
    </row>
    <row r="15" spans="1:16" x14ac:dyDescent="0.15">
      <c r="A15" s="6">
        <v>7</v>
      </c>
      <c r="B15" s="6">
        <v>13</v>
      </c>
      <c r="D15">
        <v>1336.76440429688</v>
      </c>
      <c r="E15">
        <v>821.32867431640602</v>
      </c>
      <c r="F15">
        <v>477.91131591796898</v>
      </c>
      <c r="G15">
        <v>470.20132446289102</v>
      </c>
      <c r="I15" s="7">
        <f t="shared" si="0"/>
        <v>858.85308837891102</v>
      </c>
      <c r="J15" s="7">
        <f t="shared" si="0"/>
        <v>351.127349853515</v>
      </c>
      <c r="K15" s="7">
        <f t="shared" si="1"/>
        <v>613.06394348145056</v>
      </c>
      <c r="L15" s="8">
        <f t="shared" si="2"/>
        <v>1.7459874422690558</v>
      </c>
      <c r="M15" s="8">
        <f t="shared" si="3"/>
        <v>1.8105110484800206</v>
      </c>
      <c r="P15" s="6">
        <f t="shared" si="4"/>
        <v>2.6593022792092542</v>
      </c>
    </row>
    <row r="16" spans="1:16" x14ac:dyDescent="0.15">
      <c r="A16" s="6">
        <v>7.5</v>
      </c>
      <c r="B16" s="6">
        <v>14</v>
      </c>
      <c r="D16">
        <v>1268.0380859375</v>
      </c>
      <c r="E16">
        <v>794.59625244140602</v>
      </c>
      <c r="F16">
        <v>477.65957641601602</v>
      </c>
      <c r="G16">
        <v>470.47366333007801</v>
      </c>
      <c r="I16" s="7">
        <f t="shared" si="0"/>
        <v>790.37850952148392</v>
      </c>
      <c r="J16" s="7">
        <f t="shared" si="0"/>
        <v>324.12258911132801</v>
      </c>
      <c r="K16" s="7">
        <f t="shared" si="1"/>
        <v>563.49269714355432</v>
      </c>
      <c r="L16" s="8">
        <f t="shared" si="2"/>
        <v>1.7385172032857255</v>
      </c>
      <c r="M16" s="8">
        <f t="shared" si="3"/>
        <v>1.8076496385117591</v>
      </c>
      <c r="P16" s="6">
        <f t="shared" si="4"/>
        <v>2.4970550777226248</v>
      </c>
    </row>
    <row r="17" spans="1:16" x14ac:dyDescent="0.15">
      <c r="A17" s="6">
        <v>8</v>
      </c>
      <c r="B17" s="6">
        <v>15</v>
      </c>
      <c r="D17">
        <v>1351.52160644531</v>
      </c>
      <c r="E17">
        <v>823.080810546875</v>
      </c>
      <c r="F17">
        <v>478.26211547851602</v>
      </c>
      <c r="G17">
        <v>470.77618408203102</v>
      </c>
      <c r="I17" s="7">
        <f t="shared" si="0"/>
        <v>873.25949096679392</v>
      </c>
      <c r="J17" s="7">
        <f t="shared" si="0"/>
        <v>352.30462646484398</v>
      </c>
      <c r="K17" s="7">
        <f t="shared" si="1"/>
        <v>626.64625244140313</v>
      </c>
      <c r="L17" s="8">
        <f t="shared" si="2"/>
        <v>1.7787057147940557</v>
      </c>
      <c r="M17" s="8">
        <f t="shared" si="3"/>
        <v>1.8524469790351583</v>
      </c>
      <c r="P17" s="6">
        <f t="shared" si="4"/>
        <v>5.0371465761739591</v>
      </c>
    </row>
    <row r="18" spans="1:16" x14ac:dyDescent="0.15">
      <c r="A18" s="6">
        <v>8.5</v>
      </c>
      <c r="B18" s="6">
        <v>16</v>
      </c>
      <c r="D18">
        <v>1454.70532226563</v>
      </c>
      <c r="E18">
        <v>858.457763671875</v>
      </c>
      <c r="F18">
        <v>478.84530639648398</v>
      </c>
      <c r="G18">
        <v>470.72161865234398</v>
      </c>
      <c r="I18" s="7">
        <f t="shared" si="0"/>
        <v>975.86001586914608</v>
      </c>
      <c r="J18" s="7">
        <f t="shared" si="0"/>
        <v>387.73614501953102</v>
      </c>
      <c r="K18" s="7">
        <f t="shared" si="1"/>
        <v>704.44471435547439</v>
      </c>
      <c r="L18" s="8">
        <f t="shared" si="2"/>
        <v>1.8168146648282948</v>
      </c>
      <c r="M18" s="8">
        <f t="shared" si="3"/>
        <v>1.8951647580844664</v>
      </c>
      <c r="P18" s="6">
        <f t="shared" si="4"/>
        <v>7.4593231189799516</v>
      </c>
    </row>
    <row r="19" spans="1:16" x14ac:dyDescent="0.15">
      <c r="A19" s="6">
        <v>9</v>
      </c>
      <c r="B19" s="6">
        <v>17</v>
      </c>
      <c r="D19">
        <v>1208.77465820313</v>
      </c>
      <c r="E19">
        <v>764.67901611328102</v>
      </c>
      <c r="F19">
        <v>478.57257080078102</v>
      </c>
      <c r="G19">
        <v>470.64044189453102</v>
      </c>
      <c r="I19" s="7">
        <f t="shared" si="0"/>
        <v>730.20208740234898</v>
      </c>
      <c r="J19" s="7">
        <f t="shared" si="0"/>
        <v>294.03857421875</v>
      </c>
      <c r="K19" s="7">
        <f t="shared" si="1"/>
        <v>524.375085449224</v>
      </c>
      <c r="L19" s="8">
        <f t="shared" si="2"/>
        <v>1.7833547412698143</v>
      </c>
      <c r="M19" s="8">
        <f t="shared" si="3"/>
        <v>1.8663136635410547</v>
      </c>
      <c r="P19" s="6">
        <f t="shared" si="4"/>
        <v>5.8234130601572236</v>
      </c>
    </row>
    <row r="20" spans="1:16" x14ac:dyDescent="0.15">
      <c r="A20" s="6">
        <v>9.5</v>
      </c>
      <c r="B20" s="6">
        <v>18</v>
      </c>
      <c r="D20">
        <v>1285.64868164063</v>
      </c>
      <c r="E20">
        <v>797.974609375</v>
      </c>
      <c r="F20">
        <v>477.47888183593801</v>
      </c>
      <c r="G20">
        <v>470.51156616210898</v>
      </c>
      <c r="I20" s="7">
        <f t="shared" si="0"/>
        <v>808.16979980469205</v>
      </c>
      <c r="J20" s="7">
        <f t="shared" si="0"/>
        <v>327.46304321289102</v>
      </c>
      <c r="K20" s="7">
        <f t="shared" si="1"/>
        <v>578.94566955566836</v>
      </c>
      <c r="L20" s="8">
        <f t="shared" si="2"/>
        <v>1.7679725439407308</v>
      </c>
      <c r="M20" s="8">
        <f t="shared" si="3"/>
        <v>1.8555402952270401</v>
      </c>
      <c r="P20" s="6">
        <f t="shared" si="4"/>
        <v>5.2125432865415462</v>
      </c>
    </row>
    <row r="21" spans="1:16" x14ac:dyDescent="0.15">
      <c r="A21" s="6">
        <v>10</v>
      </c>
      <c r="B21" s="6">
        <v>19</v>
      </c>
      <c r="D21">
        <v>1175.21630859375</v>
      </c>
      <c r="E21">
        <v>756.1337890625</v>
      </c>
      <c r="F21">
        <v>476.44577026367199</v>
      </c>
      <c r="G21">
        <v>469.86676025390602</v>
      </c>
      <c r="I21" s="7">
        <f t="shared" si="0"/>
        <v>698.77053833007801</v>
      </c>
      <c r="J21" s="7">
        <f t="shared" si="0"/>
        <v>286.26702880859398</v>
      </c>
      <c r="K21" s="7">
        <f t="shared" si="1"/>
        <v>498.38361816406223</v>
      </c>
      <c r="L21" s="8">
        <f t="shared" si="2"/>
        <v>1.740974572720686</v>
      </c>
      <c r="M21" s="8">
        <f t="shared" si="3"/>
        <v>1.8331511530220643</v>
      </c>
      <c r="P21" s="6">
        <f t="shared" si="4"/>
        <v>3.9430377956347478</v>
      </c>
    </row>
    <row r="22" spans="1:16" x14ac:dyDescent="0.15">
      <c r="A22" s="6">
        <v>10.5</v>
      </c>
      <c r="B22" s="6">
        <v>20</v>
      </c>
      <c r="D22">
        <v>1264.44763183594</v>
      </c>
      <c r="E22">
        <v>794.94226074218795</v>
      </c>
      <c r="F22">
        <v>477.91149902343801</v>
      </c>
      <c r="G22">
        <v>470.552978515625</v>
      </c>
      <c r="I22" s="7">
        <f t="shared" si="0"/>
        <v>786.53613281250205</v>
      </c>
      <c r="J22" s="7">
        <f t="shared" si="0"/>
        <v>324.38928222656295</v>
      </c>
      <c r="K22" s="7">
        <f t="shared" si="1"/>
        <v>559.46363525390802</v>
      </c>
      <c r="L22" s="8">
        <f t="shared" si="2"/>
        <v>1.7246674471296566</v>
      </c>
      <c r="M22" s="8">
        <f t="shared" si="3"/>
        <v>1.8214528564461037</v>
      </c>
      <c r="P22" s="6">
        <f t="shared" si="4"/>
        <v>3.2797228905135616</v>
      </c>
    </row>
    <row r="23" spans="1:16" x14ac:dyDescent="0.15">
      <c r="A23" s="6">
        <v>11</v>
      </c>
      <c r="B23" s="6">
        <v>21</v>
      </c>
      <c r="D23">
        <v>1353.4248046875</v>
      </c>
      <c r="E23">
        <v>837.82177734375</v>
      </c>
      <c r="F23">
        <v>478.22799682617199</v>
      </c>
      <c r="G23">
        <v>471.12930297851602</v>
      </c>
      <c r="I23" s="7">
        <f t="shared" si="0"/>
        <v>875.19680786132801</v>
      </c>
      <c r="J23" s="7">
        <f t="shared" si="0"/>
        <v>366.69247436523398</v>
      </c>
      <c r="K23" s="7">
        <f t="shared" si="1"/>
        <v>618.51207580566427</v>
      </c>
      <c r="L23" s="8">
        <f t="shared" si="2"/>
        <v>1.6867323957938998</v>
      </c>
      <c r="M23" s="8">
        <f>L23+ABS($N$2)*A23</f>
        <v>1.7881266341254158</v>
      </c>
      <c r="P23" s="6">
        <f t="shared" si="4"/>
        <v>1.3900648661033468</v>
      </c>
    </row>
    <row r="24" spans="1:16" x14ac:dyDescent="0.15">
      <c r="A24" s="6">
        <v>11.5</v>
      </c>
      <c r="B24" s="6">
        <v>22</v>
      </c>
      <c r="D24">
        <v>1221.69897460938</v>
      </c>
      <c r="E24">
        <v>784.37762451171898</v>
      </c>
      <c r="F24">
        <v>477.73348999023398</v>
      </c>
      <c r="G24">
        <v>470.55401611328102</v>
      </c>
      <c r="I24" s="7">
        <f t="shared" si="0"/>
        <v>743.96548461914608</v>
      </c>
      <c r="J24" s="7">
        <f t="shared" si="0"/>
        <v>313.82360839843795</v>
      </c>
      <c r="K24" s="7">
        <f t="shared" si="1"/>
        <v>524.28895874023954</v>
      </c>
      <c r="L24" s="8">
        <f t="shared" si="2"/>
        <v>1.6706485576910126</v>
      </c>
      <c r="M24" s="8">
        <f t="shared" ref="M24:M87" si="5">L24+ABS($N$2)*A24</f>
        <v>1.7766516250375977</v>
      </c>
      <c r="P24" s="6">
        <f t="shared" si="4"/>
        <v>0.73941077172928571</v>
      </c>
    </row>
    <row r="25" spans="1:16" x14ac:dyDescent="0.15">
      <c r="A25" s="6">
        <v>12</v>
      </c>
      <c r="B25" s="6">
        <v>23</v>
      </c>
      <c r="D25">
        <v>950.81018066406295</v>
      </c>
      <c r="E25">
        <v>677.845947265625</v>
      </c>
      <c r="F25">
        <v>477.80844116210898</v>
      </c>
      <c r="G25">
        <v>470.64065551757801</v>
      </c>
      <c r="I25" s="7">
        <f t="shared" si="0"/>
        <v>473.00173950195398</v>
      </c>
      <c r="J25" s="7">
        <f t="shared" si="0"/>
        <v>207.20529174804699</v>
      </c>
      <c r="K25" s="7">
        <f t="shared" si="1"/>
        <v>327.95803527832106</v>
      </c>
      <c r="L25" s="8">
        <f t="shared" si="2"/>
        <v>1.5827686277293747</v>
      </c>
      <c r="M25" s="8">
        <f t="shared" si="5"/>
        <v>1.6933805240910287</v>
      </c>
      <c r="P25" s="6">
        <f t="shared" si="4"/>
        <v>-3.9822136173475684</v>
      </c>
    </row>
    <row r="26" spans="1:16" x14ac:dyDescent="0.15">
      <c r="A26" s="6">
        <v>12.5</v>
      </c>
      <c r="B26" s="6">
        <v>24</v>
      </c>
      <c r="D26">
        <v>1144.00805664063</v>
      </c>
      <c r="E26">
        <v>753.06317138671898</v>
      </c>
      <c r="F26">
        <v>476.79763793945301</v>
      </c>
      <c r="G26">
        <v>470.197998046875</v>
      </c>
      <c r="I26" s="7">
        <f t="shared" si="0"/>
        <v>667.21041870117699</v>
      </c>
      <c r="J26" s="7">
        <f t="shared" si="0"/>
        <v>282.86517333984398</v>
      </c>
      <c r="K26" s="7">
        <f t="shared" si="1"/>
        <v>469.20479736328622</v>
      </c>
      <c r="L26" s="8">
        <f t="shared" si="2"/>
        <v>1.6587577460430853</v>
      </c>
      <c r="M26" s="8">
        <f t="shared" si="5"/>
        <v>1.7739784714198081</v>
      </c>
      <c r="P26" s="6">
        <f t="shared" si="4"/>
        <v>0.58783805113318444</v>
      </c>
    </row>
    <row r="27" spans="1:16" x14ac:dyDescent="0.15">
      <c r="A27" s="6">
        <v>13</v>
      </c>
      <c r="B27" s="6">
        <v>25</v>
      </c>
      <c r="D27">
        <v>1189.98779296875</v>
      </c>
      <c r="E27">
        <v>775.52655029296898</v>
      </c>
      <c r="F27">
        <v>476.71600341796898</v>
      </c>
      <c r="G27">
        <v>469.65231323242199</v>
      </c>
      <c r="I27" s="7">
        <f t="shared" si="0"/>
        <v>713.27178955078102</v>
      </c>
      <c r="J27" s="7">
        <f t="shared" si="0"/>
        <v>305.87423706054699</v>
      </c>
      <c r="K27" s="7">
        <f t="shared" si="1"/>
        <v>499.15982360839814</v>
      </c>
      <c r="L27" s="8">
        <f t="shared" si="2"/>
        <v>1.6319119531129089</v>
      </c>
      <c r="M27" s="8">
        <f t="shared" si="5"/>
        <v>1.7517415075047007</v>
      </c>
      <c r="P27" s="6">
        <f t="shared" si="4"/>
        <v>-0.67303865119314998</v>
      </c>
    </row>
    <row r="28" spans="1:16" x14ac:dyDescent="0.15">
      <c r="A28" s="6">
        <v>13.5</v>
      </c>
      <c r="B28" s="6">
        <v>26</v>
      </c>
      <c r="D28">
        <v>1181.14733886719</v>
      </c>
      <c r="E28">
        <v>772.14105224609398</v>
      </c>
      <c r="F28">
        <v>477.20632934570301</v>
      </c>
      <c r="G28">
        <v>470.42868041992199</v>
      </c>
      <c r="I28" s="7">
        <f t="shared" si="0"/>
        <v>703.94100952148699</v>
      </c>
      <c r="J28" s="7">
        <f t="shared" si="0"/>
        <v>301.71237182617199</v>
      </c>
      <c r="K28" s="7">
        <f t="shared" si="1"/>
        <v>492.74234924316659</v>
      </c>
      <c r="L28" s="8">
        <f t="shared" si="2"/>
        <v>1.6331526157205587</v>
      </c>
      <c r="M28" s="8">
        <f t="shared" si="5"/>
        <v>1.7575909991274195</v>
      </c>
      <c r="P28" s="6">
        <f t="shared" si="4"/>
        <v>-0.34136173092219746</v>
      </c>
    </row>
    <row r="29" spans="1:16" x14ac:dyDescent="0.15">
      <c r="A29" s="6">
        <v>14</v>
      </c>
      <c r="B29" s="6">
        <v>27</v>
      </c>
      <c r="D29">
        <v>1214.65649414063</v>
      </c>
      <c r="E29">
        <v>785.75695800781295</v>
      </c>
      <c r="F29">
        <v>477.35812377929699</v>
      </c>
      <c r="G29">
        <v>470.74307250976602</v>
      </c>
      <c r="I29" s="7">
        <f t="shared" si="0"/>
        <v>737.29837036133301</v>
      </c>
      <c r="J29" s="7">
        <f t="shared" si="0"/>
        <v>315.01388549804693</v>
      </c>
      <c r="K29" s="7">
        <f t="shared" si="1"/>
        <v>516.7886505127002</v>
      </c>
      <c r="L29" s="8">
        <f t="shared" si="2"/>
        <v>1.6405265745528677</v>
      </c>
      <c r="M29" s="8">
        <f t="shared" si="5"/>
        <v>1.7695737869747972</v>
      </c>
      <c r="P29" s="6">
        <f t="shared" si="4"/>
        <v>0.33808435188648156</v>
      </c>
    </row>
    <row r="30" spans="1:16" x14ac:dyDescent="0.15">
      <c r="A30" s="6">
        <v>14.5</v>
      </c>
      <c r="B30" s="6">
        <v>28</v>
      </c>
      <c r="D30">
        <v>1187.67907714844</v>
      </c>
      <c r="E30">
        <v>773.46771240234398</v>
      </c>
      <c r="F30">
        <v>478.32876586914102</v>
      </c>
      <c r="G30">
        <v>470.91754150390602</v>
      </c>
      <c r="I30" s="7">
        <f t="shared" si="0"/>
        <v>709.35031127929892</v>
      </c>
      <c r="J30" s="7">
        <f t="shared" si="0"/>
        <v>302.55017089843795</v>
      </c>
      <c r="K30" s="7">
        <f t="shared" si="1"/>
        <v>497.56519165039236</v>
      </c>
      <c r="L30" s="8">
        <f t="shared" si="2"/>
        <v>1.6445708497630245</v>
      </c>
      <c r="M30" s="8">
        <f t="shared" si="5"/>
        <v>1.778226891200023</v>
      </c>
      <c r="P30" s="6">
        <f t="shared" si="4"/>
        <v>0.82873125683452475</v>
      </c>
    </row>
    <row r="31" spans="1:16" x14ac:dyDescent="0.15">
      <c r="A31" s="6">
        <v>15</v>
      </c>
      <c r="B31" s="6">
        <v>29</v>
      </c>
      <c r="D31">
        <v>1199.90112304688</v>
      </c>
      <c r="E31">
        <v>779.55877685546898</v>
      </c>
      <c r="F31">
        <v>477.38351440429699</v>
      </c>
      <c r="G31">
        <v>470.44033813476602</v>
      </c>
      <c r="I31" s="7">
        <f t="shared" si="0"/>
        <v>722.51760864258301</v>
      </c>
      <c r="J31" s="7">
        <f t="shared" si="0"/>
        <v>309.11843872070295</v>
      </c>
      <c r="K31" s="7">
        <f t="shared" si="1"/>
        <v>506.13470153809095</v>
      </c>
      <c r="L31" s="8">
        <f t="shared" si="2"/>
        <v>1.6373487897802099</v>
      </c>
      <c r="M31" s="8">
        <f t="shared" si="5"/>
        <v>1.7756136602322774</v>
      </c>
      <c r="P31" s="6">
        <f t="shared" si="4"/>
        <v>0.68055626057122875</v>
      </c>
    </row>
    <row r="32" spans="1:16" x14ac:dyDescent="0.15">
      <c r="A32" s="6">
        <v>15.5</v>
      </c>
      <c r="B32" s="6">
        <v>30</v>
      </c>
      <c r="D32">
        <v>1188.25158691406</v>
      </c>
      <c r="E32">
        <v>773.90075683593795</v>
      </c>
      <c r="F32">
        <v>477.47116088867199</v>
      </c>
      <c r="G32">
        <v>470.38870239257801</v>
      </c>
      <c r="I32" s="7">
        <f t="shared" si="0"/>
        <v>710.78042602538801</v>
      </c>
      <c r="J32" s="7">
        <f t="shared" si="0"/>
        <v>303.51205444335994</v>
      </c>
      <c r="K32" s="7">
        <f t="shared" si="1"/>
        <v>498.32198791503606</v>
      </c>
      <c r="L32" s="8">
        <f t="shared" si="2"/>
        <v>1.6418523766015056</v>
      </c>
      <c r="M32" s="8">
        <f t="shared" si="5"/>
        <v>1.7847260760686419</v>
      </c>
      <c r="P32" s="6">
        <f t="shared" si="4"/>
        <v>1.197246977606373</v>
      </c>
    </row>
    <row r="33" spans="1:16" x14ac:dyDescent="0.15">
      <c r="A33" s="6">
        <v>16</v>
      </c>
      <c r="B33" s="6">
        <v>31</v>
      </c>
      <c r="D33">
        <v>1149.06884765625</v>
      </c>
      <c r="E33">
        <v>760.04150390625</v>
      </c>
      <c r="F33">
        <v>476.25714111328102</v>
      </c>
      <c r="G33">
        <v>469.73080444335898</v>
      </c>
      <c r="I33" s="7">
        <f t="shared" si="0"/>
        <v>672.81170654296898</v>
      </c>
      <c r="J33" s="7">
        <f t="shared" si="0"/>
        <v>290.31069946289102</v>
      </c>
      <c r="K33" s="7">
        <f t="shared" si="1"/>
        <v>469.59421691894528</v>
      </c>
      <c r="L33" s="8">
        <f t="shared" si="2"/>
        <v>1.6175573886451649</v>
      </c>
      <c r="M33" s="8">
        <f t="shared" si="5"/>
        <v>1.7650399171273701</v>
      </c>
      <c r="P33" s="6">
        <f t="shared" si="4"/>
        <v>8.1005603014794161E-2</v>
      </c>
    </row>
    <row r="34" spans="1:16" x14ac:dyDescent="0.15">
      <c r="A34" s="6">
        <v>16.5</v>
      </c>
      <c r="B34" s="6">
        <v>32</v>
      </c>
      <c r="D34">
        <v>1130.05676269531</v>
      </c>
      <c r="E34">
        <v>754.7138671875</v>
      </c>
      <c r="F34">
        <v>477.62313842773398</v>
      </c>
      <c r="G34">
        <v>470.72705078125</v>
      </c>
      <c r="I34" s="7">
        <f t="shared" si="0"/>
        <v>652.43362426757608</v>
      </c>
      <c r="J34" s="7">
        <f t="shared" si="0"/>
        <v>283.98681640625</v>
      </c>
      <c r="K34" s="7">
        <f t="shared" si="1"/>
        <v>453.64285278320108</v>
      </c>
      <c r="L34" s="8">
        <f t="shared" si="2"/>
        <v>1.597408142123943</v>
      </c>
      <c r="M34" s="8">
        <f t="shared" si="5"/>
        <v>1.7494994996212172</v>
      </c>
      <c r="P34" s="6">
        <f t="shared" si="4"/>
        <v>-0.80016461665805649</v>
      </c>
    </row>
    <row r="35" spans="1:16" x14ac:dyDescent="0.15">
      <c r="A35" s="6">
        <v>17</v>
      </c>
      <c r="B35" s="6">
        <v>33</v>
      </c>
      <c r="D35">
        <v>1246.40454101563</v>
      </c>
      <c r="E35">
        <v>804.06921386718795</v>
      </c>
      <c r="F35">
        <v>477.05850219726602</v>
      </c>
      <c r="G35">
        <v>470.09680175781301</v>
      </c>
      <c r="I35" s="7">
        <f t="shared" si="0"/>
        <v>769.34603881836392</v>
      </c>
      <c r="J35" s="7">
        <f t="shared" si="0"/>
        <v>333.97241210937494</v>
      </c>
      <c r="K35" s="7">
        <f t="shared" si="1"/>
        <v>535.56535034180149</v>
      </c>
      <c r="L35" s="8">
        <f t="shared" si="2"/>
        <v>1.6036215295723453</v>
      </c>
      <c r="M35" s="8">
        <f t="shared" si="5"/>
        <v>1.7603217160846882</v>
      </c>
      <c r="P35" s="6">
        <f t="shared" si="4"/>
        <v>-0.18652506323626017</v>
      </c>
    </row>
    <row r="36" spans="1:16" x14ac:dyDescent="0.15">
      <c r="A36" s="6">
        <v>17.5</v>
      </c>
      <c r="B36" s="6">
        <v>34</v>
      </c>
      <c r="D36">
        <v>1175.23937988281</v>
      </c>
      <c r="E36">
        <v>774.67132568359398</v>
      </c>
      <c r="F36">
        <v>477.09619140625</v>
      </c>
      <c r="G36">
        <v>470.12097167968801</v>
      </c>
      <c r="I36" s="7">
        <f t="shared" si="0"/>
        <v>698.14318847656</v>
      </c>
      <c r="J36" s="7">
        <f t="shared" si="0"/>
        <v>304.55035400390597</v>
      </c>
      <c r="K36" s="7">
        <f t="shared" si="1"/>
        <v>484.95794067382587</v>
      </c>
      <c r="L36" s="8">
        <f t="shared" si="2"/>
        <v>1.5923735904362342</v>
      </c>
      <c r="M36" s="8">
        <f t="shared" si="5"/>
        <v>1.7536826059636461</v>
      </c>
      <c r="P36" s="6">
        <f t="shared" si="4"/>
        <v>-0.56297480285713508</v>
      </c>
    </row>
    <row r="37" spans="1:16" x14ac:dyDescent="0.15">
      <c r="A37" s="6">
        <v>18</v>
      </c>
      <c r="B37" s="6">
        <v>35</v>
      </c>
      <c r="D37">
        <v>1143.64978027344</v>
      </c>
      <c r="E37">
        <v>760.92645263671898</v>
      </c>
      <c r="F37">
        <v>476.992919921875</v>
      </c>
      <c r="G37">
        <v>470.06286621093801</v>
      </c>
      <c r="I37" s="7">
        <f t="shared" si="0"/>
        <v>666.656860351565</v>
      </c>
      <c r="J37" s="7">
        <f t="shared" si="0"/>
        <v>290.86358642578097</v>
      </c>
      <c r="K37" s="7">
        <f t="shared" si="1"/>
        <v>463.05234985351831</v>
      </c>
      <c r="L37" s="8">
        <f t="shared" si="2"/>
        <v>1.5919914745728214</v>
      </c>
      <c r="M37" s="8">
        <f t="shared" si="5"/>
        <v>1.7579093191153023</v>
      </c>
      <c r="P37" s="6">
        <f t="shared" si="4"/>
        <v>-0.32331240286920421</v>
      </c>
    </row>
    <row r="38" spans="1:16" x14ac:dyDescent="0.15">
      <c r="A38" s="6">
        <v>18.5</v>
      </c>
      <c r="B38" s="6">
        <v>36</v>
      </c>
      <c r="D38">
        <v>1201.68786621094</v>
      </c>
      <c r="E38">
        <v>786.92474365234398</v>
      </c>
      <c r="F38">
        <v>476.86715698242199</v>
      </c>
      <c r="G38">
        <v>469.73080444335898</v>
      </c>
      <c r="I38" s="7">
        <f t="shared" si="0"/>
        <v>724.82070922851801</v>
      </c>
      <c r="J38" s="7">
        <f t="shared" si="0"/>
        <v>317.193939208985</v>
      </c>
      <c r="K38" s="7">
        <f t="shared" si="1"/>
        <v>502.78495178222852</v>
      </c>
      <c r="L38" s="8">
        <f t="shared" si="2"/>
        <v>1.5851026442562821</v>
      </c>
      <c r="M38" s="8">
        <f t="shared" si="5"/>
        <v>1.755629317813832</v>
      </c>
      <c r="P38" s="6">
        <f t="shared" si="4"/>
        <v>-0.45259266492622718</v>
      </c>
    </row>
    <row r="39" spans="1:16" x14ac:dyDescent="0.15">
      <c r="A39" s="6">
        <v>19</v>
      </c>
      <c r="B39" s="6">
        <v>37</v>
      </c>
      <c r="D39">
        <v>1233.05444335938</v>
      </c>
      <c r="E39">
        <v>800.37701416015602</v>
      </c>
      <c r="F39">
        <v>477.92379760742199</v>
      </c>
      <c r="G39">
        <v>470.77035522460898</v>
      </c>
      <c r="I39" s="7">
        <f t="shared" si="0"/>
        <v>755.13064575195801</v>
      </c>
      <c r="J39" s="7">
        <f t="shared" si="0"/>
        <v>329.60665893554705</v>
      </c>
      <c r="K39" s="7">
        <f t="shared" si="1"/>
        <v>524.40598449707511</v>
      </c>
      <c r="L39" s="8">
        <f t="shared" si="2"/>
        <v>1.5910054311118154</v>
      </c>
      <c r="M39" s="8">
        <f t="shared" si="5"/>
        <v>1.766140933684434</v>
      </c>
      <c r="P39" s="6">
        <f t="shared" si="4"/>
        <v>0.14343526432005665</v>
      </c>
    </row>
    <row r="40" spans="1:16" x14ac:dyDescent="0.15">
      <c r="A40" s="6">
        <v>19.5</v>
      </c>
      <c r="B40" s="6">
        <v>38</v>
      </c>
      <c r="D40">
        <v>1208.77648925781</v>
      </c>
      <c r="E40">
        <v>792.17633056640602</v>
      </c>
      <c r="F40">
        <v>477.56298828125</v>
      </c>
      <c r="G40">
        <v>470.31188964843801</v>
      </c>
      <c r="I40" s="7">
        <f t="shared" si="0"/>
        <v>731.21350097656</v>
      </c>
      <c r="J40" s="7">
        <f t="shared" si="0"/>
        <v>321.86444091796801</v>
      </c>
      <c r="K40" s="7">
        <f t="shared" si="1"/>
        <v>505.90839233398242</v>
      </c>
      <c r="L40" s="8">
        <f t="shared" si="2"/>
        <v>1.5718057915658996</v>
      </c>
      <c r="M40" s="8">
        <f t="shared" si="5"/>
        <v>1.7515501231535873</v>
      </c>
      <c r="P40" s="6">
        <f t="shared" si="4"/>
        <v>-0.68389049546604663</v>
      </c>
    </row>
    <row r="41" spans="1:16" x14ac:dyDescent="0.15">
      <c r="A41" s="6">
        <v>20</v>
      </c>
      <c r="B41" s="6">
        <v>39</v>
      </c>
      <c r="D41">
        <v>1160.47106933594</v>
      </c>
      <c r="E41">
        <v>772.03253173828102</v>
      </c>
      <c r="F41">
        <v>478.26336669921898</v>
      </c>
      <c r="G41">
        <v>470.95565795898398</v>
      </c>
      <c r="I41" s="7">
        <f t="shared" si="0"/>
        <v>682.20770263672102</v>
      </c>
      <c r="J41" s="7">
        <f t="shared" si="0"/>
        <v>301.07687377929705</v>
      </c>
      <c r="K41" s="7">
        <f t="shared" si="1"/>
        <v>471.45389099121314</v>
      </c>
      <c r="L41" s="8">
        <f t="shared" si="2"/>
        <v>1.5658920762436579</v>
      </c>
      <c r="M41" s="8">
        <f t="shared" si="5"/>
        <v>1.7502452368464145</v>
      </c>
      <c r="P41" s="6">
        <f t="shared" si="4"/>
        <v>-0.75787994610237919</v>
      </c>
    </row>
    <row r="42" spans="1:16" x14ac:dyDescent="0.15">
      <c r="A42" s="6">
        <v>20.5</v>
      </c>
      <c r="B42" s="6">
        <v>40</v>
      </c>
      <c r="D42">
        <v>1153.38134765625</v>
      </c>
      <c r="E42">
        <v>769.51849365234398</v>
      </c>
      <c r="F42">
        <v>477.59732055664102</v>
      </c>
      <c r="G42">
        <v>470.35830688476602</v>
      </c>
      <c r="I42" s="7">
        <f t="shared" si="0"/>
        <v>675.78402709960892</v>
      </c>
      <c r="J42" s="7">
        <f t="shared" si="0"/>
        <v>299.16018676757795</v>
      </c>
      <c r="K42" s="7">
        <f t="shared" si="1"/>
        <v>466.37189636230437</v>
      </c>
      <c r="L42" s="8">
        <f t="shared" si="2"/>
        <v>1.5589370410596639</v>
      </c>
      <c r="M42" s="8">
        <f t="shared" si="5"/>
        <v>1.7478990306774893</v>
      </c>
      <c r="P42" s="6">
        <f t="shared" si="4"/>
        <v>-0.89091414575956962</v>
      </c>
    </row>
    <row r="43" spans="1:16" x14ac:dyDescent="0.15">
      <c r="A43" s="6">
        <v>21</v>
      </c>
      <c r="B43" s="6">
        <v>41</v>
      </c>
      <c r="D43">
        <v>1221.97680664063</v>
      </c>
      <c r="E43">
        <v>797.11376953125</v>
      </c>
      <c r="F43">
        <v>478.74142456054699</v>
      </c>
      <c r="G43">
        <v>471.19009399414102</v>
      </c>
      <c r="I43" s="7">
        <f t="shared" si="0"/>
        <v>743.23538208008301</v>
      </c>
      <c r="J43" s="7">
        <f t="shared" si="0"/>
        <v>325.92367553710898</v>
      </c>
      <c r="K43" s="7">
        <f t="shared" si="1"/>
        <v>515.08880920410672</v>
      </c>
      <c r="L43" s="8">
        <f t="shared" si="2"/>
        <v>1.5803970311615481</v>
      </c>
      <c r="M43" s="8">
        <f t="shared" si="5"/>
        <v>1.7739678497944424</v>
      </c>
      <c r="P43" s="6">
        <f t="shared" si="4"/>
        <v>0.58723578546348376</v>
      </c>
    </row>
    <row r="44" spans="1:16" x14ac:dyDescent="0.15">
      <c r="A44" s="6">
        <v>21.5</v>
      </c>
      <c r="B44" s="6">
        <v>42</v>
      </c>
      <c r="D44">
        <v>1256.18994140625</v>
      </c>
      <c r="E44">
        <v>812.689453125</v>
      </c>
      <c r="F44">
        <v>478.73767089843801</v>
      </c>
      <c r="G44">
        <v>471.15344238281301</v>
      </c>
      <c r="I44" s="7">
        <f t="shared" si="0"/>
        <v>777.45227050781205</v>
      </c>
      <c r="J44" s="7">
        <f t="shared" si="0"/>
        <v>341.53601074218699</v>
      </c>
      <c r="K44" s="7">
        <f t="shared" si="1"/>
        <v>538.37706298828118</v>
      </c>
      <c r="L44" s="8">
        <f t="shared" si="2"/>
        <v>1.5763405499125605</v>
      </c>
      <c r="M44" s="8">
        <f t="shared" si="5"/>
        <v>1.7745201975605238</v>
      </c>
      <c r="P44" s="6">
        <f t="shared" si="4"/>
        <v>0.61855491843922461</v>
      </c>
    </row>
    <row r="45" spans="1:16" x14ac:dyDescent="0.15">
      <c r="A45" s="6">
        <v>22</v>
      </c>
      <c r="B45" s="6">
        <v>43</v>
      </c>
      <c r="D45">
        <v>1314.89025878906</v>
      </c>
      <c r="E45">
        <v>836.60491943359398</v>
      </c>
      <c r="F45">
        <v>478.98480224609398</v>
      </c>
      <c r="G45">
        <v>470.96585083007801</v>
      </c>
      <c r="I45" s="7">
        <f t="shared" si="0"/>
        <v>835.90545654296602</v>
      </c>
      <c r="J45" s="7">
        <f t="shared" si="0"/>
        <v>365.63906860351597</v>
      </c>
      <c r="K45" s="7">
        <f t="shared" si="1"/>
        <v>579.95810852050488</v>
      </c>
      <c r="L45" s="8">
        <f t="shared" si="2"/>
        <v>1.5861491791222881</v>
      </c>
      <c r="M45" s="8">
        <f t="shared" si="5"/>
        <v>1.7889376557853203</v>
      </c>
      <c r="P45" s="6">
        <f t="shared" si="4"/>
        <v>1.4360512840315962</v>
      </c>
    </row>
    <row r="46" spans="1:16" ht="15" x14ac:dyDescent="0.2">
      <c r="A46" s="6">
        <v>22.5</v>
      </c>
      <c r="B46" s="6">
        <v>44</v>
      </c>
      <c r="C46" s="24" t="s">
        <v>29</v>
      </c>
      <c r="D46">
        <v>1288.01623535156</v>
      </c>
      <c r="E46">
        <v>824.36584472656295</v>
      </c>
      <c r="F46">
        <v>478.50820922851602</v>
      </c>
      <c r="G46">
        <v>470.66604614257801</v>
      </c>
      <c r="I46" s="7">
        <f t="shared" si="0"/>
        <v>809.50802612304392</v>
      </c>
      <c r="J46" s="7">
        <f t="shared" si="0"/>
        <v>353.69979858398494</v>
      </c>
      <c r="K46" s="7">
        <f t="shared" si="1"/>
        <v>561.91816711425452</v>
      </c>
      <c r="L46" s="8">
        <f t="shared" si="2"/>
        <v>1.5886867037070951</v>
      </c>
      <c r="M46" s="8">
        <f t="shared" si="5"/>
        <v>1.7960840093851962</v>
      </c>
      <c r="P46" s="6">
        <f t="shared" si="4"/>
        <v>1.8412626606866516</v>
      </c>
    </row>
    <row r="47" spans="1:16" x14ac:dyDescent="0.15">
      <c r="A47" s="6">
        <v>23</v>
      </c>
      <c r="B47" s="6">
        <v>45</v>
      </c>
      <c r="D47">
        <v>1234.787109375</v>
      </c>
      <c r="E47">
        <v>802.10943603515602</v>
      </c>
      <c r="F47">
        <v>479.16842651367199</v>
      </c>
      <c r="G47">
        <v>471.04995727539102</v>
      </c>
      <c r="I47" s="7">
        <f t="shared" si="0"/>
        <v>755.61868286132801</v>
      </c>
      <c r="J47" s="7">
        <f t="shared" si="0"/>
        <v>331.059478759765</v>
      </c>
      <c r="K47" s="7">
        <f t="shared" si="1"/>
        <v>523.87704772949246</v>
      </c>
      <c r="L47" s="8">
        <f t="shared" si="2"/>
        <v>1.5824257613528308</v>
      </c>
      <c r="M47" s="8">
        <f t="shared" si="5"/>
        <v>1.7944318960460008</v>
      </c>
      <c r="P47" s="6">
        <f t="shared" si="4"/>
        <v>1.747584799493616</v>
      </c>
    </row>
    <row r="48" spans="1:16" x14ac:dyDescent="0.15">
      <c r="A48" s="6">
        <v>23.5</v>
      </c>
      <c r="B48" s="6">
        <v>46</v>
      </c>
      <c r="D48">
        <v>1227.4287109375</v>
      </c>
      <c r="E48">
        <v>800.94952392578102</v>
      </c>
      <c r="F48">
        <v>478.074951171875</v>
      </c>
      <c r="G48">
        <v>470.27920532226602</v>
      </c>
      <c r="I48" s="7">
        <f t="shared" si="0"/>
        <v>749.353759765625</v>
      </c>
      <c r="J48" s="7">
        <f t="shared" si="0"/>
        <v>330.670318603515</v>
      </c>
      <c r="K48" s="7">
        <f t="shared" si="1"/>
        <v>517.88453674316452</v>
      </c>
      <c r="L48" s="8">
        <f t="shared" si="2"/>
        <v>1.5661657778366427</v>
      </c>
      <c r="M48" s="8">
        <f t="shared" si="5"/>
        <v>1.7827807415448818</v>
      </c>
      <c r="P48" s="6">
        <f t="shared" si="4"/>
        <v>1.086942936613897</v>
      </c>
    </row>
    <row r="49" spans="1:22" x14ac:dyDescent="0.15">
      <c r="A49" s="6">
        <v>24</v>
      </c>
      <c r="B49" s="6">
        <v>47</v>
      </c>
      <c r="D49">
        <v>1325.48510742188</v>
      </c>
      <c r="E49">
        <v>847.94830322265602</v>
      </c>
      <c r="F49">
        <v>478.62313842773398</v>
      </c>
      <c r="G49">
        <v>470.90713500976602</v>
      </c>
      <c r="I49" s="7">
        <f t="shared" si="0"/>
        <v>846.86196899414608</v>
      </c>
      <c r="J49" s="7">
        <f t="shared" si="0"/>
        <v>377.04116821289</v>
      </c>
      <c r="K49" s="7">
        <f t="shared" si="1"/>
        <v>582.9331512451231</v>
      </c>
      <c r="L49" s="8">
        <f t="shared" si="2"/>
        <v>1.5460729500922288</v>
      </c>
      <c r="M49" s="8">
        <f t="shared" si="5"/>
        <v>1.7672967428155366</v>
      </c>
      <c r="P49" s="6">
        <f t="shared" si="4"/>
        <v>0.20897176522489466</v>
      </c>
    </row>
    <row r="50" spans="1:22" x14ac:dyDescent="0.15">
      <c r="A50" s="6">
        <v>24.5</v>
      </c>
      <c r="B50" s="6">
        <v>48</v>
      </c>
      <c r="D50">
        <v>1172.5146484375</v>
      </c>
      <c r="E50">
        <v>783.61260986328102</v>
      </c>
      <c r="F50">
        <v>478.227783203125</v>
      </c>
      <c r="G50">
        <v>470.67416381835898</v>
      </c>
      <c r="I50" s="7">
        <f t="shared" si="0"/>
        <v>694.286865234375</v>
      </c>
      <c r="J50" s="7">
        <f t="shared" si="0"/>
        <v>312.93844604492205</v>
      </c>
      <c r="K50" s="7">
        <f t="shared" si="1"/>
        <v>475.22995300292962</v>
      </c>
      <c r="L50" s="8">
        <f t="shared" si="2"/>
        <v>1.5186052049824226</v>
      </c>
      <c r="M50" s="8">
        <f t="shared" si="5"/>
        <v>1.7444378267207994</v>
      </c>
      <c r="P50" s="6">
        <f t="shared" si="4"/>
        <v>-1.0871707681856693</v>
      </c>
    </row>
    <row r="51" spans="1:22" x14ac:dyDescent="0.15">
      <c r="A51" s="6">
        <v>25</v>
      </c>
      <c r="B51" s="6">
        <v>49</v>
      </c>
      <c r="D51">
        <v>1156.71740722656</v>
      </c>
      <c r="E51">
        <v>776.80041503906295</v>
      </c>
      <c r="F51">
        <v>478.40225219726602</v>
      </c>
      <c r="G51">
        <v>470.90173339843801</v>
      </c>
      <c r="I51" s="7">
        <f t="shared" si="0"/>
        <v>678.31515502929392</v>
      </c>
      <c r="J51" s="7">
        <f t="shared" si="0"/>
        <v>305.89868164062494</v>
      </c>
      <c r="K51" s="7">
        <f t="shared" si="1"/>
        <v>464.18607788085649</v>
      </c>
      <c r="L51" s="8">
        <f t="shared" si="2"/>
        <v>1.5174504034842173</v>
      </c>
      <c r="M51" s="8">
        <f t="shared" si="5"/>
        <v>1.7478918542376631</v>
      </c>
      <c r="P51" s="6">
        <f t="shared" si="4"/>
        <v>-0.89132106308052272</v>
      </c>
    </row>
    <row r="52" spans="1:22" x14ac:dyDescent="0.15">
      <c r="A52" s="6">
        <v>25.5</v>
      </c>
      <c r="B52" s="6">
        <v>50</v>
      </c>
      <c r="D52">
        <v>1139.50134277344</v>
      </c>
      <c r="E52">
        <v>769.08532714843795</v>
      </c>
      <c r="F52">
        <v>477.74267578125</v>
      </c>
      <c r="G52">
        <v>470.17947387695301</v>
      </c>
      <c r="I52" s="7">
        <f t="shared" si="0"/>
        <v>661.75866699219</v>
      </c>
      <c r="J52" s="7">
        <f t="shared" si="0"/>
        <v>298.90585327148494</v>
      </c>
      <c r="K52" s="7">
        <f t="shared" si="1"/>
        <v>452.52456970215053</v>
      </c>
      <c r="L52" s="8">
        <f t="shared" si="2"/>
        <v>1.5139367956476231</v>
      </c>
      <c r="M52" s="8">
        <f t="shared" si="5"/>
        <v>1.7489870754161376</v>
      </c>
      <c r="P52" s="6">
        <f t="shared" si="4"/>
        <v>-0.82922001038714266</v>
      </c>
      <c r="R52" s="29"/>
      <c r="S52" s="29"/>
      <c r="T52" s="29"/>
    </row>
    <row r="53" spans="1:22" x14ac:dyDescent="0.15">
      <c r="A53" s="6">
        <v>26</v>
      </c>
      <c r="B53" s="6">
        <v>51</v>
      </c>
      <c r="D53">
        <v>1137.38928222656</v>
      </c>
      <c r="E53">
        <v>767.97741699218795</v>
      </c>
      <c r="F53">
        <v>477.98562622070301</v>
      </c>
      <c r="G53">
        <v>470.59420776367199</v>
      </c>
      <c r="I53" s="7">
        <f t="shared" si="0"/>
        <v>659.40365600585699</v>
      </c>
      <c r="J53" s="7">
        <f t="shared" si="0"/>
        <v>297.38320922851597</v>
      </c>
      <c r="K53" s="7">
        <f t="shared" si="1"/>
        <v>451.23540954589583</v>
      </c>
      <c r="L53" s="8">
        <f t="shared" si="2"/>
        <v>1.517353352654004</v>
      </c>
      <c r="M53" s="8">
        <f t="shared" si="5"/>
        <v>1.7570124614375875</v>
      </c>
      <c r="P53" s="6">
        <f t="shared" si="4"/>
        <v>-0.37416588068435225</v>
      </c>
      <c r="R53" s="29"/>
      <c r="S53" s="34"/>
      <c r="T53" s="29"/>
    </row>
    <row r="54" spans="1:22" x14ac:dyDescent="0.15">
      <c r="A54" s="6">
        <v>26.5</v>
      </c>
      <c r="B54" s="6">
        <v>52</v>
      </c>
      <c r="D54">
        <v>1203.26391601563</v>
      </c>
      <c r="E54">
        <v>795.97027587890602</v>
      </c>
      <c r="F54">
        <v>478.00500488281301</v>
      </c>
      <c r="G54">
        <v>470.40475463867199</v>
      </c>
      <c r="I54" s="7">
        <f t="shared" si="0"/>
        <v>725.25891113281705</v>
      </c>
      <c r="J54" s="7">
        <f t="shared" si="0"/>
        <v>325.56552124023403</v>
      </c>
      <c r="K54" s="7">
        <f t="shared" si="1"/>
        <v>497.36304626465324</v>
      </c>
      <c r="L54" s="8">
        <f t="shared" si="2"/>
        <v>1.527689554993295</v>
      </c>
      <c r="M54" s="8">
        <f t="shared" si="5"/>
        <v>1.7719574927919475</v>
      </c>
      <c r="P54" s="6">
        <f t="shared" si="4"/>
        <v>0.47324485048326387</v>
      </c>
      <c r="R54" s="29"/>
      <c r="S54" s="34"/>
      <c r="T54" s="29"/>
    </row>
    <row r="55" spans="1:22" x14ac:dyDescent="0.15">
      <c r="A55" s="6">
        <v>27</v>
      </c>
      <c r="B55" s="6">
        <v>53</v>
      </c>
      <c r="D55">
        <v>1064.7998046875</v>
      </c>
      <c r="E55">
        <v>730.36968994140602</v>
      </c>
      <c r="F55">
        <v>478.23171997070301</v>
      </c>
      <c r="G55">
        <v>470.85968017578102</v>
      </c>
      <c r="I55" s="7">
        <f t="shared" si="0"/>
        <v>586.56808471679699</v>
      </c>
      <c r="J55" s="7">
        <f t="shared" si="0"/>
        <v>259.510009765625</v>
      </c>
      <c r="K55" s="7">
        <f t="shared" si="1"/>
        <v>404.91107788085947</v>
      </c>
      <c r="L55" s="8">
        <f t="shared" si="2"/>
        <v>1.5602907889624473</v>
      </c>
      <c r="M55" s="8">
        <f t="shared" si="5"/>
        <v>1.8091675557761686</v>
      </c>
      <c r="P55" s="6">
        <f t="shared" si="4"/>
        <v>2.5831237749629268</v>
      </c>
      <c r="R55" s="35"/>
      <c r="S55" s="34"/>
      <c r="T55" s="29"/>
    </row>
    <row r="56" spans="1:22" x14ac:dyDescent="0.15">
      <c r="A56" s="6">
        <v>27.5</v>
      </c>
      <c r="B56" s="6">
        <v>54</v>
      </c>
      <c r="D56">
        <v>1143.43273925781</v>
      </c>
      <c r="E56">
        <v>772.22741699218795</v>
      </c>
      <c r="F56">
        <v>478.17364501953102</v>
      </c>
      <c r="G56">
        <v>471.00228881835898</v>
      </c>
      <c r="I56" s="7">
        <f t="shared" si="0"/>
        <v>665.25909423827898</v>
      </c>
      <c r="J56" s="7">
        <f t="shared" si="0"/>
        <v>301.22512817382898</v>
      </c>
      <c r="K56" s="7">
        <f t="shared" si="1"/>
        <v>454.40150451659872</v>
      </c>
      <c r="L56" s="8">
        <f t="shared" si="2"/>
        <v>1.5085112828116243</v>
      </c>
      <c r="M56" s="8">
        <f t="shared" si="5"/>
        <v>1.7619968786404145</v>
      </c>
      <c r="P56" s="6">
        <f t="shared" si="4"/>
        <v>-9.1540269125506446E-2</v>
      </c>
      <c r="R56" s="35"/>
      <c r="S56" s="34"/>
      <c r="T56" s="29"/>
    </row>
    <row r="57" spans="1:22" x14ac:dyDescent="0.15">
      <c r="A57" s="6">
        <v>28</v>
      </c>
      <c r="B57" s="6">
        <v>55</v>
      </c>
      <c r="D57">
        <v>1130.54565429688</v>
      </c>
      <c r="E57">
        <v>766.98651123046898</v>
      </c>
      <c r="F57">
        <v>477.75433349609398</v>
      </c>
      <c r="G57">
        <v>470.36080932617199</v>
      </c>
      <c r="I57" s="7">
        <f t="shared" si="0"/>
        <v>652.79132080078602</v>
      </c>
      <c r="J57" s="7">
        <f t="shared" si="0"/>
        <v>296.62570190429699</v>
      </c>
      <c r="K57" s="7">
        <f t="shared" si="1"/>
        <v>445.15332946777812</v>
      </c>
      <c r="L57" s="8">
        <f t="shared" si="2"/>
        <v>1.5007240660871726</v>
      </c>
      <c r="M57" s="8">
        <f t="shared" si="5"/>
        <v>1.7588184909310318</v>
      </c>
      <c r="P57" s="6">
        <f t="shared" si="4"/>
        <v>-0.27176069080808934</v>
      </c>
      <c r="R57" s="29"/>
      <c r="S57" s="34"/>
      <c r="T57" s="29"/>
    </row>
    <row r="58" spans="1:22" x14ac:dyDescent="0.15">
      <c r="A58" s="6">
        <v>28.5</v>
      </c>
      <c r="B58" s="6">
        <v>56</v>
      </c>
      <c r="D58">
        <v>1101.16223144531</v>
      </c>
      <c r="E58">
        <v>754.17047119140602</v>
      </c>
      <c r="F58">
        <v>477.64877319335898</v>
      </c>
      <c r="G58">
        <v>470.57485961914102</v>
      </c>
      <c r="I58" s="7">
        <f t="shared" si="0"/>
        <v>623.51345825195108</v>
      </c>
      <c r="J58" s="7">
        <f t="shared" si="0"/>
        <v>283.595611572265</v>
      </c>
      <c r="K58" s="7">
        <f t="shared" si="1"/>
        <v>424.99653015136562</v>
      </c>
      <c r="L58" s="8">
        <f t="shared" si="2"/>
        <v>1.4986005171066241</v>
      </c>
      <c r="M58" s="8">
        <f t="shared" si="5"/>
        <v>1.7613037709655521</v>
      </c>
      <c r="P58" s="6">
        <f t="shared" si="4"/>
        <v>-0.13084074749898914</v>
      </c>
      <c r="R58" s="29"/>
      <c r="S58" s="34"/>
      <c r="T58" s="29"/>
    </row>
    <row r="59" spans="1:22" x14ac:dyDescent="0.15">
      <c r="A59" s="6">
        <v>29</v>
      </c>
      <c r="B59" s="6">
        <v>57</v>
      </c>
      <c r="D59">
        <v>1097.0146484375</v>
      </c>
      <c r="E59">
        <v>754.51013183593795</v>
      </c>
      <c r="F59">
        <v>477.01770019531301</v>
      </c>
      <c r="G59">
        <v>470.24588012695301</v>
      </c>
      <c r="I59" s="7">
        <f t="shared" si="0"/>
        <v>619.99694824218705</v>
      </c>
      <c r="J59" s="7">
        <f t="shared" si="0"/>
        <v>284.26425170898494</v>
      </c>
      <c r="K59" s="7">
        <f t="shared" si="1"/>
        <v>421.01197204589761</v>
      </c>
      <c r="L59" s="8">
        <f t="shared" si="2"/>
        <v>1.4810584500681707</v>
      </c>
      <c r="M59" s="8">
        <f t="shared" si="5"/>
        <v>1.7483705329421677</v>
      </c>
      <c r="P59" s="6">
        <f t="shared" si="4"/>
        <v>-0.86417910122306218</v>
      </c>
      <c r="R59" s="36"/>
      <c r="S59" s="34"/>
      <c r="T59" s="29"/>
    </row>
    <row r="60" spans="1:22" x14ac:dyDescent="0.15">
      <c r="A60" s="6">
        <v>29.5</v>
      </c>
      <c r="B60" s="6">
        <v>58</v>
      </c>
      <c r="D60">
        <v>1097.31628417969</v>
      </c>
      <c r="E60">
        <v>755.17852783203102</v>
      </c>
      <c r="F60">
        <v>476.39620971679699</v>
      </c>
      <c r="G60">
        <v>469.62335205078102</v>
      </c>
      <c r="I60" s="7">
        <f t="shared" si="0"/>
        <v>620.92007446289301</v>
      </c>
      <c r="J60" s="7">
        <f t="shared" si="0"/>
        <v>285.55517578125</v>
      </c>
      <c r="K60" s="7">
        <f t="shared" si="1"/>
        <v>421.03145141601806</v>
      </c>
      <c r="L60" s="8">
        <f t="shared" si="2"/>
        <v>1.4744311682116029</v>
      </c>
      <c r="M60" s="8">
        <f t="shared" si="5"/>
        <v>1.7463520801006689</v>
      </c>
      <c r="P60" s="6">
        <f t="shared" si="4"/>
        <v>-0.97862908514650626</v>
      </c>
      <c r="R60" s="35"/>
      <c r="S60" s="34"/>
      <c r="T60" s="29"/>
    </row>
    <row r="61" spans="1:22" x14ac:dyDescent="0.15">
      <c r="A61" s="6">
        <v>30</v>
      </c>
      <c r="B61" s="6">
        <v>59</v>
      </c>
      <c r="D61">
        <v>1087.791015625</v>
      </c>
      <c r="E61">
        <v>752.15081787109398</v>
      </c>
      <c r="F61">
        <v>476.21591186523398</v>
      </c>
      <c r="G61">
        <v>469.26962280273398</v>
      </c>
      <c r="I61" s="7">
        <f t="shared" si="0"/>
        <v>611.57510375976608</v>
      </c>
      <c r="J61" s="7">
        <f t="shared" si="0"/>
        <v>282.88119506836</v>
      </c>
      <c r="K61" s="7">
        <f t="shared" si="1"/>
        <v>413.55826721191409</v>
      </c>
      <c r="L61" s="8">
        <f t="shared" si="2"/>
        <v>1.4619503679344086</v>
      </c>
      <c r="M61" s="8">
        <f t="shared" si="5"/>
        <v>1.7384801088385435</v>
      </c>
      <c r="P61" s="6">
        <f t="shared" si="4"/>
        <v>-1.4249843161793274</v>
      </c>
      <c r="R61" s="35"/>
      <c r="S61" s="34"/>
      <c r="T61" s="29"/>
    </row>
    <row r="62" spans="1:22" x14ac:dyDescent="0.15">
      <c r="A62" s="6">
        <v>30.5</v>
      </c>
      <c r="B62" s="6">
        <v>60</v>
      </c>
      <c r="D62">
        <v>1090.74951171875</v>
      </c>
      <c r="E62">
        <v>757.85784912109398</v>
      </c>
      <c r="F62">
        <v>475.88217163085898</v>
      </c>
      <c r="G62">
        <v>469.29501342773398</v>
      </c>
      <c r="I62" s="7">
        <f t="shared" si="0"/>
        <v>614.86734008789108</v>
      </c>
      <c r="J62" s="7">
        <f t="shared" si="0"/>
        <v>288.56283569336</v>
      </c>
      <c r="K62" s="7">
        <f t="shared" si="1"/>
        <v>412.87335510253911</v>
      </c>
      <c r="L62" s="8">
        <f t="shared" si="2"/>
        <v>1.4307918554739916</v>
      </c>
      <c r="M62" s="8">
        <f t="shared" si="5"/>
        <v>1.7119304253931953</v>
      </c>
      <c r="P62" s="6">
        <f t="shared" si="4"/>
        <v>-2.9304001381493312</v>
      </c>
      <c r="R62" s="29"/>
      <c r="S62" s="29"/>
      <c r="T62" s="29"/>
      <c r="U62" s="4" t="s">
        <v>17</v>
      </c>
    </row>
    <row r="63" spans="1:22" x14ac:dyDescent="0.15">
      <c r="A63" s="6">
        <v>31</v>
      </c>
      <c r="B63" s="6">
        <v>61</v>
      </c>
      <c r="D63">
        <v>1099.51489257813</v>
      </c>
      <c r="E63">
        <v>765.26721191406295</v>
      </c>
      <c r="F63">
        <v>476.77679443359398</v>
      </c>
      <c r="G63">
        <v>470.00769042968801</v>
      </c>
      <c r="I63" s="7">
        <f t="shared" si="0"/>
        <v>622.73809814453602</v>
      </c>
      <c r="J63" s="7">
        <f t="shared" si="0"/>
        <v>295.25952148437494</v>
      </c>
      <c r="K63" s="7">
        <f t="shared" si="1"/>
        <v>416.05643310547362</v>
      </c>
      <c r="L63" s="8">
        <f t="shared" si="2"/>
        <v>1.4091211386302109</v>
      </c>
      <c r="M63" s="8">
        <f t="shared" si="5"/>
        <v>1.6948685375644836</v>
      </c>
      <c r="P63" s="6">
        <f t="shared" si="4"/>
        <v>-3.8978405199863606</v>
      </c>
      <c r="R63" s="29"/>
      <c r="S63" s="29"/>
      <c r="T63" s="29"/>
    </row>
    <row r="64" spans="1:22" x14ac:dyDescent="0.15">
      <c r="A64" s="6">
        <v>31.5</v>
      </c>
      <c r="B64" s="6">
        <v>62</v>
      </c>
      <c r="D64">
        <v>1094.56091308594</v>
      </c>
      <c r="E64">
        <v>764.43365478515602</v>
      </c>
      <c r="F64">
        <v>476.85321044921898</v>
      </c>
      <c r="G64">
        <v>469.87466430664102</v>
      </c>
      <c r="I64" s="7">
        <f t="shared" si="0"/>
        <v>617.70770263672102</v>
      </c>
      <c r="J64" s="7">
        <f t="shared" si="0"/>
        <v>294.558990478515</v>
      </c>
      <c r="K64" s="7">
        <f t="shared" si="1"/>
        <v>411.51640930176052</v>
      </c>
      <c r="L64" s="8">
        <f t="shared" si="2"/>
        <v>1.3970594095031581</v>
      </c>
      <c r="M64" s="8">
        <f t="shared" si="5"/>
        <v>1.6874156374524998</v>
      </c>
      <c r="P64" s="6">
        <f t="shared" si="4"/>
        <v>-4.3204336469906037</v>
      </c>
      <c r="R64" s="29"/>
      <c r="S64" s="29"/>
      <c r="T64" s="29"/>
      <c r="U64" s="18">
        <v>12.5</v>
      </c>
      <c r="V64" s="20">
        <f t="shared" ref="V64:V83" si="6">L26</f>
        <v>1.6587577460430853</v>
      </c>
    </row>
    <row r="65" spans="1:22" x14ac:dyDescent="0.15">
      <c r="A65" s="6">
        <v>32</v>
      </c>
      <c r="B65" s="6">
        <v>63</v>
      </c>
      <c r="D65">
        <v>1094.02001953125</v>
      </c>
      <c r="E65">
        <v>762.24444580078102</v>
      </c>
      <c r="F65">
        <v>477.33831787109398</v>
      </c>
      <c r="G65">
        <v>470.20986938476602</v>
      </c>
      <c r="I65" s="7">
        <f t="shared" si="0"/>
        <v>616.68170166015602</v>
      </c>
      <c r="J65" s="7">
        <f t="shared" si="0"/>
        <v>292.034576416015</v>
      </c>
      <c r="K65" s="7">
        <f t="shared" si="1"/>
        <v>412.25749816894552</v>
      </c>
      <c r="L65" s="8">
        <f t="shared" si="2"/>
        <v>1.4116735875195412</v>
      </c>
      <c r="M65" s="8">
        <f t="shared" si="5"/>
        <v>1.7066386444839516</v>
      </c>
      <c r="P65" s="6">
        <f t="shared" si="4"/>
        <v>-3.2304538364758169</v>
      </c>
      <c r="U65" s="18">
        <v>13</v>
      </c>
      <c r="V65" s="20">
        <f t="shared" si="6"/>
        <v>1.6319119531129089</v>
      </c>
    </row>
    <row r="66" spans="1:22" x14ac:dyDescent="0.15">
      <c r="A66" s="6">
        <v>32.5</v>
      </c>
      <c r="B66" s="6">
        <v>64</v>
      </c>
      <c r="D66">
        <v>1104.92956542969</v>
      </c>
      <c r="E66">
        <v>767.50598144531295</v>
      </c>
      <c r="F66">
        <v>476.89611816406301</v>
      </c>
      <c r="G66">
        <v>469.73370361328102</v>
      </c>
      <c r="I66" s="7">
        <f t="shared" ref="I66:J129" si="7">D66-F66</f>
        <v>628.03344726562705</v>
      </c>
      <c r="J66" s="7">
        <f t="shared" si="7"/>
        <v>297.77227783203193</v>
      </c>
      <c r="K66" s="7">
        <f t="shared" ref="K66:K129" si="8">I66-0.7*J66</f>
        <v>419.59285278320471</v>
      </c>
      <c r="L66" s="8">
        <f t="shared" ref="L66:L129" si="9">K66/J66</f>
        <v>1.4091065019151636</v>
      </c>
      <c r="M66" s="8">
        <f t="shared" si="5"/>
        <v>1.708680387894643</v>
      </c>
      <c r="P66" s="6">
        <f t="shared" si="4"/>
        <v>-3.1146832344953856</v>
      </c>
      <c r="U66" s="18">
        <v>13.5</v>
      </c>
      <c r="V66" s="20">
        <f t="shared" si="6"/>
        <v>1.6331526157205587</v>
      </c>
    </row>
    <row r="67" spans="1:22" x14ac:dyDescent="0.15">
      <c r="A67" s="6">
        <v>33</v>
      </c>
      <c r="B67" s="6">
        <v>65</v>
      </c>
      <c r="D67">
        <v>1108.89343261719</v>
      </c>
      <c r="E67">
        <v>768.98095703125</v>
      </c>
      <c r="F67">
        <v>477.14532470703102</v>
      </c>
      <c r="G67">
        <v>469.95004272460898</v>
      </c>
      <c r="I67" s="7">
        <f t="shared" si="7"/>
        <v>631.74810791015898</v>
      </c>
      <c r="J67" s="7">
        <f t="shared" si="7"/>
        <v>299.03091430664102</v>
      </c>
      <c r="K67" s="7">
        <f t="shared" si="8"/>
        <v>422.42646789551031</v>
      </c>
      <c r="L67" s="8">
        <f t="shared" si="9"/>
        <v>1.4126514941606787</v>
      </c>
      <c r="M67" s="8">
        <f t="shared" si="5"/>
        <v>1.7168342091552271</v>
      </c>
      <c r="P67" s="6">
        <f t="shared" si="4"/>
        <v>-2.652346590803714</v>
      </c>
      <c r="U67" s="18">
        <v>14</v>
      </c>
      <c r="V67" s="20">
        <f t="shared" si="6"/>
        <v>1.6405265745528677</v>
      </c>
    </row>
    <row r="68" spans="1:22" x14ac:dyDescent="0.15">
      <c r="A68" s="6">
        <v>33.5</v>
      </c>
      <c r="B68" s="6">
        <v>66</v>
      </c>
      <c r="D68">
        <v>1073.8828125</v>
      </c>
      <c r="E68">
        <v>755.05560302734398</v>
      </c>
      <c r="F68">
        <v>476.65335083007801</v>
      </c>
      <c r="G68">
        <v>469.29336547851602</v>
      </c>
      <c r="I68" s="7">
        <f t="shared" si="7"/>
        <v>597.22946166992199</v>
      </c>
      <c r="J68" s="7">
        <f t="shared" si="7"/>
        <v>285.76223754882795</v>
      </c>
      <c r="K68" s="7">
        <f t="shared" si="8"/>
        <v>397.19589538574246</v>
      </c>
      <c r="L68" s="8">
        <f t="shared" si="9"/>
        <v>1.3899523561711822</v>
      </c>
      <c r="M68" s="8">
        <f t="shared" si="5"/>
        <v>1.6987439001807993</v>
      </c>
      <c r="P68" s="6">
        <f t="shared" si="4"/>
        <v>-3.6781003407679558</v>
      </c>
      <c r="U68" s="18">
        <v>14.5</v>
      </c>
      <c r="V68" s="20">
        <f t="shared" si="6"/>
        <v>1.6445708497630245</v>
      </c>
    </row>
    <row r="69" spans="1:22" x14ac:dyDescent="0.15">
      <c r="A69" s="6">
        <v>34</v>
      </c>
      <c r="B69" s="6">
        <v>67</v>
      </c>
      <c r="D69">
        <v>1078.65209960938</v>
      </c>
      <c r="E69">
        <v>759.05731201171898</v>
      </c>
      <c r="F69">
        <v>477.54861450195301</v>
      </c>
      <c r="G69">
        <v>470.637939453125</v>
      </c>
      <c r="I69" s="7">
        <f t="shared" si="7"/>
        <v>601.10348510742699</v>
      </c>
      <c r="J69" s="7">
        <f t="shared" si="7"/>
        <v>288.41937255859398</v>
      </c>
      <c r="K69" s="7">
        <f t="shared" si="8"/>
        <v>399.20992431641122</v>
      </c>
      <c r="L69" s="8">
        <f t="shared" si="9"/>
        <v>1.384130063022412</v>
      </c>
      <c r="M69" s="8">
        <f t="shared" si="5"/>
        <v>1.6975304360470982</v>
      </c>
      <c r="P69" s="6">
        <f t="shared" si="4"/>
        <v>-3.7469059862298759</v>
      </c>
      <c r="U69" s="18">
        <v>15</v>
      </c>
      <c r="V69" s="20">
        <f t="shared" si="6"/>
        <v>1.6373487897802099</v>
      </c>
    </row>
    <row r="70" spans="1:22" x14ac:dyDescent="0.15">
      <c r="A70" s="6">
        <v>34.5</v>
      </c>
      <c r="B70" s="6">
        <v>68</v>
      </c>
      <c r="D70">
        <v>1078.35778808594</v>
      </c>
      <c r="E70">
        <v>757.85510253906295</v>
      </c>
      <c r="F70">
        <v>476.88070678710898</v>
      </c>
      <c r="G70">
        <v>469.814697265625</v>
      </c>
      <c r="I70" s="7">
        <f t="shared" si="7"/>
        <v>601.47708129883108</v>
      </c>
      <c r="J70" s="7">
        <f t="shared" si="7"/>
        <v>288.04040527343795</v>
      </c>
      <c r="K70" s="7">
        <f t="shared" si="8"/>
        <v>399.84879760742456</v>
      </c>
      <c r="L70" s="8">
        <f t="shared" si="9"/>
        <v>1.3881691258830386</v>
      </c>
      <c r="M70" s="8">
        <f t="shared" si="5"/>
        <v>1.7061783279227938</v>
      </c>
      <c r="P70" s="6">
        <f t="shared" ref="P70:P133" si="10">(M70-$O$2)/$O$2*100</f>
        <v>-3.2565546310750557</v>
      </c>
      <c r="U70" s="18">
        <v>15.5</v>
      </c>
      <c r="V70" s="20">
        <f t="shared" si="6"/>
        <v>1.6418523766015056</v>
      </c>
    </row>
    <row r="71" spans="1:22" x14ac:dyDescent="0.15">
      <c r="A71" s="6">
        <v>35</v>
      </c>
      <c r="B71" s="6">
        <v>69</v>
      </c>
      <c r="D71">
        <v>1089.2763671875</v>
      </c>
      <c r="E71">
        <v>764.62829589843795</v>
      </c>
      <c r="F71">
        <v>477.09515380859398</v>
      </c>
      <c r="G71">
        <v>470.02478027343801</v>
      </c>
      <c r="I71" s="7">
        <f t="shared" si="7"/>
        <v>612.18121337890602</v>
      </c>
      <c r="J71" s="7">
        <f t="shared" si="7"/>
        <v>294.60351562499994</v>
      </c>
      <c r="K71" s="7">
        <f t="shared" si="8"/>
        <v>405.95875244140609</v>
      </c>
      <c r="L71" s="8">
        <f t="shared" si="9"/>
        <v>1.3779833943263256</v>
      </c>
      <c r="M71" s="8">
        <f t="shared" si="5"/>
        <v>1.7006014253811497</v>
      </c>
      <c r="P71" s="6">
        <f t="shared" si="10"/>
        <v>-3.5727752497147396</v>
      </c>
      <c r="U71" s="18">
        <v>16</v>
      </c>
      <c r="V71" s="20">
        <f t="shared" si="6"/>
        <v>1.6175573886451649</v>
      </c>
    </row>
    <row r="72" spans="1:22" x14ac:dyDescent="0.15">
      <c r="A72" s="6">
        <v>35.5</v>
      </c>
      <c r="B72" s="6">
        <v>70</v>
      </c>
      <c r="D72">
        <v>1084.19213867188</v>
      </c>
      <c r="E72">
        <v>763.91296386718795</v>
      </c>
      <c r="F72">
        <v>476.98687744140602</v>
      </c>
      <c r="G72">
        <v>470.06558227539102</v>
      </c>
      <c r="I72" s="7">
        <f t="shared" si="7"/>
        <v>607.20526123047398</v>
      </c>
      <c r="J72" s="7">
        <f t="shared" si="7"/>
        <v>293.84738159179693</v>
      </c>
      <c r="K72" s="7">
        <f t="shared" si="8"/>
        <v>401.51209411621613</v>
      </c>
      <c r="L72" s="8">
        <f t="shared" si="9"/>
        <v>1.3663967054638706</v>
      </c>
      <c r="M72" s="8">
        <f t="shared" si="5"/>
        <v>1.6936235655337635</v>
      </c>
      <c r="P72" s="6">
        <f t="shared" si="10"/>
        <v>-3.9684327210879009</v>
      </c>
      <c r="U72" s="18">
        <v>16.5</v>
      </c>
      <c r="V72" s="20">
        <f t="shared" si="6"/>
        <v>1.597408142123943</v>
      </c>
    </row>
    <row r="73" spans="1:22" x14ac:dyDescent="0.15">
      <c r="A73" s="6">
        <v>36</v>
      </c>
      <c r="B73" s="6">
        <v>71</v>
      </c>
      <c r="D73">
        <v>1090.17248535156</v>
      </c>
      <c r="E73">
        <v>768.87152099609398</v>
      </c>
      <c r="F73">
        <v>476.79367065429699</v>
      </c>
      <c r="G73">
        <v>469.45095825195301</v>
      </c>
      <c r="I73" s="7">
        <f t="shared" si="7"/>
        <v>613.37881469726301</v>
      </c>
      <c r="J73" s="7">
        <f t="shared" si="7"/>
        <v>299.42056274414097</v>
      </c>
      <c r="K73" s="7">
        <f t="shared" si="8"/>
        <v>403.78442077636436</v>
      </c>
      <c r="L73" s="8">
        <f t="shared" si="9"/>
        <v>1.3485527415877705</v>
      </c>
      <c r="M73" s="8">
        <f t="shared" si="5"/>
        <v>1.6803884306727324</v>
      </c>
      <c r="P73" s="6">
        <f t="shared" si="10"/>
        <v>-4.7188891800779587</v>
      </c>
      <c r="U73" s="18">
        <v>17</v>
      </c>
      <c r="V73" s="20">
        <f t="shared" si="6"/>
        <v>1.6036215295723453</v>
      </c>
    </row>
    <row r="74" spans="1:22" x14ac:dyDescent="0.15">
      <c r="A74" s="6">
        <v>36.5</v>
      </c>
      <c r="B74" s="6">
        <v>72</v>
      </c>
      <c r="D74">
        <v>1089.53735351563</v>
      </c>
      <c r="E74">
        <v>769.78234863281295</v>
      </c>
      <c r="F74">
        <v>476.55923461914102</v>
      </c>
      <c r="G74">
        <v>469.54446411132801</v>
      </c>
      <c r="I74" s="7">
        <f t="shared" si="7"/>
        <v>612.97811889648892</v>
      </c>
      <c r="J74" s="7">
        <f t="shared" si="7"/>
        <v>300.23788452148494</v>
      </c>
      <c r="K74" s="7">
        <f t="shared" si="8"/>
        <v>402.81159973144946</v>
      </c>
      <c r="L74" s="8">
        <f t="shared" si="9"/>
        <v>1.3416414799666108</v>
      </c>
      <c r="M74" s="8">
        <f t="shared" si="5"/>
        <v>1.6780859980666416</v>
      </c>
      <c r="P74" s="6">
        <f t="shared" si="10"/>
        <v>-4.8494413383122952</v>
      </c>
      <c r="U74" s="18">
        <v>17.5</v>
      </c>
      <c r="V74" s="20">
        <f t="shared" si="6"/>
        <v>1.5923735904362342</v>
      </c>
    </row>
    <row r="75" spans="1:22" x14ac:dyDescent="0.15">
      <c r="A75" s="6">
        <v>37</v>
      </c>
      <c r="B75" s="6">
        <v>73</v>
      </c>
      <c r="D75">
        <v>1095.9208984375</v>
      </c>
      <c r="E75">
        <v>772.81329345703102</v>
      </c>
      <c r="F75">
        <v>477.41348266601602</v>
      </c>
      <c r="G75">
        <v>470.63565063476602</v>
      </c>
      <c r="I75" s="7">
        <f t="shared" si="7"/>
        <v>618.50741577148392</v>
      </c>
      <c r="J75" s="7">
        <f t="shared" si="7"/>
        <v>302.177642822265</v>
      </c>
      <c r="K75" s="7">
        <f t="shared" si="8"/>
        <v>406.98306579589843</v>
      </c>
      <c r="L75" s="8">
        <f t="shared" si="9"/>
        <v>1.3468338093936285</v>
      </c>
      <c r="M75" s="8">
        <f t="shared" si="5"/>
        <v>1.6878871565087281</v>
      </c>
      <c r="P75" s="6">
        <f t="shared" si="10"/>
        <v>-4.2936976503423701</v>
      </c>
      <c r="U75" s="18">
        <v>18</v>
      </c>
      <c r="V75" s="20">
        <f t="shared" si="6"/>
        <v>1.5919914745728214</v>
      </c>
    </row>
    <row r="76" spans="1:22" x14ac:dyDescent="0.15">
      <c r="A76" s="6">
        <v>37.5</v>
      </c>
      <c r="B76" s="6">
        <v>74</v>
      </c>
      <c r="D76">
        <v>1088.87768554688</v>
      </c>
      <c r="E76">
        <v>768.36462402343795</v>
      </c>
      <c r="F76">
        <v>476.82760620117199</v>
      </c>
      <c r="G76">
        <v>469.90090942382801</v>
      </c>
      <c r="I76" s="7">
        <f t="shared" si="7"/>
        <v>612.05007934570801</v>
      </c>
      <c r="J76" s="7">
        <f t="shared" si="7"/>
        <v>298.46371459960994</v>
      </c>
      <c r="K76" s="7">
        <f t="shared" si="8"/>
        <v>403.12547912598109</v>
      </c>
      <c r="L76" s="8">
        <f t="shared" si="9"/>
        <v>1.3506683037392846</v>
      </c>
      <c r="M76" s="8">
        <f t="shared" si="5"/>
        <v>1.6963304798694532</v>
      </c>
      <c r="P76" s="6">
        <f t="shared" si="10"/>
        <v>-3.8149457057698823</v>
      </c>
      <c r="U76" s="18">
        <v>18.5</v>
      </c>
      <c r="V76" s="20">
        <f t="shared" si="6"/>
        <v>1.5851026442562821</v>
      </c>
    </row>
    <row r="77" spans="1:22" x14ac:dyDescent="0.15">
      <c r="A77" s="6">
        <v>38</v>
      </c>
      <c r="B77" s="6">
        <v>75</v>
      </c>
      <c r="D77">
        <v>1084.31799316406</v>
      </c>
      <c r="E77">
        <v>769.20495605468795</v>
      </c>
      <c r="F77">
        <v>477.26086425781301</v>
      </c>
      <c r="G77">
        <v>470.58901977539102</v>
      </c>
      <c r="I77" s="7">
        <f t="shared" si="7"/>
        <v>607.05712890624704</v>
      </c>
      <c r="J77" s="7">
        <f t="shared" si="7"/>
        <v>298.61593627929693</v>
      </c>
      <c r="K77" s="7">
        <f t="shared" si="8"/>
        <v>398.02597351073916</v>
      </c>
      <c r="L77" s="8">
        <f t="shared" si="9"/>
        <v>1.3329026523837748</v>
      </c>
      <c r="M77" s="8">
        <f t="shared" si="5"/>
        <v>1.6831736575290122</v>
      </c>
      <c r="P77" s="6">
        <f t="shared" si="10"/>
        <v>-4.5609617009857732</v>
      </c>
      <c r="U77" s="18">
        <v>19</v>
      </c>
      <c r="V77" s="20">
        <f t="shared" si="6"/>
        <v>1.5910054311118154</v>
      </c>
    </row>
    <row r="78" spans="1:22" x14ac:dyDescent="0.15">
      <c r="A78" s="6">
        <v>38.5</v>
      </c>
      <c r="B78" s="6">
        <v>76</v>
      </c>
      <c r="D78">
        <v>1081.38159179688</v>
      </c>
      <c r="E78">
        <v>768.98016357421898</v>
      </c>
      <c r="F78">
        <v>476.98916625976602</v>
      </c>
      <c r="G78">
        <v>469.94689941406301</v>
      </c>
      <c r="I78" s="7">
        <f t="shared" si="7"/>
        <v>604.39242553711392</v>
      </c>
      <c r="J78" s="7">
        <f t="shared" si="7"/>
        <v>299.03326416015597</v>
      </c>
      <c r="K78" s="7">
        <f t="shared" si="8"/>
        <v>395.06914062500476</v>
      </c>
      <c r="L78" s="8">
        <f t="shared" si="9"/>
        <v>1.3211544934125254</v>
      </c>
      <c r="M78" s="8">
        <f t="shared" si="5"/>
        <v>1.6760343275728318</v>
      </c>
      <c r="P78" s="6">
        <f t="shared" si="10"/>
        <v>-4.9657748241411621</v>
      </c>
      <c r="U78" s="18">
        <v>19.5</v>
      </c>
      <c r="V78" s="20">
        <f t="shared" si="6"/>
        <v>1.5718057915658996</v>
      </c>
    </row>
    <row r="79" spans="1:22" x14ac:dyDescent="0.15">
      <c r="A79" s="6">
        <v>39</v>
      </c>
      <c r="B79" s="6">
        <v>77</v>
      </c>
      <c r="D79">
        <v>1088.32836914063</v>
      </c>
      <c r="E79">
        <v>774.14739990234398</v>
      </c>
      <c r="F79">
        <v>477.43411254882801</v>
      </c>
      <c r="G79">
        <v>470.47824096679699</v>
      </c>
      <c r="I79" s="7">
        <f t="shared" si="7"/>
        <v>610.89425659180199</v>
      </c>
      <c r="J79" s="7">
        <f t="shared" si="7"/>
        <v>303.66915893554699</v>
      </c>
      <c r="K79" s="7">
        <f t="shared" si="8"/>
        <v>398.32584533691909</v>
      </c>
      <c r="L79" s="8">
        <f t="shared" si="9"/>
        <v>1.3117099106579431</v>
      </c>
      <c r="M79" s="8">
        <f t="shared" si="5"/>
        <v>1.6711985738333184</v>
      </c>
      <c r="P79" s="6">
        <f t="shared" si="10"/>
        <v>-5.2399709442417794</v>
      </c>
      <c r="U79" s="18">
        <v>20</v>
      </c>
      <c r="V79" s="20">
        <f t="shared" si="6"/>
        <v>1.5658920762436579</v>
      </c>
    </row>
    <row r="80" spans="1:22" x14ac:dyDescent="0.15">
      <c r="A80" s="6">
        <v>39.5</v>
      </c>
      <c r="B80" s="6">
        <v>78</v>
      </c>
      <c r="D80">
        <v>1093.39294433594</v>
      </c>
      <c r="E80">
        <v>775.45007324218795</v>
      </c>
      <c r="F80">
        <v>476.80450439453102</v>
      </c>
      <c r="G80">
        <v>470.076416015625</v>
      </c>
      <c r="I80" s="7">
        <f t="shared" si="7"/>
        <v>616.58843994140898</v>
      </c>
      <c r="J80" s="7">
        <f t="shared" si="7"/>
        <v>305.37365722656295</v>
      </c>
      <c r="K80" s="7">
        <f t="shared" si="8"/>
        <v>402.82687988281492</v>
      </c>
      <c r="L80" s="8">
        <f t="shared" si="9"/>
        <v>1.3191277975360836</v>
      </c>
      <c r="M80" s="8">
        <f t="shared" si="5"/>
        <v>1.6832252897265279</v>
      </c>
      <c r="P80" s="6">
        <f t="shared" si="10"/>
        <v>-4.5580340605405221</v>
      </c>
      <c r="U80" s="18">
        <v>20.5</v>
      </c>
      <c r="V80" s="20">
        <f t="shared" si="6"/>
        <v>1.5589370410596639</v>
      </c>
    </row>
    <row r="81" spans="1:22" x14ac:dyDescent="0.15">
      <c r="A81" s="6">
        <v>40</v>
      </c>
      <c r="B81" s="6">
        <v>79</v>
      </c>
      <c r="D81">
        <v>1069.65954589844</v>
      </c>
      <c r="E81">
        <v>766.23596191406295</v>
      </c>
      <c r="F81">
        <v>477.85260009765602</v>
      </c>
      <c r="G81">
        <v>470.488037109375</v>
      </c>
      <c r="I81" s="7">
        <f t="shared" si="7"/>
        <v>591.80694580078398</v>
      </c>
      <c r="J81" s="7">
        <f t="shared" si="7"/>
        <v>295.74792480468795</v>
      </c>
      <c r="K81" s="7">
        <f t="shared" si="8"/>
        <v>384.78339843750246</v>
      </c>
      <c r="L81" s="8">
        <f t="shared" si="9"/>
        <v>1.3010518964473328</v>
      </c>
      <c r="M81" s="8">
        <f t="shared" si="5"/>
        <v>1.6697582176528458</v>
      </c>
      <c r="P81" s="6">
        <f t="shared" si="10"/>
        <v>-5.321641785546503</v>
      </c>
      <c r="U81" s="18">
        <v>21</v>
      </c>
      <c r="V81" s="20">
        <f t="shared" si="6"/>
        <v>1.5803970311615481</v>
      </c>
    </row>
    <row r="82" spans="1:22" x14ac:dyDescent="0.15">
      <c r="A82" s="6">
        <v>40.5</v>
      </c>
      <c r="B82" s="6">
        <v>80</v>
      </c>
      <c r="D82">
        <v>1064.76708984375</v>
      </c>
      <c r="E82">
        <v>765.69903564453102</v>
      </c>
      <c r="F82">
        <v>477.43661499023398</v>
      </c>
      <c r="G82">
        <v>470.38101196289102</v>
      </c>
      <c r="I82" s="7">
        <f t="shared" si="7"/>
        <v>587.33047485351608</v>
      </c>
      <c r="J82" s="7">
        <f t="shared" si="7"/>
        <v>295.31802368164</v>
      </c>
      <c r="K82" s="7">
        <f t="shared" si="8"/>
        <v>380.60785827636812</v>
      </c>
      <c r="L82" s="8">
        <f t="shared" si="9"/>
        <v>1.2888067363158051</v>
      </c>
      <c r="M82" s="8">
        <f t="shared" si="5"/>
        <v>1.6621218865363871</v>
      </c>
      <c r="P82" s="6">
        <f t="shared" si="10"/>
        <v>-5.7546357874592795</v>
      </c>
      <c r="U82" s="18">
        <v>21.5</v>
      </c>
      <c r="V82" s="20">
        <f t="shared" si="6"/>
        <v>1.5763405499125605</v>
      </c>
    </row>
    <row r="83" spans="1:22" x14ac:dyDescent="0.15">
      <c r="A83" s="6">
        <v>41</v>
      </c>
      <c r="B83" s="6">
        <v>81</v>
      </c>
      <c r="D83">
        <v>1057.5849609375</v>
      </c>
      <c r="E83">
        <v>763.12945556640602</v>
      </c>
      <c r="F83">
        <v>476.62857055664102</v>
      </c>
      <c r="G83">
        <v>469.978759765625</v>
      </c>
      <c r="I83" s="7">
        <f t="shared" si="7"/>
        <v>580.95639038085892</v>
      </c>
      <c r="J83" s="7">
        <f t="shared" si="7"/>
        <v>293.15069580078102</v>
      </c>
      <c r="K83" s="7">
        <f t="shared" si="8"/>
        <v>375.7509033203122</v>
      </c>
      <c r="L83" s="8">
        <f t="shared" si="9"/>
        <v>1.2817670525867164</v>
      </c>
      <c r="M83" s="8">
        <f t="shared" si="5"/>
        <v>1.6596910318223674</v>
      </c>
      <c r="P83" s="6">
        <f t="shared" si="10"/>
        <v>-5.8924697151190388</v>
      </c>
      <c r="U83" s="18">
        <v>22</v>
      </c>
      <c r="V83" s="20">
        <f t="shared" si="6"/>
        <v>1.5861491791222881</v>
      </c>
    </row>
    <row r="84" spans="1:22" x14ac:dyDescent="0.15">
      <c r="A84" s="6">
        <v>41.5</v>
      </c>
      <c r="B84" s="6">
        <v>82</v>
      </c>
      <c r="D84">
        <v>1027.95385742188</v>
      </c>
      <c r="E84">
        <v>749.39587402343795</v>
      </c>
      <c r="F84">
        <v>476.86361694335898</v>
      </c>
      <c r="G84">
        <v>469.79306030273398</v>
      </c>
      <c r="I84" s="7">
        <f t="shared" si="7"/>
        <v>551.09024047852108</v>
      </c>
      <c r="J84" s="7">
        <f t="shared" si="7"/>
        <v>279.60281372070398</v>
      </c>
      <c r="K84" s="7">
        <f t="shared" si="8"/>
        <v>355.36827087402833</v>
      </c>
      <c r="L84" s="8">
        <f t="shared" si="9"/>
        <v>1.2709753029488704</v>
      </c>
      <c r="M84" s="8">
        <f t="shared" si="5"/>
        <v>1.6535081111995904</v>
      </c>
      <c r="P84" s="6">
        <f t="shared" si="10"/>
        <v>-6.2430526721879307</v>
      </c>
      <c r="U84" s="18">
        <v>65</v>
      </c>
      <c r="V84" s="20">
        <f t="shared" ref="V84:V104" si="11">L131</f>
        <v>1.1576705487519006</v>
      </c>
    </row>
    <row r="85" spans="1:22" x14ac:dyDescent="0.15">
      <c r="A85" s="6">
        <v>42</v>
      </c>
      <c r="B85" s="6">
        <v>83</v>
      </c>
      <c r="D85">
        <v>1024.80456542969</v>
      </c>
      <c r="E85">
        <v>748.31121826171898</v>
      </c>
      <c r="F85">
        <v>476.78826904296898</v>
      </c>
      <c r="G85">
        <v>469.55755615234398</v>
      </c>
      <c r="I85" s="7">
        <f t="shared" si="7"/>
        <v>548.01629638672102</v>
      </c>
      <c r="J85" s="7">
        <f t="shared" si="7"/>
        <v>278.753662109375</v>
      </c>
      <c r="K85" s="7">
        <f t="shared" si="8"/>
        <v>352.88873291015852</v>
      </c>
      <c r="L85" s="8">
        <f t="shared" si="9"/>
        <v>1.2659519169713904</v>
      </c>
      <c r="M85" s="8">
        <f t="shared" si="5"/>
        <v>1.6530935542371792</v>
      </c>
      <c r="P85" s="6">
        <f t="shared" si="10"/>
        <v>-6.2665588134798336</v>
      </c>
      <c r="U85" s="18">
        <v>65.5</v>
      </c>
      <c r="V85" s="20">
        <f t="shared" si="11"/>
        <v>1.138670944225062</v>
      </c>
    </row>
    <row r="86" spans="1:22" x14ac:dyDescent="0.15">
      <c r="A86" s="6">
        <v>42.5</v>
      </c>
      <c r="B86" s="6">
        <v>84</v>
      </c>
      <c r="D86">
        <v>1029.359375</v>
      </c>
      <c r="E86">
        <v>751.74188232421898</v>
      </c>
      <c r="F86">
        <v>476.71392822265602</v>
      </c>
      <c r="G86">
        <v>469.69747924804699</v>
      </c>
      <c r="I86" s="7">
        <f t="shared" si="7"/>
        <v>552.64544677734398</v>
      </c>
      <c r="J86" s="7">
        <f t="shared" si="7"/>
        <v>282.04440307617199</v>
      </c>
      <c r="K86" s="7">
        <f t="shared" si="8"/>
        <v>355.21436462402357</v>
      </c>
      <c r="L86" s="8">
        <f t="shared" si="9"/>
        <v>1.2594270999523807</v>
      </c>
      <c r="M86" s="8">
        <f t="shared" si="5"/>
        <v>1.6511775662332384</v>
      </c>
      <c r="P86" s="6">
        <f t="shared" si="10"/>
        <v>-6.375198852890267</v>
      </c>
      <c r="U86" s="18">
        <v>66</v>
      </c>
      <c r="V86" s="20">
        <f t="shared" si="11"/>
        <v>1.1443915266739644</v>
      </c>
    </row>
    <row r="87" spans="1:22" ht="15" x14ac:dyDescent="0.2">
      <c r="A87" s="6">
        <v>43</v>
      </c>
      <c r="B87" s="6">
        <v>85</v>
      </c>
      <c r="C87" s="26" t="s">
        <v>30</v>
      </c>
      <c r="D87">
        <v>1028.91589355469</v>
      </c>
      <c r="E87">
        <v>753.41046142578102</v>
      </c>
      <c r="F87">
        <v>476.61358642578102</v>
      </c>
      <c r="G87">
        <v>470.12512207031301</v>
      </c>
      <c r="I87" s="7">
        <f t="shared" si="7"/>
        <v>552.30230712890898</v>
      </c>
      <c r="J87" s="7">
        <f t="shared" si="7"/>
        <v>283.28533935546801</v>
      </c>
      <c r="K87" s="7">
        <f t="shared" si="8"/>
        <v>354.0025695800814</v>
      </c>
      <c r="L87" s="8">
        <f t="shared" si="9"/>
        <v>1.2496325097003238</v>
      </c>
      <c r="M87" s="8">
        <f t="shared" si="5"/>
        <v>1.6459918049962505</v>
      </c>
      <c r="P87" s="6">
        <f t="shared" si="10"/>
        <v>-6.6692410410463046</v>
      </c>
      <c r="U87" s="18">
        <v>66.5</v>
      </c>
      <c r="V87" s="20">
        <f t="shared" si="11"/>
        <v>1.1561421479046861</v>
      </c>
    </row>
    <row r="88" spans="1:22" x14ac:dyDescent="0.15">
      <c r="A88" s="6">
        <v>43.5</v>
      </c>
      <c r="B88" s="6">
        <v>86</v>
      </c>
      <c r="D88">
        <v>1015.11981201172</v>
      </c>
      <c r="E88">
        <v>746.41448974609398</v>
      </c>
      <c r="F88">
        <v>476.07266235351602</v>
      </c>
      <c r="G88">
        <v>469.830322265625</v>
      </c>
      <c r="I88" s="7">
        <f t="shared" si="7"/>
        <v>539.04714965820403</v>
      </c>
      <c r="J88" s="7">
        <f t="shared" si="7"/>
        <v>276.58416748046898</v>
      </c>
      <c r="K88" s="7">
        <f t="shared" si="8"/>
        <v>345.4382324218758</v>
      </c>
      <c r="L88" s="8">
        <f t="shared" si="9"/>
        <v>1.2489443469184438</v>
      </c>
      <c r="M88" s="8">
        <f t="shared" ref="M88:M149" si="12">L88+ABS($N$2)*A88</f>
        <v>1.6499124712294393</v>
      </c>
      <c r="P88" s="6">
        <f t="shared" si="10"/>
        <v>-6.446932063530415</v>
      </c>
      <c r="U88" s="18">
        <v>67</v>
      </c>
      <c r="V88" s="20">
        <f t="shared" si="11"/>
        <v>1.1435612745398187</v>
      </c>
    </row>
    <row r="89" spans="1:22" x14ac:dyDescent="0.15">
      <c r="A89" s="6">
        <v>44</v>
      </c>
      <c r="B89" s="6">
        <v>87</v>
      </c>
      <c r="D89">
        <v>1022.74688720703</v>
      </c>
      <c r="E89">
        <v>750.14953613281295</v>
      </c>
      <c r="F89">
        <v>476.39913940429699</v>
      </c>
      <c r="G89">
        <v>469.68582153320301</v>
      </c>
      <c r="I89" s="7">
        <f t="shared" si="7"/>
        <v>546.34774780273301</v>
      </c>
      <c r="J89" s="7">
        <f t="shared" si="7"/>
        <v>280.46371459960994</v>
      </c>
      <c r="K89" s="7">
        <f t="shared" si="8"/>
        <v>350.02314758300605</v>
      </c>
      <c r="L89" s="8">
        <f t="shared" si="9"/>
        <v>1.2480158015545759</v>
      </c>
      <c r="M89" s="8">
        <f t="shared" si="12"/>
        <v>1.6535927548806404</v>
      </c>
      <c r="P89" s="6">
        <f t="shared" si="10"/>
        <v>-6.2382532199856193</v>
      </c>
      <c r="U89" s="18">
        <v>67.5</v>
      </c>
      <c r="V89" s="20">
        <f t="shared" si="11"/>
        <v>1.1325332775943164</v>
      </c>
    </row>
    <row r="90" spans="1:22" x14ac:dyDescent="0.15">
      <c r="A90" s="6">
        <v>44.5</v>
      </c>
      <c r="B90" s="6">
        <v>88</v>
      </c>
      <c r="D90">
        <v>1078.06188964844</v>
      </c>
      <c r="E90">
        <v>777.25421142578102</v>
      </c>
      <c r="F90">
        <v>476.47824096679699</v>
      </c>
      <c r="G90">
        <v>469.70080566406301</v>
      </c>
      <c r="I90" s="7">
        <f t="shared" si="7"/>
        <v>601.58364868164301</v>
      </c>
      <c r="J90" s="7">
        <f t="shared" si="7"/>
        <v>307.55340576171801</v>
      </c>
      <c r="K90" s="7">
        <f t="shared" si="8"/>
        <v>386.29626464844046</v>
      </c>
      <c r="L90" s="8">
        <f t="shared" si="9"/>
        <v>1.2560298712729254</v>
      </c>
      <c r="M90" s="8">
        <f t="shared" si="12"/>
        <v>1.6662156536140587</v>
      </c>
      <c r="P90" s="6">
        <f t="shared" si="10"/>
        <v>-5.5225116740824634</v>
      </c>
      <c r="U90" s="18">
        <v>68</v>
      </c>
      <c r="V90" s="20">
        <f t="shared" si="11"/>
        <v>1.1322314072628554</v>
      </c>
    </row>
    <row r="91" spans="1:22" x14ac:dyDescent="0.15">
      <c r="A91" s="6">
        <v>45</v>
      </c>
      <c r="B91" s="6">
        <v>89</v>
      </c>
      <c r="D91">
        <v>1090.5263671875</v>
      </c>
      <c r="E91">
        <v>787.636962890625</v>
      </c>
      <c r="F91">
        <v>476.02041625976602</v>
      </c>
      <c r="G91">
        <v>469.86154174804699</v>
      </c>
      <c r="I91" s="7">
        <f t="shared" si="7"/>
        <v>614.50595092773392</v>
      </c>
      <c r="J91" s="7">
        <f t="shared" si="7"/>
        <v>317.77542114257801</v>
      </c>
      <c r="K91" s="7">
        <f t="shared" si="8"/>
        <v>392.06315612792935</v>
      </c>
      <c r="L91" s="8">
        <f t="shared" si="9"/>
        <v>1.2337743262781178</v>
      </c>
      <c r="M91" s="8">
        <f t="shared" si="12"/>
        <v>1.64856893763432</v>
      </c>
      <c r="P91" s="6">
        <f t="shared" si="10"/>
        <v>-6.5231128863867118</v>
      </c>
      <c r="U91" s="18">
        <v>68.5</v>
      </c>
      <c r="V91" s="20">
        <f t="shared" si="11"/>
        <v>1.1380163343993583</v>
      </c>
    </row>
    <row r="92" spans="1:22" x14ac:dyDescent="0.15">
      <c r="A92" s="6">
        <v>45.5</v>
      </c>
      <c r="B92" s="6">
        <v>90</v>
      </c>
      <c r="D92">
        <v>1030.43981933594</v>
      </c>
      <c r="E92">
        <v>756.30560302734398</v>
      </c>
      <c r="F92">
        <v>476.67416381835898</v>
      </c>
      <c r="G92">
        <v>469.93963623046898</v>
      </c>
      <c r="I92" s="7">
        <f t="shared" si="7"/>
        <v>553.76565551758108</v>
      </c>
      <c r="J92" s="7">
        <f t="shared" si="7"/>
        <v>286.365966796875</v>
      </c>
      <c r="K92" s="7">
        <f t="shared" si="8"/>
        <v>353.30947875976858</v>
      </c>
      <c r="L92" s="8">
        <f t="shared" si="9"/>
        <v>1.2337690917383977</v>
      </c>
      <c r="M92" s="8">
        <f t="shared" si="12"/>
        <v>1.6531725321096689</v>
      </c>
      <c r="P92" s="6">
        <f t="shared" si="10"/>
        <v>-6.2620806230307382</v>
      </c>
      <c r="U92" s="18">
        <v>69</v>
      </c>
      <c r="V92" s="20">
        <f t="shared" si="11"/>
        <v>1.1292696329661001</v>
      </c>
    </row>
    <row r="93" spans="1:22" x14ac:dyDescent="0.15">
      <c r="A93" s="6">
        <v>46</v>
      </c>
      <c r="B93" s="6">
        <v>91</v>
      </c>
      <c r="D93">
        <v>1022.55938720703</v>
      </c>
      <c r="E93">
        <v>753.34851074218795</v>
      </c>
      <c r="F93">
        <v>476.39892578125</v>
      </c>
      <c r="G93">
        <v>469.81823730468801</v>
      </c>
      <c r="I93" s="7">
        <f t="shared" si="7"/>
        <v>546.16046142578</v>
      </c>
      <c r="J93" s="7">
        <f t="shared" si="7"/>
        <v>283.53027343749994</v>
      </c>
      <c r="K93" s="7">
        <f t="shared" si="8"/>
        <v>347.68927001953006</v>
      </c>
      <c r="L93" s="8">
        <f t="shared" si="9"/>
        <v>1.22628622970017</v>
      </c>
      <c r="M93" s="8">
        <f t="shared" si="12"/>
        <v>1.6502984990865102</v>
      </c>
      <c r="P93" s="6">
        <f t="shared" si="10"/>
        <v>-6.425043574918039</v>
      </c>
      <c r="U93" s="18">
        <v>69.5</v>
      </c>
      <c r="V93" s="20">
        <f t="shared" si="11"/>
        <v>1.122669984747547</v>
      </c>
    </row>
    <row r="94" spans="1:22" x14ac:dyDescent="0.15">
      <c r="A94" s="6">
        <v>46.5</v>
      </c>
      <c r="B94" s="6">
        <v>92</v>
      </c>
      <c r="D94">
        <v>1115.83264160156</v>
      </c>
      <c r="E94">
        <v>796.719482421875</v>
      </c>
      <c r="F94">
        <v>475.77285766601602</v>
      </c>
      <c r="G94">
        <v>469.04766845703102</v>
      </c>
      <c r="I94" s="7">
        <f t="shared" si="7"/>
        <v>640.05978393554392</v>
      </c>
      <c r="J94" s="7">
        <f t="shared" si="7"/>
        <v>327.67181396484398</v>
      </c>
      <c r="K94" s="7">
        <f t="shared" si="8"/>
        <v>410.68951416015318</v>
      </c>
      <c r="L94" s="8">
        <f t="shared" si="9"/>
        <v>1.2533562444410193</v>
      </c>
      <c r="M94" s="8">
        <f t="shared" si="12"/>
        <v>1.6819773428424283</v>
      </c>
      <c r="P94" s="6">
        <f t="shared" si="10"/>
        <v>-4.6287949412933518</v>
      </c>
      <c r="U94" s="18">
        <v>70</v>
      </c>
      <c r="V94" s="20">
        <f t="shared" si="11"/>
        <v>1.1240615036692507</v>
      </c>
    </row>
    <row r="95" spans="1:22" x14ac:dyDescent="0.15">
      <c r="A95" s="6">
        <v>47</v>
      </c>
      <c r="B95" s="6">
        <v>93</v>
      </c>
      <c r="D95">
        <v>1114.88159179688</v>
      </c>
      <c r="E95">
        <v>796.74084472656295</v>
      </c>
      <c r="F95">
        <v>476.967529296875</v>
      </c>
      <c r="G95">
        <v>470.49093627929699</v>
      </c>
      <c r="I95" s="7">
        <f t="shared" si="7"/>
        <v>637.914062500005</v>
      </c>
      <c r="J95" s="7">
        <f t="shared" si="7"/>
        <v>326.24990844726597</v>
      </c>
      <c r="K95" s="7">
        <f t="shared" si="8"/>
        <v>409.53912658691888</v>
      </c>
      <c r="L95" s="8">
        <f t="shared" si="9"/>
        <v>1.2552926942908722</v>
      </c>
      <c r="M95" s="8">
        <f t="shared" si="12"/>
        <v>1.6885226217073501</v>
      </c>
      <c r="P95" s="6">
        <f t="shared" si="10"/>
        <v>-4.2576656062584508</v>
      </c>
      <c r="U95" s="18">
        <v>70.5</v>
      </c>
      <c r="V95" s="20">
        <f t="shared" si="11"/>
        <v>1.1199929004614202</v>
      </c>
    </row>
    <row r="96" spans="1:22" x14ac:dyDescent="0.15">
      <c r="A96" s="6">
        <v>47.5</v>
      </c>
      <c r="B96" s="6">
        <v>94</v>
      </c>
      <c r="D96">
        <v>1044.16516113281</v>
      </c>
      <c r="E96">
        <v>761.26708984375</v>
      </c>
      <c r="F96">
        <v>477.27545166015602</v>
      </c>
      <c r="G96">
        <v>470.85363769531301</v>
      </c>
      <c r="I96" s="7">
        <f t="shared" si="7"/>
        <v>566.88970947265398</v>
      </c>
      <c r="J96" s="7">
        <f t="shared" si="7"/>
        <v>290.41345214843699</v>
      </c>
      <c r="K96" s="7">
        <f t="shared" si="8"/>
        <v>363.60029296874814</v>
      </c>
      <c r="L96" s="8">
        <f t="shared" si="9"/>
        <v>1.2520091279480527</v>
      </c>
      <c r="M96" s="8">
        <f t="shared" si="12"/>
        <v>1.6898478843795997</v>
      </c>
      <c r="P96" s="6">
        <f t="shared" si="10"/>
        <v>-4.1825207782917637</v>
      </c>
      <c r="U96" s="18">
        <v>71</v>
      </c>
      <c r="V96" s="20">
        <f t="shared" si="11"/>
        <v>1.1137394121188395</v>
      </c>
    </row>
    <row r="97" spans="1:22" x14ac:dyDescent="0.15">
      <c r="A97" s="6">
        <v>48</v>
      </c>
      <c r="B97" s="6">
        <v>95</v>
      </c>
      <c r="D97">
        <v>1175.65881347656</v>
      </c>
      <c r="E97">
        <v>823.599609375</v>
      </c>
      <c r="F97">
        <v>477.77307128906301</v>
      </c>
      <c r="G97">
        <v>470.85842895507801</v>
      </c>
      <c r="I97" s="7">
        <f t="shared" si="7"/>
        <v>697.88574218749704</v>
      </c>
      <c r="J97" s="7">
        <f t="shared" si="7"/>
        <v>352.74118041992199</v>
      </c>
      <c r="K97" s="7">
        <f t="shared" si="8"/>
        <v>450.96691589355169</v>
      </c>
      <c r="L97" s="8">
        <f t="shared" si="9"/>
        <v>1.2784640436840873</v>
      </c>
      <c r="M97" s="8">
        <f t="shared" si="12"/>
        <v>1.7209116291307032</v>
      </c>
      <c r="P97" s="6">
        <f t="shared" si="10"/>
        <v>-2.4211493881502988</v>
      </c>
      <c r="U97" s="18">
        <v>71.5</v>
      </c>
      <c r="V97" s="20">
        <f t="shared" si="11"/>
        <v>1.0761740185100697</v>
      </c>
    </row>
    <row r="98" spans="1:22" x14ac:dyDescent="0.15">
      <c r="A98" s="6">
        <v>48.5</v>
      </c>
      <c r="B98" s="6">
        <v>96</v>
      </c>
      <c r="D98">
        <v>1060.486328125</v>
      </c>
      <c r="E98">
        <v>770.6640625</v>
      </c>
      <c r="F98">
        <v>477.18426513671898</v>
      </c>
      <c r="G98">
        <v>470.336669921875</v>
      </c>
      <c r="I98" s="7">
        <f t="shared" si="7"/>
        <v>583.30206298828102</v>
      </c>
      <c r="J98" s="7">
        <f t="shared" si="7"/>
        <v>300.327392578125</v>
      </c>
      <c r="K98" s="7">
        <f t="shared" si="8"/>
        <v>373.07288818359353</v>
      </c>
      <c r="L98" s="8">
        <f t="shared" si="9"/>
        <v>1.24222064787695</v>
      </c>
      <c r="M98" s="8">
        <f t="shared" si="12"/>
        <v>1.6892770623386346</v>
      </c>
      <c r="P98" s="6">
        <f t="shared" si="10"/>
        <v>-4.2148874365898514</v>
      </c>
      <c r="U98" s="18">
        <v>72</v>
      </c>
      <c r="V98" s="20">
        <f t="shared" si="11"/>
        <v>1.104943322128823</v>
      </c>
    </row>
    <row r="99" spans="1:22" x14ac:dyDescent="0.15">
      <c r="A99" s="6">
        <v>49</v>
      </c>
      <c r="B99" s="6">
        <v>97</v>
      </c>
      <c r="D99">
        <v>1085.43200683594</v>
      </c>
      <c r="E99">
        <v>786.30609130859398</v>
      </c>
      <c r="F99">
        <v>476.87487792968801</v>
      </c>
      <c r="G99">
        <v>470.04537963867199</v>
      </c>
      <c r="I99" s="7">
        <f t="shared" si="7"/>
        <v>608.55712890625205</v>
      </c>
      <c r="J99" s="7">
        <f t="shared" si="7"/>
        <v>316.26071166992199</v>
      </c>
      <c r="K99" s="7">
        <f t="shared" si="8"/>
        <v>387.17463073730664</v>
      </c>
      <c r="L99" s="8">
        <f t="shared" si="9"/>
        <v>1.2242261414418012</v>
      </c>
      <c r="M99" s="8">
        <f t="shared" si="12"/>
        <v>1.6758913849185548</v>
      </c>
      <c r="P99" s="6">
        <f t="shared" si="10"/>
        <v>-4.9738799352181307</v>
      </c>
      <c r="U99" s="18">
        <v>72.5</v>
      </c>
      <c r="V99" s="20">
        <f t="shared" si="11"/>
        <v>1.110813628492572</v>
      </c>
    </row>
    <row r="100" spans="1:22" x14ac:dyDescent="0.15">
      <c r="A100" s="6">
        <v>49.5</v>
      </c>
      <c r="B100" s="6">
        <v>98</v>
      </c>
      <c r="D100">
        <v>1140.90490722656</v>
      </c>
      <c r="E100">
        <v>812.22247314453102</v>
      </c>
      <c r="F100">
        <v>477.94085693359398</v>
      </c>
      <c r="G100">
        <v>471.00540161132801</v>
      </c>
      <c r="I100" s="7">
        <f t="shared" si="7"/>
        <v>662.96405029296602</v>
      </c>
      <c r="J100" s="7">
        <f t="shared" si="7"/>
        <v>341.21707153320301</v>
      </c>
      <c r="K100" s="7">
        <f t="shared" si="8"/>
        <v>424.11210021972397</v>
      </c>
      <c r="L100" s="8">
        <f t="shared" si="9"/>
        <v>1.2429392770826082</v>
      </c>
      <c r="M100" s="8">
        <f t="shared" si="12"/>
        <v>1.6992133495744306</v>
      </c>
      <c r="P100" s="6">
        <f t="shared" si="10"/>
        <v>-3.6514816977908566</v>
      </c>
      <c r="U100" s="18">
        <v>73</v>
      </c>
      <c r="V100" s="20">
        <f t="shared" si="11"/>
        <v>1.1013599202163771</v>
      </c>
    </row>
    <row r="101" spans="1:22" x14ac:dyDescent="0.15">
      <c r="A101" s="6">
        <v>50</v>
      </c>
      <c r="B101" s="6">
        <v>99</v>
      </c>
      <c r="D101">
        <v>1170.82263183594</v>
      </c>
      <c r="E101">
        <v>827.16613769531295</v>
      </c>
      <c r="F101">
        <v>478.48968505859398</v>
      </c>
      <c r="G101">
        <v>471.51968383789102</v>
      </c>
      <c r="I101" s="7">
        <f t="shared" si="7"/>
        <v>692.33294677734602</v>
      </c>
      <c r="J101" s="7">
        <f t="shared" si="7"/>
        <v>355.64645385742193</v>
      </c>
      <c r="K101" s="7">
        <f t="shared" si="8"/>
        <v>443.38042907715067</v>
      </c>
      <c r="L101" s="8">
        <f t="shared" si="9"/>
        <v>1.2466887389657515</v>
      </c>
      <c r="M101" s="8">
        <f t="shared" si="12"/>
        <v>1.7075716404726429</v>
      </c>
      <c r="P101" s="6">
        <f t="shared" si="10"/>
        <v>-3.1775512500437961</v>
      </c>
      <c r="U101" s="18">
        <v>73.5</v>
      </c>
      <c r="V101" s="20">
        <f t="shared" si="11"/>
        <v>1.0915146448353212</v>
      </c>
    </row>
    <row r="102" spans="1:22" x14ac:dyDescent="0.15">
      <c r="A102" s="6">
        <v>50.5</v>
      </c>
      <c r="B102" s="6">
        <v>100</v>
      </c>
      <c r="D102">
        <v>1146.61145019531</v>
      </c>
      <c r="E102">
        <v>817.411376953125</v>
      </c>
      <c r="F102">
        <v>478.31085205078102</v>
      </c>
      <c r="G102">
        <v>471.21047973632801</v>
      </c>
      <c r="I102" s="7">
        <f t="shared" si="7"/>
        <v>668.30059814452898</v>
      </c>
      <c r="J102" s="7">
        <f t="shared" si="7"/>
        <v>346.20089721679699</v>
      </c>
      <c r="K102" s="7">
        <f t="shared" si="8"/>
        <v>425.95997009277107</v>
      </c>
      <c r="L102" s="8">
        <f t="shared" si="9"/>
        <v>1.2303837844360859</v>
      </c>
      <c r="M102" s="8">
        <f t="shared" si="12"/>
        <v>1.6958755149580462</v>
      </c>
      <c r="P102" s="6">
        <f t="shared" si="10"/>
        <v>-3.8407430519974963</v>
      </c>
      <c r="U102" s="18">
        <v>74</v>
      </c>
      <c r="V102" s="20">
        <f t="shared" si="11"/>
        <v>1.0912368370877783</v>
      </c>
    </row>
    <row r="103" spans="1:22" x14ac:dyDescent="0.15">
      <c r="A103" s="6">
        <v>51</v>
      </c>
      <c r="B103" s="6">
        <v>101</v>
      </c>
      <c r="D103">
        <v>1186.15161132813</v>
      </c>
      <c r="E103">
        <v>836.78570556640602</v>
      </c>
      <c r="F103">
        <v>477.47427368164102</v>
      </c>
      <c r="G103">
        <v>470.39120483398398</v>
      </c>
      <c r="I103" s="7">
        <f t="shared" si="7"/>
        <v>708.67733764648892</v>
      </c>
      <c r="J103" s="7">
        <f t="shared" si="7"/>
        <v>366.39450073242205</v>
      </c>
      <c r="K103" s="7">
        <f t="shared" si="8"/>
        <v>452.2011871337935</v>
      </c>
      <c r="L103" s="8">
        <f t="shared" si="9"/>
        <v>1.2341920695584787</v>
      </c>
      <c r="M103" s="8">
        <f t="shared" si="12"/>
        <v>1.7042926290955078</v>
      </c>
      <c r="P103" s="6">
        <f t="shared" si="10"/>
        <v>-3.3634772185292552</v>
      </c>
      <c r="U103" s="18">
        <v>74.5</v>
      </c>
      <c r="V103" s="20">
        <f t="shared" si="11"/>
        <v>1.0803029439839851</v>
      </c>
    </row>
    <row r="104" spans="1:22" x14ac:dyDescent="0.15">
      <c r="A104" s="6">
        <v>51.5</v>
      </c>
      <c r="B104" s="6">
        <v>102</v>
      </c>
      <c r="D104">
        <v>1146.14831542969</v>
      </c>
      <c r="E104">
        <v>819.17370605468795</v>
      </c>
      <c r="F104">
        <v>477.99917602539102</v>
      </c>
      <c r="G104">
        <v>470.99771118164102</v>
      </c>
      <c r="I104" s="7">
        <f t="shared" si="7"/>
        <v>668.14913940429892</v>
      </c>
      <c r="J104" s="7">
        <f t="shared" si="7"/>
        <v>348.17599487304693</v>
      </c>
      <c r="K104" s="7">
        <f t="shared" si="8"/>
        <v>424.42594299316607</v>
      </c>
      <c r="L104" s="8">
        <f t="shared" si="9"/>
        <v>1.2189982917918325</v>
      </c>
      <c r="M104" s="8">
        <f t="shared" si="12"/>
        <v>1.6937076803439306</v>
      </c>
      <c r="P104" s="6">
        <f t="shared" si="10"/>
        <v>-3.9636632568361607</v>
      </c>
      <c r="U104" s="18">
        <v>75</v>
      </c>
      <c r="V104" s="20">
        <f t="shared" si="11"/>
        <v>1.0792890571071774</v>
      </c>
    </row>
    <row r="105" spans="1:22" x14ac:dyDescent="0.15">
      <c r="A105" s="6">
        <v>52</v>
      </c>
      <c r="B105" s="6">
        <v>103</v>
      </c>
      <c r="D105">
        <v>1112.89782714844</v>
      </c>
      <c r="E105">
        <v>803.40081787109398</v>
      </c>
      <c r="F105">
        <v>478.24359130859398</v>
      </c>
      <c r="G105">
        <v>471.33917236328102</v>
      </c>
      <c r="I105" s="7">
        <f t="shared" si="7"/>
        <v>634.65423583984602</v>
      </c>
      <c r="J105" s="7">
        <f t="shared" si="7"/>
        <v>332.06164550781295</v>
      </c>
      <c r="K105" s="7">
        <f t="shared" si="8"/>
        <v>402.21108398437696</v>
      </c>
      <c r="L105" s="8">
        <f t="shared" si="9"/>
        <v>1.2112542638559969</v>
      </c>
      <c r="M105" s="8">
        <f t="shared" si="12"/>
        <v>1.690572481423164</v>
      </c>
      <c r="P105" s="6">
        <f t="shared" si="10"/>
        <v>-4.1414347948682773</v>
      </c>
      <c r="U105" s="18"/>
      <c r="V105" s="20"/>
    </row>
    <row r="106" spans="1:22" x14ac:dyDescent="0.15">
      <c r="A106" s="6">
        <v>52.5</v>
      </c>
      <c r="B106" s="6">
        <v>104</v>
      </c>
      <c r="D106">
        <v>1152.17199707031</v>
      </c>
      <c r="E106">
        <v>820.36090087890602</v>
      </c>
      <c r="F106">
        <v>478.48635864257801</v>
      </c>
      <c r="G106">
        <v>471.40496826171898</v>
      </c>
      <c r="I106" s="7">
        <f t="shared" si="7"/>
        <v>673.68563842773199</v>
      </c>
      <c r="J106" s="7">
        <f t="shared" si="7"/>
        <v>348.95593261718705</v>
      </c>
      <c r="K106" s="7">
        <f t="shared" si="8"/>
        <v>429.41648559570103</v>
      </c>
      <c r="L106" s="8">
        <f t="shared" si="9"/>
        <v>1.2305751112326873</v>
      </c>
      <c r="M106" s="8">
        <f t="shared" si="12"/>
        <v>1.7145021578149233</v>
      </c>
      <c r="P106" s="6">
        <f t="shared" si="10"/>
        <v>-2.7845781856762617</v>
      </c>
    </row>
    <row r="107" spans="1:22" x14ac:dyDescent="0.15">
      <c r="A107" s="6">
        <v>53</v>
      </c>
      <c r="B107" s="6">
        <v>105</v>
      </c>
      <c r="D107">
        <v>1190.57653808594</v>
      </c>
      <c r="E107">
        <v>841.43151855468795</v>
      </c>
      <c r="F107">
        <v>477.71746826171898</v>
      </c>
      <c r="G107">
        <v>470.52862548828102</v>
      </c>
      <c r="I107" s="7">
        <f t="shared" si="7"/>
        <v>712.85906982422102</v>
      </c>
      <c r="J107" s="7">
        <f t="shared" si="7"/>
        <v>370.90289306640693</v>
      </c>
      <c r="K107" s="7">
        <f t="shared" si="8"/>
        <v>453.22704467773616</v>
      </c>
      <c r="L107" s="8">
        <f t="shared" si="9"/>
        <v>1.22195607839756</v>
      </c>
      <c r="M107" s="8">
        <f t="shared" si="12"/>
        <v>1.7104919539948649</v>
      </c>
      <c r="P107" s="6">
        <f t="shared" si="10"/>
        <v>-3.0119641088443321</v>
      </c>
    </row>
    <row r="108" spans="1:22" x14ac:dyDescent="0.15">
      <c r="A108" s="6">
        <v>53.5</v>
      </c>
      <c r="B108" s="6">
        <v>106</v>
      </c>
      <c r="D108">
        <v>1151.60949707031</v>
      </c>
      <c r="E108">
        <v>817.77069091796898</v>
      </c>
      <c r="F108">
        <v>478.3564453125</v>
      </c>
      <c r="G108">
        <v>471.34893798828102</v>
      </c>
      <c r="I108" s="7">
        <f t="shared" si="7"/>
        <v>673.25305175781</v>
      </c>
      <c r="J108" s="7">
        <f t="shared" si="7"/>
        <v>346.42175292968795</v>
      </c>
      <c r="K108" s="7">
        <f t="shared" si="8"/>
        <v>430.75782470702848</v>
      </c>
      <c r="L108" s="8">
        <f t="shared" si="9"/>
        <v>1.2434491225337629</v>
      </c>
      <c r="M108" s="8">
        <f t="shared" si="12"/>
        <v>1.7365938271461367</v>
      </c>
      <c r="P108" s="6">
        <f t="shared" si="10"/>
        <v>-1.5319399531565761</v>
      </c>
    </row>
    <row r="109" spans="1:22" x14ac:dyDescent="0.15">
      <c r="A109" s="6">
        <v>54</v>
      </c>
      <c r="B109" s="6">
        <v>107</v>
      </c>
      <c r="D109">
        <v>1183.35485839844</v>
      </c>
      <c r="E109">
        <v>838.32220458984398</v>
      </c>
      <c r="F109">
        <v>477.64981079101602</v>
      </c>
      <c r="G109">
        <v>470.54943847656301</v>
      </c>
      <c r="I109" s="7">
        <f t="shared" si="7"/>
        <v>705.70504760742392</v>
      </c>
      <c r="J109" s="7">
        <f t="shared" si="7"/>
        <v>367.77276611328097</v>
      </c>
      <c r="K109" s="7">
        <f t="shared" si="8"/>
        <v>448.26411132812729</v>
      </c>
      <c r="L109" s="8">
        <f t="shared" si="9"/>
        <v>1.2188616249797395</v>
      </c>
      <c r="M109" s="8">
        <f t="shared" si="12"/>
        <v>1.7166151586071823</v>
      </c>
      <c r="P109" s="6">
        <f t="shared" si="10"/>
        <v>-2.6647671592642266</v>
      </c>
    </row>
    <row r="110" spans="1:22" x14ac:dyDescent="0.15">
      <c r="A110" s="6">
        <v>54.5</v>
      </c>
      <c r="B110" s="6">
        <v>108</v>
      </c>
      <c r="D110">
        <v>1212.06066894531</v>
      </c>
      <c r="E110">
        <v>850.50439453125</v>
      </c>
      <c r="F110">
        <v>478.23046875</v>
      </c>
      <c r="G110">
        <v>471.26254272460898</v>
      </c>
      <c r="I110" s="7">
        <f t="shared" si="7"/>
        <v>733.83020019531</v>
      </c>
      <c r="J110" s="7">
        <f t="shared" si="7"/>
        <v>379.24185180664102</v>
      </c>
      <c r="K110" s="7">
        <f t="shared" si="8"/>
        <v>468.36090393066132</v>
      </c>
      <c r="L110" s="8">
        <f t="shared" si="9"/>
        <v>1.2349926615416333</v>
      </c>
      <c r="M110" s="8">
        <f t="shared" si="12"/>
        <v>1.7373550241841449</v>
      </c>
      <c r="P110" s="6">
        <f t="shared" si="10"/>
        <v>-1.4887786828155192</v>
      </c>
    </row>
    <row r="111" spans="1:22" x14ac:dyDescent="0.15">
      <c r="A111" s="6">
        <v>55</v>
      </c>
      <c r="B111" s="6">
        <v>109</v>
      </c>
      <c r="D111">
        <v>1281.46801757813</v>
      </c>
      <c r="E111">
        <v>883.94689941406295</v>
      </c>
      <c r="F111">
        <v>478.23629760742199</v>
      </c>
      <c r="G111">
        <v>470.9306640625</v>
      </c>
      <c r="I111" s="7">
        <f t="shared" si="7"/>
        <v>803.23171997070801</v>
      </c>
      <c r="J111" s="7">
        <f t="shared" si="7"/>
        <v>413.01623535156295</v>
      </c>
      <c r="K111" s="7">
        <f t="shared" si="8"/>
        <v>514.12035522461395</v>
      </c>
      <c r="L111" s="8">
        <f t="shared" si="9"/>
        <v>1.2447945412775125</v>
      </c>
      <c r="M111" s="8">
        <f t="shared" si="12"/>
        <v>1.7517657329350931</v>
      </c>
      <c r="P111" s="6">
        <f t="shared" si="10"/>
        <v>-0.67166502478883561</v>
      </c>
    </row>
    <row r="112" spans="1:22" x14ac:dyDescent="0.15">
      <c r="A112" s="6">
        <v>55.5</v>
      </c>
      <c r="B112" s="6">
        <v>110</v>
      </c>
      <c r="D112">
        <v>1208.0146484375</v>
      </c>
      <c r="E112">
        <v>852.3359375</v>
      </c>
      <c r="F112">
        <v>478.01644897460898</v>
      </c>
      <c r="G112">
        <v>470.96066284179699</v>
      </c>
      <c r="I112" s="7">
        <f t="shared" si="7"/>
        <v>729.99819946289108</v>
      </c>
      <c r="J112" s="7">
        <f t="shared" si="7"/>
        <v>381.37527465820301</v>
      </c>
      <c r="K112" s="7">
        <f t="shared" si="8"/>
        <v>463.03550720214901</v>
      </c>
      <c r="L112" s="8">
        <f t="shared" si="9"/>
        <v>1.2141204162150567</v>
      </c>
      <c r="M112" s="8">
        <f t="shared" si="12"/>
        <v>1.7257004368877062</v>
      </c>
      <c r="P112" s="6">
        <f t="shared" si="10"/>
        <v>-2.1496151914957533</v>
      </c>
    </row>
    <row r="113" spans="1:16" x14ac:dyDescent="0.15">
      <c r="A113" s="6">
        <v>56</v>
      </c>
      <c r="B113" s="6">
        <v>111</v>
      </c>
      <c r="D113">
        <v>1128.41271972656</v>
      </c>
      <c r="E113">
        <v>812.53009033203102</v>
      </c>
      <c r="F113">
        <v>477.90484619140602</v>
      </c>
      <c r="G113">
        <v>470.91879272460898</v>
      </c>
      <c r="I113" s="7">
        <f t="shared" si="7"/>
        <v>650.50787353515398</v>
      </c>
      <c r="J113" s="7">
        <f t="shared" si="7"/>
        <v>341.61129760742205</v>
      </c>
      <c r="K113" s="7">
        <f t="shared" si="8"/>
        <v>411.37996520995853</v>
      </c>
      <c r="L113" s="8">
        <f t="shared" si="9"/>
        <v>1.2042340756619656</v>
      </c>
      <c r="M113" s="8">
        <f t="shared" si="12"/>
        <v>1.7204229253496841</v>
      </c>
      <c r="P113" s="6">
        <f t="shared" si="10"/>
        <v>-2.4488597902617619</v>
      </c>
    </row>
    <row r="114" spans="1:16" x14ac:dyDescent="0.15">
      <c r="A114" s="6">
        <v>56.5</v>
      </c>
      <c r="B114" s="6">
        <v>112</v>
      </c>
      <c r="D114">
        <v>1099.66430664063</v>
      </c>
      <c r="E114">
        <v>797.69329833984398</v>
      </c>
      <c r="F114">
        <v>477.52801513671898</v>
      </c>
      <c r="G114">
        <v>470.65792846679699</v>
      </c>
      <c r="I114" s="7">
        <f t="shared" si="7"/>
        <v>622.13629150391102</v>
      </c>
      <c r="J114" s="7">
        <f t="shared" si="7"/>
        <v>327.03536987304699</v>
      </c>
      <c r="K114" s="7">
        <f t="shared" si="8"/>
        <v>393.21153259277816</v>
      </c>
      <c r="L114" s="8">
        <f t="shared" si="9"/>
        <v>1.2023516989780656</v>
      </c>
      <c r="M114" s="8">
        <f t="shared" si="12"/>
        <v>1.7231493776808529</v>
      </c>
      <c r="P114" s="6">
        <f t="shared" si="10"/>
        <v>-2.2942649347096302</v>
      </c>
    </row>
    <row r="115" spans="1:16" x14ac:dyDescent="0.15">
      <c r="A115" s="6">
        <v>57</v>
      </c>
      <c r="B115" s="6">
        <v>113</v>
      </c>
      <c r="D115">
        <v>1123.27685546875</v>
      </c>
      <c r="E115">
        <v>811.09552001953102</v>
      </c>
      <c r="F115">
        <v>477.70144653320301</v>
      </c>
      <c r="G115">
        <v>470.96688842773398</v>
      </c>
      <c r="I115" s="7">
        <f t="shared" si="7"/>
        <v>645.57540893554699</v>
      </c>
      <c r="J115" s="7">
        <f t="shared" si="7"/>
        <v>340.12863159179705</v>
      </c>
      <c r="K115" s="7">
        <f t="shared" si="8"/>
        <v>407.48536682128906</v>
      </c>
      <c r="L115" s="8">
        <f t="shared" si="9"/>
        <v>1.1980331232753429</v>
      </c>
      <c r="M115" s="8">
        <f t="shared" si="12"/>
        <v>1.7234396309931992</v>
      </c>
      <c r="P115" s="6">
        <f t="shared" si="10"/>
        <v>-2.2778070387168277</v>
      </c>
    </row>
    <row r="116" spans="1:16" x14ac:dyDescent="0.15">
      <c r="A116" s="6">
        <v>57.5</v>
      </c>
      <c r="B116" s="6">
        <v>114</v>
      </c>
      <c r="D116">
        <v>1120.59338378906</v>
      </c>
      <c r="E116">
        <v>811.08483886718795</v>
      </c>
      <c r="F116">
        <v>477.97897338867199</v>
      </c>
      <c r="G116">
        <v>470.68310546875</v>
      </c>
      <c r="I116" s="7">
        <f t="shared" si="7"/>
        <v>642.61441040038801</v>
      </c>
      <c r="J116" s="7">
        <f t="shared" si="7"/>
        <v>340.40173339843795</v>
      </c>
      <c r="K116" s="7">
        <f t="shared" si="8"/>
        <v>404.33319702148145</v>
      </c>
      <c r="L116" s="8">
        <f t="shared" si="9"/>
        <v>1.1878118039669678</v>
      </c>
      <c r="M116" s="8">
        <f t="shared" si="12"/>
        <v>1.7178271406998928</v>
      </c>
      <c r="P116" s="6">
        <f t="shared" si="10"/>
        <v>-2.5960455482489184</v>
      </c>
    </row>
    <row r="117" spans="1:16" x14ac:dyDescent="0.15">
      <c r="A117" s="6">
        <v>58</v>
      </c>
      <c r="B117" s="6">
        <v>115</v>
      </c>
      <c r="D117">
        <v>1175.90515136719</v>
      </c>
      <c r="E117">
        <v>838.46539306640602</v>
      </c>
      <c r="F117">
        <v>477.9716796875</v>
      </c>
      <c r="G117">
        <v>471.127197265625</v>
      </c>
      <c r="I117" s="7">
        <f t="shared" si="7"/>
        <v>697.93347167969</v>
      </c>
      <c r="J117" s="7">
        <f t="shared" si="7"/>
        <v>367.33819580078102</v>
      </c>
      <c r="K117" s="7">
        <f t="shared" si="8"/>
        <v>440.79673461914331</v>
      </c>
      <c r="L117" s="8">
        <f t="shared" si="9"/>
        <v>1.1999752262577157</v>
      </c>
      <c r="M117" s="8">
        <f t="shared" si="12"/>
        <v>1.7345993920057097</v>
      </c>
      <c r="P117" s="6">
        <f t="shared" si="10"/>
        <v>-1.6450280893097757</v>
      </c>
    </row>
    <row r="118" spans="1:16" x14ac:dyDescent="0.15">
      <c r="A118" s="6">
        <v>58.5</v>
      </c>
      <c r="B118" s="6">
        <v>116</v>
      </c>
      <c r="D118">
        <v>1149.466796875</v>
      </c>
      <c r="E118">
        <v>824.74548339843795</v>
      </c>
      <c r="F118">
        <v>477.799072265625</v>
      </c>
      <c r="G118">
        <v>470.85299682617199</v>
      </c>
      <c r="I118" s="7">
        <f t="shared" si="7"/>
        <v>671.667724609375</v>
      </c>
      <c r="J118" s="7">
        <f t="shared" si="7"/>
        <v>353.89248657226597</v>
      </c>
      <c r="K118" s="7">
        <f t="shared" si="8"/>
        <v>423.94298400878881</v>
      </c>
      <c r="L118" s="8">
        <f t="shared" si="9"/>
        <v>1.1979428784007775</v>
      </c>
      <c r="M118" s="8">
        <f t="shared" si="12"/>
        <v>1.7371758731638405</v>
      </c>
      <c r="P118" s="6">
        <f t="shared" si="10"/>
        <v>-1.4989368747594456</v>
      </c>
    </row>
    <row r="119" spans="1:16" x14ac:dyDescent="0.15">
      <c r="A119" s="6">
        <v>59</v>
      </c>
      <c r="B119" s="6">
        <v>117</v>
      </c>
      <c r="D119">
        <v>1159.35266113281</v>
      </c>
      <c r="E119">
        <v>830.331298828125</v>
      </c>
      <c r="F119">
        <v>477.38433837890602</v>
      </c>
      <c r="G119">
        <v>471.056640625</v>
      </c>
      <c r="I119" s="7">
        <f t="shared" si="7"/>
        <v>681.96832275390398</v>
      </c>
      <c r="J119" s="7">
        <f t="shared" si="7"/>
        <v>359.274658203125</v>
      </c>
      <c r="K119" s="7">
        <f t="shared" si="8"/>
        <v>430.47606201171652</v>
      </c>
      <c r="L119" s="8">
        <f t="shared" si="9"/>
        <v>1.1981809798795662</v>
      </c>
      <c r="M119" s="8">
        <f t="shared" si="12"/>
        <v>1.7420228036576981</v>
      </c>
      <c r="P119" s="6">
        <f t="shared" si="10"/>
        <v>-1.2241070121562956</v>
      </c>
    </row>
    <row r="120" spans="1:16" x14ac:dyDescent="0.15">
      <c r="A120" s="6">
        <v>59.5</v>
      </c>
      <c r="B120" s="6">
        <v>118</v>
      </c>
      <c r="D120">
        <v>1175.66918945313</v>
      </c>
      <c r="E120">
        <v>840.1201171875</v>
      </c>
      <c r="F120">
        <v>477.91818237304699</v>
      </c>
      <c r="G120">
        <v>471.17883300781301</v>
      </c>
      <c r="I120" s="7">
        <f t="shared" si="7"/>
        <v>697.75100708008301</v>
      </c>
      <c r="J120" s="7">
        <f t="shared" si="7"/>
        <v>368.94128417968699</v>
      </c>
      <c r="K120" s="7">
        <f t="shared" si="8"/>
        <v>439.49210815430212</v>
      </c>
      <c r="L120" s="8">
        <f t="shared" si="9"/>
        <v>1.1912250729312648</v>
      </c>
      <c r="M120" s="8">
        <f t="shared" si="12"/>
        <v>1.7396757257244655</v>
      </c>
      <c r="P120" s="6">
        <f t="shared" si="10"/>
        <v>-1.3571906424511091</v>
      </c>
    </row>
    <row r="121" spans="1:16" x14ac:dyDescent="0.15">
      <c r="A121" s="6">
        <v>60</v>
      </c>
      <c r="B121" s="6">
        <v>119</v>
      </c>
      <c r="D121">
        <v>1222.00622558594</v>
      </c>
      <c r="E121">
        <v>860.34307861328102</v>
      </c>
      <c r="F121">
        <v>478.94650268554699</v>
      </c>
      <c r="G121">
        <v>471.93338012695301</v>
      </c>
      <c r="I121" s="7">
        <f t="shared" si="7"/>
        <v>743.05972290039301</v>
      </c>
      <c r="J121" s="7">
        <f t="shared" si="7"/>
        <v>388.40969848632801</v>
      </c>
      <c r="K121" s="7">
        <f t="shared" si="8"/>
        <v>471.17293395996342</v>
      </c>
      <c r="L121" s="8">
        <f t="shared" si="9"/>
        <v>1.2130823092115675</v>
      </c>
      <c r="M121" s="8">
        <f t="shared" si="12"/>
        <v>1.7661417910198371</v>
      </c>
      <c r="P121" s="6">
        <f t="shared" si="10"/>
        <v>0.14348387681230129</v>
      </c>
    </row>
    <row r="122" spans="1:16" x14ac:dyDescent="0.15">
      <c r="A122" s="6">
        <v>60.5</v>
      </c>
      <c r="B122" s="6">
        <v>120</v>
      </c>
      <c r="D122">
        <v>1210.76184082031</v>
      </c>
      <c r="E122">
        <v>857.93743896484398</v>
      </c>
      <c r="F122">
        <v>478.39370727539102</v>
      </c>
      <c r="G122">
        <v>471.240478515625</v>
      </c>
      <c r="I122" s="7">
        <f t="shared" si="7"/>
        <v>732.36813354491892</v>
      </c>
      <c r="J122" s="7">
        <f t="shared" si="7"/>
        <v>386.69696044921898</v>
      </c>
      <c r="K122" s="7">
        <f t="shared" si="8"/>
        <v>461.68026123046565</v>
      </c>
      <c r="L122" s="8">
        <f t="shared" si="9"/>
        <v>1.1939071377601207</v>
      </c>
      <c r="M122" s="8">
        <f t="shared" si="12"/>
        <v>1.7515754485834591</v>
      </c>
      <c r="P122" s="6">
        <f t="shared" si="10"/>
        <v>-0.68245449707059302</v>
      </c>
    </row>
    <row r="123" spans="1:16" x14ac:dyDescent="0.15">
      <c r="A123" s="6">
        <v>61</v>
      </c>
      <c r="B123" s="6">
        <v>121</v>
      </c>
      <c r="D123">
        <v>1228.58081054688</v>
      </c>
      <c r="E123">
        <v>864.517578125</v>
      </c>
      <c r="F123">
        <v>476.843017578125</v>
      </c>
      <c r="G123">
        <v>470.39932250976602</v>
      </c>
      <c r="I123" s="7">
        <f t="shared" si="7"/>
        <v>751.737792968755</v>
      </c>
      <c r="J123" s="7">
        <f t="shared" si="7"/>
        <v>394.11825561523398</v>
      </c>
      <c r="K123" s="7">
        <f t="shared" si="8"/>
        <v>475.85501403809121</v>
      </c>
      <c r="L123" s="8">
        <f t="shared" si="9"/>
        <v>1.2073914548699678</v>
      </c>
      <c r="M123" s="8">
        <f t="shared" si="12"/>
        <v>1.7696685947083752</v>
      </c>
      <c r="P123" s="6">
        <f t="shared" si="10"/>
        <v>0.34346012453805858</v>
      </c>
    </row>
    <row r="124" spans="1:16" x14ac:dyDescent="0.15">
      <c r="A124" s="6">
        <v>61.5</v>
      </c>
      <c r="B124" s="6">
        <v>122</v>
      </c>
      <c r="D124">
        <v>1219.70166015625</v>
      </c>
      <c r="E124">
        <v>856.79742431640602</v>
      </c>
      <c r="F124">
        <v>477.46408081054699</v>
      </c>
      <c r="G124">
        <v>471.27587890625</v>
      </c>
      <c r="I124" s="7">
        <f t="shared" si="7"/>
        <v>742.23757934570301</v>
      </c>
      <c r="J124" s="7">
        <f t="shared" si="7"/>
        <v>385.52154541015602</v>
      </c>
      <c r="K124" s="7">
        <f t="shared" si="8"/>
        <v>472.37249755859381</v>
      </c>
      <c r="L124" s="8">
        <f t="shared" si="9"/>
        <v>1.2252817078123017</v>
      </c>
      <c r="M124" s="8">
        <f t="shared" si="12"/>
        <v>1.7921676766657781</v>
      </c>
      <c r="P124" s="6">
        <f t="shared" si="10"/>
        <v>1.619199401362039</v>
      </c>
    </row>
    <row r="125" spans="1:16" x14ac:dyDescent="0.15">
      <c r="A125" s="6">
        <v>62</v>
      </c>
      <c r="B125" s="6">
        <v>123</v>
      </c>
      <c r="D125">
        <v>1158.42626953125</v>
      </c>
      <c r="E125">
        <v>832.35052490234398</v>
      </c>
      <c r="F125">
        <v>476.67019653320301</v>
      </c>
      <c r="G125">
        <v>470.50238037109398</v>
      </c>
      <c r="I125" s="7">
        <f t="shared" si="7"/>
        <v>681.75607299804699</v>
      </c>
      <c r="J125" s="7">
        <f t="shared" si="7"/>
        <v>361.84814453125</v>
      </c>
      <c r="K125" s="7">
        <f t="shared" si="8"/>
        <v>428.46237182617199</v>
      </c>
      <c r="L125" s="8">
        <f t="shared" si="9"/>
        <v>1.1840944282890169</v>
      </c>
      <c r="M125" s="8">
        <f t="shared" si="12"/>
        <v>1.7555892261575621</v>
      </c>
      <c r="P125" s="6">
        <f t="shared" si="10"/>
        <v>-0.45486593548336962</v>
      </c>
    </row>
    <row r="126" spans="1:16" x14ac:dyDescent="0.15">
      <c r="A126" s="6">
        <v>62.5</v>
      </c>
      <c r="B126" s="6">
        <v>124</v>
      </c>
      <c r="D126">
        <v>1241.09802246094</v>
      </c>
      <c r="E126">
        <v>874.732177734375</v>
      </c>
      <c r="F126">
        <v>476.31896972656301</v>
      </c>
      <c r="G126">
        <v>470.17364501953102</v>
      </c>
      <c r="I126" s="7">
        <f t="shared" si="7"/>
        <v>764.77905273437705</v>
      </c>
      <c r="J126" s="7">
        <f t="shared" si="7"/>
        <v>404.55853271484398</v>
      </c>
      <c r="K126" s="7">
        <f t="shared" si="8"/>
        <v>481.58807983398628</v>
      </c>
      <c r="L126" s="8">
        <f t="shared" si="9"/>
        <v>1.1904039610837651</v>
      </c>
      <c r="M126" s="8">
        <f t="shared" si="12"/>
        <v>1.7665075879673795</v>
      </c>
      <c r="P126" s="6">
        <f t="shared" si="10"/>
        <v>0.16422523569110448</v>
      </c>
    </row>
    <row r="127" spans="1:16" x14ac:dyDescent="0.15">
      <c r="A127" s="6">
        <v>63</v>
      </c>
      <c r="B127" s="6">
        <v>125</v>
      </c>
      <c r="D127">
        <v>1203.71789550781</v>
      </c>
      <c r="E127">
        <v>853.44354248046898</v>
      </c>
      <c r="F127">
        <v>476.76681518554699</v>
      </c>
      <c r="G127">
        <v>470.70269775390602</v>
      </c>
      <c r="I127" s="7">
        <f t="shared" si="7"/>
        <v>726.95108032226301</v>
      </c>
      <c r="J127" s="7">
        <f t="shared" si="7"/>
        <v>382.74084472656295</v>
      </c>
      <c r="K127" s="7">
        <f t="shared" si="8"/>
        <v>459.03248901366896</v>
      </c>
      <c r="L127" s="8">
        <f t="shared" si="9"/>
        <v>1.1993297693158673</v>
      </c>
      <c r="M127" s="8">
        <f t="shared" si="12"/>
        <v>1.7800422252145505</v>
      </c>
      <c r="P127" s="6">
        <f t="shared" si="10"/>
        <v>0.93166403014820542</v>
      </c>
    </row>
    <row r="128" spans="1:16" x14ac:dyDescent="0.15">
      <c r="A128" s="6">
        <v>63.5</v>
      </c>
      <c r="B128" s="6">
        <v>126</v>
      </c>
      <c r="D128">
        <v>1177.07336425781</v>
      </c>
      <c r="E128">
        <v>842.60363769531295</v>
      </c>
      <c r="F128">
        <v>476.05685424804699</v>
      </c>
      <c r="G128">
        <v>469.87216186523398</v>
      </c>
      <c r="I128" s="7">
        <f t="shared" si="7"/>
        <v>701.01651000976301</v>
      </c>
      <c r="J128" s="7">
        <f t="shared" si="7"/>
        <v>372.73147583007898</v>
      </c>
      <c r="K128" s="7">
        <f t="shared" si="8"/>
        <v>440.10447692870775</v>
      </c>
      <c r="L128" s="8">
        <f t="shared" si="9"/>
        <v>1.1807547939131999</v>
      </c>
      <c r="M128" s="8">
        <f t="shared" si="12"/>
        <v>1.7660760788269521</v>
      </c>
      <c r="P128" s="6">
        <f t="shared" si="10"/>
        <v>0.13975787476526388</v>
      </c>
    </row>
    <row r="129" spans="1:16" x14ac:dyDescent="0.15">
      <c r="A129" s="6">
        <v>64</v>
      </c>
      <c r="B129" s="6">
        <v>127</v>
      </c>
      <c r="D129">
        <v>1201.11706542969</v>
      </c>
      <c r="E129">
        <v>858.26507568359398</v>
      </c>
      <c r="F129">
        <v>477.20632934570301</v>
      </c>
      <c r="G129">
        <v>470.93212890625</v>
      </c>
      <c r="I129" s="7">
        <f t="shared" si="7"/>
        <v>723.91073608398699</v>
      </c>
      <c r="J129" s="7">
        <f t="shared" si="7"/>
        <v>387.33294677734398</v>
      </c>
      <c r="K129" s="7">
        <f t="shared" si="8"/>
        <v>452.77767333984622</v>
      </c>
      <c r="L129" s="8">
        <f t="shared" si="9"/>
        <v>1.1689624575110642</v>
      </c>
      <c r="M129" s="8">
        <f t="shared" si="12"/>
        <v>1.7588925714398851</v>
      </c>
      <c r="P129" s="6">
        <f t="shared" si="10"/>
        <v>-0.26756018987342228</v>
      </c>
    </row>
    <row r="130" spans="1:16" x14ac:dyDescent="0.15">
      <c r="A130" s="6">
        <v>64.5</v>
      </c>
      <c r="B130" s="6">
        <v>128</v>
      </c>
      <c r="D130">
        <v>1218.58264160156</v>
      </c>
      <c r="E130">
        <v>868.86016845703102</v>
      </c>
      <c r="F130">
        <v>476.77432250976602</v>
      </c>
      <c r="G130">
        <v>470.79824829101602</v>
      </c>
      <c r="I130" s="7">
        <f t="shared" ref="I130:J149" si="13">D130-F130</f>
        <v>741.80831909179392</v>
      </c>
      <c r="J130" s="7">
        <f t="shared" si="13"/>
        <v>398.061920166015</v>
      </c>
      <c r="K130" s="7">
        <f t="shared" ref="K130:K149" si="14">I130-0.7*J130</f>
        <v>463.16497497558345</v>
      </c>
      <c r="L130" s="8">
        <f t="shared" ref="L130:L149" si="15">K130/J130</f>
        <v>1.1635500697540138</v>
      </c>
      <c r="M130" s="8">
        <f t="shared" si="12"/>
        <v>1.7580890126979036</v>
      </c>
      <c r="P130" s="6">
        <f t="shared" si="10"/>
        <v>-0.31312344664638198</v>
      </c>
    </row>
    <row r="131" spans="1:16" x14ac:dyDescent="0.15">
      <c r="A131" s="6">
        <v>65</v>
      </c>
      <c r="B131" s="6">
        <v>129</v>
      </c>
      <c r="D131">
        <v>1270.47998046875</v>
      </c>
      <c r="E131">
        <v>897.98870849609398</v>
      </c>
      <c r="F131">
        <v>477.22381591796898</v>
      </c>
      <c r="G131">
        <v>470.97210693359398</v>
      </c>
      <c r="I131" s="7">
        <f t="shared" si="13"/>
        <v>793.25616455078102</v>
      </c>
      <c r="J131" s="7">
        <f t="shared" si="13"/>
        <v>427.0166015625</v>
      </c>
      <c r="K131" s="7">
        <f t="shared" si="14"/>
        <v>494.34454345703102</v>
      </c>
      <c r="L131" s="8">
        <f t="shared" si="15"/>
        <v>1.1576705487519006</v>
      </c>
      <c r="M131" s="8">
        <f t="shared" si="12"/>
        <v>1.7568183207108594</v>
      </c>
      <c r="P131" s="6">
        <f t="shared" si="10"/>
        <v>-0.38517401651794192</v>
      </c>
    </row>
    <row r="132" spans="1:16" x14ac:dyDescent="0.15">
      <c r="A132" s="6">
        <v>65.5</v>
      </c>
      <c r="B132" s="6">
        <v>130</v>
      </c>
      <c r="D132">
        <v>1261.81774902344</v>
      </c>
      <c r="E132">
        <v>898.12341308593795</v>
      </c>
      <c r="F132">
        <v>477.57089233398398</v>
      </c>
      <c r="G132">
        <v>471.59420776367199</v>
      </c>
      <c r="I132" s="7">
        <f t="shared" si="13"/>
        <v>784.24685668945608</v>
      </c>
      <c r="J132" s="7">
        <f t="shared" si="13"/>
        <v>426.52920532226597</v>
      </c>
      <c r="K132" s="7">
        <f t="shared" si="14"/>
        <v>485.67641296386995</v>
      </c>
      <c r="L132" s="8">
        <f t="shared" si="15"/>
        <v>1.138670944225062</v>
      </c>
      <c r="M132" s="8">
        <f t="shared" si="12"/>
        <v>1.7424275451990896</v>
      </c>
      <c r="P132" s="6">
        <f t="shared" si="10"/>
        <v>-1.2011574232667146</v>
      </c>
    </row>
    <row r="133" spans="1:16" x14ac:dyDescent="0.15">
      <c r="A133" s="6">
        <v>66</v>
      </c>
      <c r="B133" s="6">
        <v>131</v>
      </c>
      <c r="D133">
        <v>1166.005859375</v>
      </c>
      <c r="E133">
        <v>844.37823486328102</v>
      </c>
      <c r="F133">
        <v>476.42514038085898</v>
      </c>
      <c r="G133">
        <v>470.49844360351602</v>
      </c>
      <c r="I133" s="7">
        <f t="shared" si="13"/>
        <v>689.58071899414108</v>
      </c>
      <c r="J133" s="7">
        <f t="shared" si="13"/>
        <v>373.879791259765</v>
      </c>
      <c r="K133" s="7">
        <f t="shared" si="14"/>
        <v>427.86486511230561</v>
      </c>
      <c r="L133" s="8">
        <f t="shared" si="15"/>
        <v>1.1443915266739644</v>
      </c>
      <c r="M133" s="8">
        <f t="shared" si="12"/>
        <v>1.752756956663061</v>
      </c>
      <c r="P133" s="6">
        <f t="shared" si="10"/>
        <v>-0.61546081857799262</v>
      </c>
    </row>
    <row r="134" spans="1:16" x14ac:dyDescent="0.15">
      <c r="A134" s="6">
        <v>66.5</v>
      </c>
      <c r="B134" s="6">
        <v>132</v>
      </c>
      <c r="D134">
        <v>1247.12231445313</v>
      </c>
      <c r="E134">
        <v>886.14306640625</v>
      </c>
      <c r="F134">
        <v>477.22402954101602</v>
      </c>
      <c r="G134">
        <v>471.35894775390602</v>
      </c>
      <c r="I134" s="7">
        <f t="shared" si="13"/>
        <v>769.89828491211392</v>
      </c>
      <c r="J134" s="7">
        <f t="shared" si="13"/>
        <v>414.78411865234398</v>
      </c>
      <c r="K134" s="7">
        <f t="shared" si="14"/>
        <v>479.54940185547315</v>
      </c>
      <c r="L134" s="8">
        <f t="shared" si="15"/>
        <v>1.1561421479046861</v>
      </c>
      <c r="M134" s="8">
        <f t="shared" si="12"/>
        <v>1.7691164069088516</v>
      </c>
      <c r="P134" s="6">
        <f t="shared" ref="P134:P149" si="16">(M134-$O$2)/$O$2*100</f>
        <v>0.31215006195999545</v>
      </c>
    </row>
    <row r="135" spans="1:16" x14ac:dyDescent="0.15">
      <c r="A135" s="6">
        <v>67</v>
      </c>
      <c r="B135" s="6">
        <v>133</v>
      </c>
      <c r="D135">
        <v>1171.76977539063</v>
      </c>
      <c r="E135">
        <v>847.90447998046898</v>
      </c>
      <c r="F135">
        <v>477.77804565429699</v>
      </c>
      <c r="G135">
        <v>471.46365356445301</v>
      </c>
      <c r="I135" s="7">
        <f t="shared" si="13"/>
        <v>693.99172973633301</v>
      </c>
      <c r="J135" s="7">
        <f t="shared" si="13"/>
        <v>376.44082641601597</v>
      </c>
      <c r="K135" s="7">
        <f t="shared" si="14"/>
        <v>430.48315124512186</v>
      </c>
      <c r="L135" s="8">
        <f t="shared" si="15"/>
        <v>1.1435612745398187</v>
      </c>
      <c r="M135" s="8">
        <f t="shared" si="12"/>
        <v>1.7611443625590533</v>
      </c>
      <c r="P135" s="6">
        <f t="shared" si="16"/>
        <v>-0.13987949697381419</v>
      </c>
    </row>
    <row r="136" spans="1:16" x14ac:dyDescent="0.15">
      <c r="A136" s="6">
        <v>67.5</v>
      </c>
      <c r="B136" s="6">
        <v>134</v>
      </c>
      <c r="D136">
        <v>1173.11486816406</v>
      </c>
      <c r="E136">
        <v>850.92150878906295</v>
      </c>
      <c r="F136">
        <v>477.47448730468801</v>
      </c>
      <c r="G136">
        <v>471.31564331054699</v>
      </c>
      <c r="I136" s="7">
        <f t="shared" si="13"/>
        <v>695.64038085937204</v>
      </c>
      <c r="J136" s="7">
        <f t="shared" si="13"/>
        <v>379.60586547851597</v>
      </c>
      <c r="K136" s="7">
        <f t="shared" si="14"/>
        <v>429.91627502441088</v>
      </c>
      <c r="L136" s="8">
        <f t="shared" si="15"/>
        <v>1.1325332775943164</v>
      </c>
      <c r="M136" s="8">
        <f t="shared" si="12"/>
        <v>1.75472519462862</v>
      </c>
      <c r="P136" s="6">
        <f t="shared" si="16"/>
        <v>-0.50385811036288852</v>
      </c>
    </row>
    <row r="137" spans="1:16" x14ac:dyDescent="0.15">
      <c r="A137" s="6">
        <v>68</v>
      </c>
      <c r="B137" s="6">
        <v>135</v>
      </c>
      <c r="D137">
        <v>1179.59741210938</v>
      </c>
      <c r="E137">
        <v>854.40625</v>
      </c>
      <c r="F137">
        <v>477.65814208984398</v>
      </c>
      <c r="G137">
        <v>471.30001831054699</v>
      </c>
      <c r="I137" s="7">
        <f t="shared" si="13"/>
        <v>701.93927001953602</v>
      </c>
      <c r="J137" s="7">
        <f t="shared" si="13"/>
        <v>383.10623168945301</v>
      </c>
      <c r="K137" s="7">
        <f t="shared" si="14"/>
        <v>433.76490783691895</v>
      </c>
      <c r="L137" s="8">
        <f t="shared" si="15"/>
        <v>1.1322314072628554</v>
      </c>
      <c r="M137" s="8">
        <f t="shared" si="12"/>
        <v>1.7590321533122277</v>
      </c>
      <c r="P137" s="6">
        <f t="shared" si="16"/>
        <v>-0.25964564130573953</v>
      </c>
    </row>
    <row r="138" spans="1:16" x14ac:dyDescent="0.15">
      <c r="A138" s="6">
        <v>68.5</v>
      </c>
      <c r="B138" s="6">
        <v>136</v>
      </c>
      <c r="D138">
        <v>1045.96411132813</v>
      </c>
      <c r="E138">
        <v>780.42779541015602</v>
      </c>
      <c r="F138">
        <v>477.841552734375</v>
      </c>
      <c r="G138">
        <v>471.33230590820301</v>
      </c>
      <c r="I138" s="7">
        <f t="shared" si="13"/>
        <v>568.122558593755</v>
      </c>
      <c r="J138" s="7">
        <f t="shared" si="13"/>
        <v>309.09548950195301</v>
      </c>
      <c r="K138" s="7">
        <f t="shared" si="14"/>
        <v>351.75571594238789</v>
      </c>
      <c r="L138" s="8">
        <f t="shared" si="15"/>
        <v>1.1380163343993583</v>
      </c>
      <c r="M138" s="8">
        <f t="shared" si="12"/>
        <v>1.7694259094637994</v>
      </c>
      <c r="P138" s="6">
        <f t="shared" si="16"/>
        <v>0.32969942536832453</v>
      </c>
    </row>
    <row r="139" spans="1:16" x14ac:dyDescent="0.15">
      <c r="A139" s="6">
        <v>69</v>
      </c>
      <c r="B139" s="6">
        <v>137</v>
      </c>
      <c r="D139">
        <v>1219.55554199219</v>
      </c>
      <c r="E139">
        <v>877.07928466796898</v>
      </c>
      <c r="F139">
        <v>476.93878173828102</v>
      </c>
      <c r="G139">
        <v>471.11575317382801</v>
      </c>
      <c r="I139" s="7">
        <f t="shared" si="13"/>
        <v>742.61676025390898</v>
      </c>
      <c r="J139" s="7">
        <f t="shared" si="13"/>
        <v>405.96353149414097</v>
      </c>
      <c r="K139" s="7">
        <f t="shared" si="14"/>
        <v>458.44228820801032</v>
      </c>
      <c r="L139" s="8">
        <f t="shared" si="15"/>
        <v>1.1292696329661001</v>
      </c>
      <c r="M139" s="8">
        <f t="shared" si="12"/>
        <v>1.7652880370456101</v>
      </c>
      <c r="P139" s="6">
        <f t="shared" si="16"/>
        <v>9.5074458164548903E-2</v>
      </c>
    </row>
    <row r="140" spans="1:16" x14ac:dyDescent="0.15">
      <c r="A140" s="6">
        <v>69.5</v>
      </c>
      <c r="B140" s="6">
        <v>138</v>
      </c>
      <c r="D140">
        <v>1258.52221679688</v>
      </c>
      <c r="E140">
        <v>900.00152587890602</v>
      </c>
      <c r="F140">
        <v>478.31500244140602</v>
      </c>
      <c r="G140">
        <v>471.94421386718801</v>
      </c>
      <c r="I140" s="7">
        <f t="shared" si="13"/>
        <v>780.20721435547398</v>
      </c>
      <c r="J140" s="7">
        <f t="shared" si="13"/>
        <v>428.05731201171801</v>
      </c>
      <c r="K140" s="7">
        <f t="shared" si="14"/>
        <v>480.56709594727141</v>
      </c>
      <c r="L140" s="8">
        <f t="shared" si="15"/>
        <v>1.122669984747547</v>
      </c>
      <c r="M140" s="8">
        <f t="shared" si="12"/>
        <v>1.763297217842126</v>
      </c>
      <c r="P140" s="6">
        <f t="shared" si="16"/>
        <v>-1.7808647721663913E-2</v>
      </c>
    </row>
    <row r="141" spans="1:16" x14ac:dyDescent="0.15">
      <c r="A141" s="6">
        <v>70</v>
      </c>
      <c r="B141" s="6">
        <v>139</v>
      </c>
      <c r="D141">
        <v>1251.96435546875</v>
      </c>
      <c r="E141">
        <v>895.78479003906295</v>
      </c>
      <c r="F141">
        <v>477.78512573242199</v>
      </c>
      <c r="G141">
        <v>471.35873413085898</v>
      </c>
      <c r="I141" s="7">
        <f t="shared" si="13"/>
        <v>774.17922973632801</v>
      </c>
      <c r="J141" s="7">
        <f t="shared" si="13"/>
        <v>424.42605590820398</v>
      </c>
      <c r="K141" s="7">
        <f t="shared" si="14"/>
        <v>477.08099060058527</v>
      </c>
      <c r="L141" s="8">
        <f t="shared" si="15"/>
        <v>1.1240615036692507</v>
      </c>
      <c r="M141" s="8">
        <f t="shared" si="12"/>
        <v>1.7692975657788987</v>
      </c>
      <c r="P141" s="6">
        <f t="shared" si="16"/>
        <v>0.32242210267266547</v>
      </c>
    </row>
    <row r="142" spans="1:16" x14ac:dyDescent="0.15">
      <c r="A142" s="6">
        <v>70.5</v>
      </c>
      <c r="B142" s="6">
        <v>140</v>
      </c>
      <c r="D142">
        <v>1222.71301269531</v>
      </c>
      <c r="E142">
        <v>880.871337890625</v>
      </c>
      <c r="F142">
        <v>478.24838256835898</v>
      </c>
      <c r="G142">
        <v>471.8232421875</v>
      </c>
      <c r="I142" s="7">
        <f t="shared" si="13"/>
        <v>744.46463012695108</v>
      </c>
      <c r="J142" s="7">
        <f t="shared" si="13"/>
        <v>409.048095703125</v>
      </c>
      <c r="K142" s="7">
        <f t="shared" si="14"/>
        <v>458.13096313476359</v>
      </c>
      <c r="L142" s="8">
        <f t="shared" si="15"/>
        <v>1.1199929004614202</v>
      </c>
      <c r="M142" s="8">
        <f t="shared" si="12"/>
        <v>1.769837791586137</v>
      </c>
      <c r="P142" s="6">
        <f t="shared" si="16"/>
        <v>0.35305389831448636</v>
      </c>
    </row>
    <row r="143" spans="1:16" x14ac:dyDescent="0.15">
      <c r="A143" s="6">
        <v>71</v>
      </c>
      <c r="B143" s="6">
        <v>141</v>
      </c>
      <c r="D143">
        <v>1201.06127929688</v>
      </c>
      <c r="E143">
        <v>870.11999511718795</v>
      </c>
      <c r="F143">
        <v>478.00936889648398</v>
      </c>
      <c r="G143">
        <v>471.46740722656301</v>
      </c>
      <c r="I143" s="7">
        <f t="shared" si="13"/>
        <v>723.05191040039608</v>
      </c>
      <c r="J143" s="7">
        <f t="shared" si="13"/>
        <v>398.65258789062494</v>
      </c>
      <c r="K143" s="7">
        <f t="shared" si="14"/>
        <v>443.99509887695865</v>
      </c>
      <c r="L143" s="8">
        <f t="shared" si="15"/>
        <v>1.1137394121188395</v>
      </c>
      <c r="M143" s="8">
        <f t="shared" si="12"/>
        <v>1.7681931322586253</v>
      </c>
      <c r="P143" s="6">
        <f t="shared" si="16"/>
        <v>0.25979869327661137</v>
      </c>
    </row>
    <row r="144" spans="1:16" x14ac:dyDescent="0.15">
      <c r="A144" s="6">
        <v>71.5</v>
      </c>
      <c r="B144" s="6">
        <v>142</v>
      </c>
      <c r="D144">
        <v>1397.26208496094</v>
      </c>
      <c r="E144">
        <v>989.04937744140602</v>
      </c>
      <c r="F144">
        <v>478.23046875</v>
      </c>
      <c r="G144">
        <v>471.62731933593801</v>
      </c>
      <c r="I144" s="7">
        <f t="shared" si="13"/>
        <v>919.03161621094</v>
      </c>
      <c r="J144" s="7">
        <f t="shared" si="13"/>
        <v>517.42205810546807</v>
      </c>
      <c r="K144" s="7">
        <f t="shared" si="14"/>
        <v>556.83617553711235</v>
      </c>
      <c r="L144" s="8">
        <f t="shared" si="15"/>
        <v>1.0761740185100697</v>
      </c>
      <c r="M144" s="8">
        <f t="shared" si="12"/>
        <v>1.7352365676649244</v>
      </c>
      <c r="P144" s="6">
        <f t="shared" si="16"/>
        <v>-1.6088990589682071</v>
      </c>
    </row>
    <row r="145" spans="1:16" x14ac:dyDescent="0.15">
      <c r="A145" s="6">
        <v>72</v>
      </c>
      <c r="B145" s="6">
        <v>143</v>
      </c>
      <c r="D145">
        <v>1095.14086914063</v>
      </c>
      <c r="E145">
        <v>813.52764892578102</v>
      </c>
      <c r="F145">
        <v>477.54840087890602</v>
      </c>
      <c r="G145">
        <v>471.36041259765602</v>
      </c>
      <c r="I145" s="7">
        <f t="shared" si="13"/>
        <v>617.59246826172398</v>
      </c>
      <c r="J145" s="7">
        <f t="shared" si="13"/>
        <v>342.167236328125</v>
      </c>
      <c r="K145" s="7">
        <f t="shared" si="14"/>
        <v>378.0754028320365</v>
      </c>
      <c r="L145" s="8">
        <f t="shared" si="15"/>
        <v>1.104943322128823</v>
      </c>
      <c r="M145" s="8">
        <f t="shared" si="12"/>
        <v>1.7686147002987465</v>
      </c>
      <c r="P145" s="6">
        <f t="shared" si="16"/>
        <v>0.28370237555371536</v>
      </c>
    </row>
    <row r="146" spans="1:16" x14ac:dyDescent="0.15">
      <c r="A146" s="6">
        <v>72.5</v>
      </c>
      <c r="B146" s="6">
        <v>144</v>
      </c>
      <c r="D146">
        <v>1163.81286621094</v>
      </c>
      <c r="E146">
        <v>850.41027832031295</v>
      </c>
      <c r="F146">
        <v>477.90713500976602</v>
      </c>
      <c r="G146">
        <v>471.62710571289102</v>
      </c>
      <c r="I146" s="7">
        <f t="shared" si="13"/>
        <v>685.90573120117392</v>
      </c>
      <c r="J146" s="7">
        <f t="shared" si="13"/>
        <v>378.78317260742193</v>
      </c>
      <c r="K146" s="7">
        <f t="shared" si="14"/>
        <v>420.7575103759786</v>
      </c>
      <c r="L146" s="8">
        <f t="shared" si="15"/>
        <v>1.110813628492572</v>
      </c>
      <c r="M146" s="8">
        <f t="shared" si="12"/>
        <v>1.7790938356775645</v>
      </c>
      <c r="P146" s="6">
        <f t="shared" si="16"/>
        <v>0.87788860125059243</v>
      </c>
    </row>
    <row r="147" spans="1:16" x14ac:dyDescent="0.15">
      <c r="A147" s="6">
        <v>73</v>
      </c>
      <c r="B147" s="6">
        <v>145</v>
      </c>
      <c r="D147">
        <v>1119.10961914063</v>
      </c>
      <c r="E147">
        <v>827.23132324218795</v>
      </c>
      <c r="F147">
        <v>478.09326171875</v>
      </c>
      <c r="G147">
        <v>471.37997436523398</v>
      </c>
      <c r="I147" s="7">
        <f t="shared" si="13"/>
        <v>641.01635742188</v>
      </c>
      <c r="J147" s="7">
        <f t="shared" si="13"/>
        <v>355.85134887695398</v>
      </c>
      <c r="K147" s="7">
        <f t="shared" si="14"/>
        <v>391.92041320801223</v>
      </c>
      <c r="L147" s="8">
        <f t="shared" si="15"/>
        <v>1.1013599202163771</v>
      </c>
      <c r="M147" s="8">
        <f t="shared" si="12"/>
        <v>1.7742489564164385</v>
      </c>
      <c r="P147" s="6">
        <f t="shared" si="16"/>
        <v>0.60317504731135374</v>
      </c>
    </row>
    <row r="148" spans="1:16" x14ac:dyDescent="0.15">
      <c r="A148" s="6">
        <v>73.5</v>
      </c>
      <c r="B148" s="6">
        <v>146</v>
      </c>
      <c r="D148">
        <v>1137.39123535156</v>
      </c>
      <c r="E148">
        <v>839.12805175781295</v>
      </c>
      <c r="F148">
        <v>477.41223144531301</v>
      </c>
      <c r="G148">
        <v>470.73641967773398</v>
      </c>
      <c r="I148" s="7">
        <f t="shared" si="13"/>
        <v>659.97900390624704</v>
      </c>
      <c r="J148" s="7">
        <f t="shared" si="13"/>
        <v>368.39163208007898</v>
      </c>
      <c r="K148" s="7">
        <f t="shared" si="14"/>
        <v>402.10486145019178</v>
      </c>
      <c r="L148" s="8">
        <f t="shared" si="15"/>
        <v>1.0915146448353212</v>
      </c>
      <c r="M148" s="8">
        <f t="shared" si="12"/>
        <v>1.7690125100504517</v>
      </c>
      <c r="P148" s="6">
        <f t="shared" si="16"/>
        <v>0.3062589192346884</v>
      </c>
    </row>
    <row r="149" spans="1:16" x14ac:dyDescent="0.15">
      <c r="A149" s="6">
        <v>74</v>
      </c>
      <c r="B149" s="6">
        <v>147</v>
      </c>
      <c r="D149">
        <v>1177.75610351563</v>
      </c>
      <c r="E149">
        <v>861.67022705078102</v>
      </c>
      <c r="F149">
        <v>478.20071411132801</v>
      </c>
      <c r="G149">
        <v>471.12701416015602</v>
      </c>
      <c r="I149" s="7">
        <f t="shared" si="13"/>
        <v>699.55538940430199</v>
      </c>
      <c r="J149" s="7">
        <f t="shared" si="13"/>
        <v>390.543212890625</v>
      </c>
      <c r="K149" s="7">
        <f t="shared" si="14"/>
        <v>426.17514038086449</v>
      </c>
      <c r="L149" s="8">
        <f t="shared" si="15"/>
        <v>1.0912368370877783</v>
      </c>
      <c r="M149" s="8">
        <f t="shared" si="12"/>
        <v>1.7733435313179777</v>
      </c>
      <c r="P149" s="6">
        <f t="shared" si="16"/>
        <v>0.55183578100192932</v>
      </c>
    </row>
    <row r="150" spans="1:16" x14ac:dyDescent="0.15">
      <c r="A150" s="18">
        <v>74.5</v>
      </c>
      <c r="B150" s="18">
        <v>148</v>
      </c>
      <c r="D150">
        <v>1117.08251953125</v>
      </c>
      <c r="E150">
        <v>830.43890380859398</v>
      </c>
      <c r="F150">
        <v>478.13055419921898</v>
      </c>
      <c r="G150">
        <v>471.53820800781301</v>
      </c>
      <c r="I150" s="19">
        <f t="shared" ref="I150:I193" si="17">D150-F150</f>
        <v>638.95196533203102</v>
      </c>
      <c r="J150" s="19">
        <f t="shared" ref="J150:J193" si="18">E150-G150</f>
        <v>358.90069580078097</v>
      </c>
      <c r="K150" s="19">
        <f t="shared" ref="K150:K193" si="19">I150-0.7*J150</f>
        <v>387.72147827148433</v>
      </c>
      <c r="L150" s="20">
        <f t="shared" ref="L150:L193" si="20">K150/J150</f>
        <v>1.0803029439839851</v>
      </c>
      <c r="M150" s="20">
        <f t="shared" ref="M150:M193" si="21">L150+ABS($N$2)*A150</f>
        <v>1.7670184672292533</v>
      </c>
      <c r="N150" s="18"/>
      <c r="O150" s="18"/>
      <c r="P150" s="18">
        <f t="shared" ref="P150:P193" si="22">(M150-$O$2)/$O$2*100</f>
        <v>0.19319302830242741</v>
      </c>
    </row>
    <row r="151" spans="1:16" x14ac:dyDescent="0.15">
      <c r="A151" s="18">
        <v>75</v>
      </c>
      <c r="B151" s="18">
        <v>149</v>
      </c>
      <c r="D151">
        <v>1095.89379882813</v>
      </c>
      <c r="E151">
        <v>818.73522949218795</v>
      </c>
      <c r="F151">
        <v>477.99728393554699</v>
      </c>
      <c r="G151">
        <v>471.46365356445301</v>
      </c>
      <c r="I151" s="19">
        <f t="shared" si="17"/>
        <v>617.89651489258301</v>
      </c>
      <c r="J151" s="19">
        <f t="shared" si="18"/>
        <v>347.27157592773494</v>
      </c>
      <c r="K151" s="19">
        <f t="shared" si="19"/>
        <v>374.80641174316861</v>
      </c>
      <c r="L151" s="20">
        <f t="shared" si="20"/>
        <v>1.0792890571071774</v>
      </c>
      <c r="M151" s="20">
        <f t="shared" si="21"/>
        <v>1.7706134093675145</v>
      </c>
      <c r="N151" s="18"/>
      <c r="O151" s="18"/>
      <c r="P151" s="18">
        <f t="shared" si="22"/>
        <v>0.39703285129487154</v>
      </c>
    </row>
    <row r="152" spans="1:16" x14ac:dyDescent="0.15">
      <c r="A152" s="18">
        <v>75.5</v>
      </c>
      <c r="B152" s="18">
        <v>150</v>
      </c>
      <c r="D152">
        <v>1148.03247070313</v>
      </c>
      <c r="E152">
        <v>846.646240234375</v>
      </c>
      <c r="F152">
        <v>478.63854980468801</v>
      </c>
      <c r="G152">
        <v>471.26504516601602</v>
      </c>
      <c r="I152" s="19">
        <f t="shared" si="17"/>
        <v>669.39392089844205</v>
      </c>
      <c r="J152" s="19">
        <f t="shared" si="18"/>
        <v>375.38119506835898</v>
      </c>
      <c r="K152" s="19">
        <f t="shared" si="19"/>
        <v>406.62708435059079</v>
      </c>
      <c r="L152" s="20">
        <f t="shared" si="20"/>
        <v>1.0832377585577821</v>
      </c>
      <c r="M152" s="20">
        <f t="shared" si="21"/>
        <v>1.7791709398331883</v>
      </c>
      <c r="N152" s="18"/>
      <c r="O152" s="18"/>
      <c r="P152" s="18">
        <f t="shared" si="22"/>
        <v>0.88226054851145608</v>
      </c>
    </row>
    <row r="153" spans="1:16" x14ac:dyDescent="0.15">
      <c r="A153" s="18">
        <v>76</v>
      </c>
      <c r="B153" s="18">
        <v>151</v>
      </c>
      <c r="D153">
        <v>1135.689453125</v>
      </c>
      <c r="E153">
        <v>835.36474609375</v>
      </c>
      <c r="F153">
        <v>478.97647094726602</v>
      </c>
      <c r="G153">
        <v>471.70956420898398</v>
      </c>
      <c r="I153" s="19">
        <f t="shared" si="17"/>
        <v>656.71298217773392</v>
      </c>
      <c r="J153" s="19">
        <f t="shared" si="18"/>
        <v>363.65518188476602</v>
      </c>
      <c r="K153" s="19">
        <f t="shared" si="19"/>
        <v>402.15435485839771</v>
      </c>
      <c r="L153" s="20">
        <f t="shared" si="20"/>
        <v>1.1058672470280684</v>
      </c>
      <c r="M153" s="20">
        <f t="shared" si="21"/>
        <v>1.8064092573185433</v>
      </c>
      <c r="N153" s="18"/>
      <c r="O153" s="18"/>
      <c r="P153" s="18">
        <f t="shared" si="22"/>
        <v>2.4267231855407525</v>
      </c>
    </row>
    <row r="154" spans="1:16" x14ac:dyDescent="0.15">
      <c r="A154" s="18">
        <v>76.5</v>
      </c>
      <c r="B154" s="18">
        <v>152</v>
      </c>
      <c r="D154">
        <v>1205.88989257813</v>
      </c>
      <c r="E154">
        <v>871.27868652343795</v>
      </c>
      <c r="F154">
        <v>479.32000732421898</v>
      </c>
      <c r="G154">
        <v>472.14489746093801</v>
      </c>
      <c r="I154" s="19">
        <f t="shared" si="17"/>
        <v>726.56988525391102</v>
      </c>
      <c r="J154" s="19">
        <f t="shared" si="18"/>
        <v>399.13378906249994</v>
      </c>
      <c r="K154" s="19">
        <f t="shared" si="19"/>
        <v>447.1762329101611</v>
      </c>
      <c r="L154" s="20">
        <f t="shared" si="20"/>
        <v>1.1203667671446835</v>
      </c>
      <c r="M154" s="20">
        <f t="shared" si="21"/>
        <v>1.8255176064502274</v>
      </c>
      <c r="N154" s="18"/>
      <c r="O154" s="18"/>
      <c r="P154" s="18">
        <f t="shared" si="22"/>
        <v>3.5102016825171125</v>
      </c>
    </row>
    <row r="155" spans="1:16" x14ac:dyDescent="0.15">
      <c r="A155" s="18">
        <v>77</v>
      </c>
      <c r="B155" s="18">
        <v>153</v>
      </c>
      <c r="D155">
        <v>1192.69921875</v>
      </c>
      <c r="E155">
        <v>867.20422363281295</v>
      </c>
      <c r="F155">
        <v>479.23858642578102</v>
      </c>
      <c r="G155">
        <v>472.30752563476602</v>
      </c>
      <c r="I155" s="19">
        <f t="shared" si="17"/>
        <v>713.46063232421898</v>
      </c>
      <c r="J155" s="19">
        <f t="shared" si="18"/>
        <v>394.89669799804693</v>
      </c>
      <c r="K155" s="19">
        <f t="shared" si="19"/>
        <v>437.03294372558616</v>
      </c>
      <c r="L155" s="20">
        <f t="shared" si="20"/>
        <v>1.1067019449419342</v>
      </c>
      <c r="M155" s="20">
        <f t="shared" si="21"/>
        <v>1.8164616132625468</v>
      </c>
      <c r="N155" s="18"/>
      <c r="O155" s="18"/>
      <c r="P155" s="18">
        <f t="shared" si="22"/>
        <v>2.9967102333083071</v>
      </c>
    </row>
    <row r="156" spans="1:16" x14ac:dyDescent="0.15">
      <c r="A156" s="18">
        <v>77.5</v>
      </c>
      <c r="B156" s="18">
        <v>154</v>
      </c>
      <c r="D156">
        <v>1181.99536132813</v>
      </c>
      <c r="E156">
        <v>864.830322265625</v>
      </c>
      <c r="F156">
        <v>479.16928100585898</v>
      </c>
      <c r="G156">
        <v>472.18112182617199</v>
      </c>
      <c r="I156" s="19">
        <f t="shared" si="17"/>
        <v>702.82608032227108</v>
      </c>
      <c r="J156" s="19">
        <f t="shared" si="18"/>
        <v>392.64920043945301</v>
      </c>
      <c r="K156" s="19">
        <f t="shared" si="19"/>
        <v>427.97164001465399</v>
      </c>
      <c r="L156" s="20">
        <f t="shared" si="20"/>
        <v>1.0899592805376099</v>
      </c>
      <c r="M156" s="20">
        <f t="shared" si="21"/>
        <v>1.8043277778732916</v>
      </c>
      <c r="N156" s="18"/>
      <c r="O156" s="18"/>
      <c r="P156" s="18">
        <f t="shared" si="22"/>
        <v>2.308699477407377</v>
      </c>
    </row>
    <row r="157" spans="1:16" x14ac:dyDescent="0.15">
      <c r="A157" s="18">
        <v>78</v>
      </c>
      <c r="B157" s="18">
        <v>155</v>
      </c>
      <c r="D157">
        <v>1137.83850097656</v>
      </c>
      <c r="E157">
        <v>839.08361816406295</v>
      </c>
      <c r="F157">
        <v>479.01770019531301</v>
      </c>
      <c r="G157">
        <v>471.73681640625</v>
      </c>
      <c r="I157" s="19">
        <f t="shared" si="17"/>
        <v>658.82080078124704</v>
      </c>
      <c r="J157" s="19">
        <f t="shared" si="18"/>
        <v>367.34680175781295</v>
      </c>
      <c r="K157" s="19">
        <f t="shared" si="19"/>
        <v>401.67803955077801</v>
      </c>
      <c r="L157" s="20">
        <f t="shared" si="20"/>
        <v>1.0934572932952855</v>
      </c>
      <c r="M157" s="20">
        <f t="shared" si="21"/>
        <v>1.8124346196460361</v>
      </c>
      <c r="N157" s="18"/>
      <c r="O157" s="18"/>
      <c r="P157" s="18">
        <f t="shared" si="22"/>
        <v>2.7683722978392646</v>
      </c>
    </row>
    <row r="158" spans="1:16" x14ac:dyDescent="0.15">
      <c r="A158" s="18">
        <v>78.5</v>
      </c>
      <c r="B158" s="18">
        <v>156</v>
      </c>
      <c r="D158">
        <v>1161.49108886719</v>
      </c>
      <c r="E158">
        <v>854.7177734375</v>
      </c>
      <c r="F158">
        <v>478.92776489257801</v>
      </c>
      <c r="G158">
        <v>471.96334838867199</v>
      </c>
      <c r="I158" s="19">
        <f t="shared" si="17"/>
        <v>682.56332397461199</v>
      </c>
      <c r="J158" s="19">
        <f t="shared" si="18"/>
        <v>382.75442504882801</v>
      </c>
      <c r="K158" s="19">
        <f t="shared" si="19"/>
        <v>414.6352264404324</v>
      </c>
      <c r="L158" s="20">
        <f t="shared" si="20"/>
        <v>1.0832930968401928</v>
      </c>
      <c r="M158" s="20">
        <f t="shared" si="21"/>
        <v>1.8068792522060124</v>
      </c>
      <c r="N158" s="18"/>
      <c r="O158" s="18"/>
      <c r="P158" s="18">
        <f t="shared" si="22"/>
        <v>2.4533727590205072</v>
      </c>
    </row>
    <row r="159" spans="1:16" x14ac:dyDescent="0.15">
      <c r="A159" s="18">
        <v>79</v>
      </c>
      <c r="B159" s="18">
        <v>157</v>
      </c>
      <c r="D159">
        <v>1162.02819824219</v>
      </c>
      <c r="E159">
        <v>855.65783691406295</v>
      </c>
      <c r="F159">
        <v>478.47158813476602</v>
      </c>
      <c r="G159">
        <v>471.49179077148398</v>
      </c>
      <c r="I159" s="19">
        <f t="shared" si="17"/>
        <v>683.55661010742392</v>
      </c>
      <c r="J159" s="19">
        <f t="shared" si="18"/>
        <v>384.16604614257898</v>
      </c>
      <c r="K159" s="19">
        <f t="shared" si="19"/>
        <v>414.64037780761868</v>
      </c>
      <c r="L159" s="20">
        <f t="shared" si="20"/>
        <v>1.0793259372373827</v>
      </c>
      <c r="M159" s="20">
        <f t="shared" si="21"/>
        <v>1.807520921618271</v>
      </c>
      <c r="N159" s="18"/>
      <c r="O159" s="18"/>
      <c r="P159" s="18">
        <f t="shared" si="22"/>
        <v>2.4897565934144943</v>
      </c>
    </row>
    <row r="160" spans="1:16" x14ac:dyDescent="0.15">
      <c r="A160" s="18">
        <v>79.5</v>
      </c>
      <c r="B160" s="18">
        <v>158</v>
      </c>
      <c r="D160">
        <v>1151.98205566406</v>
      </c>
      <c r="E160">
        <v>849.76605224609398</v>
      </c>
      <c r="F160">
        <v>479.12887573242199</v>
      </c>
      <c r="G160">
        <v>471.95129394531301</v>
      </c>
      <c r="I160" s="19">
        <f t="shared" si="17"/>
        <v>672.85317993163801</v>
      </c>
      <c r="J160" s="19">
        <f t="shared" si="18"/>
        <v>377.81475830078097</v>
      </c>
      <c r="K160" s="19">
        <f t="shared" si="19"/>
        <v>408.38284912109134</v>
      </c>
      <c r="L160" s="20">
        <f t="shared" si="20"/>
        <v>1.0809076145087346</v>
      </c>
      <c r="M160" s="20">
        <f t="shared" si="21"/>
        <v>1.813711427904692</v>
      </c>
      <c r="N160" s="18"/>
      <c r="O160" s="18"/>
      <c r="P160" s="18">
        <f t="shared" si="22"/>
        <v>2.8407696715465298</v>
      </c>
    </row>
    <row r="161" spans="1:16" x14ac:dyDescent="0.15">
      <c r="A161" s="18">
        <v>80</v>
      </c>
      <c r="B161" s="18">
        <v>159</v>
      </c>
      <c r="D161">
        <v>1154.7958984375</v>
      </c>
      <c r="E161">
        <v>851.99072265625</v>
      </c>
      <c r="F161">
        <v>479.21755981445301</v>
      </c>
      <c r="G161">
        <v>472.11242675781301</v>
      </c>
      <c r="I161" s="19">
        <f t="shared" si="17"/>
        <v>675.57833862304699</v>
      </c>
      <c r="J161" s="19">
        <f t="shared" si="18"/>
        <v>379.87829589843699</v>
      </c>
      <c r="K161" s="19">
        <f t="shared" si="19"/>
        <v>409.66353149414113</v>
      </c>
      <c r="L161" s="20">
        <f t="shared" si="20"/>
        <v>1.0784073107553043</v>
      </c>
      <c r="M161" s="20">
        <f t="shared" si="21"/>
        <v>1.8158199531663306</v>
      </c>
      <c r="N161" s="18"/>
      <c r="O161" s="18"/>
      <c r="P161" s="18">
        <f t="shared" si="22"/>
        <v>2.9603269271510362</v>
      </c>
    </row>
    <row r="162" spans="1:16" x14ac:dyDescent="0.15">
      <c r="A162" s="18">
        <v>80.5</v>
      </c>
      <c r="B162" s="18">
        <v>160</v>
      </c>
      <c r="D162">
        <v>1154.66186523438</v>
      </c>
      <c r="E162">
        <v>852.76965332031295</v>
      </c>
      <c r="F162">
        <v>479.076416015625</v>
      </c>
      <c r="G162">
        <v>472.15905761718801</v>
      </c>
      <c r="I162" s="19">
        <f t="shared" si="17"/>
        <v>675.585449218755</v>
      </c>
      <c r="J162" s="19">
        <f t="shared" si="18"/>
        <v>380.61059570312494</v>
      </c>
      <c r="K162" s="19">
        <f t="shared" si="19"/>
        <v>409.15803222656757</v>
      </c>
      <c r="L162" s="20">
        <f t="shared" si="20"/>
        <v>1.0750043137151903</v>
      </c>
      <c r="M162" s="20">
        <f t="shared" si="21"/>
        <v>1.8170257851412854</v>
      </c>
      <c r="N162" s="18"/>
      <c r="O162" s="18"/>
      <c r="P162" s="18">
        <f t="shared" si="22"/>
        <v>3.0286998151920947</v>
      </c>
    </row>
    <row r="163" spans="1:16" x14ac:dyDescent="0.15">
      <c r="A163" s="18">
        <v>81</v>
      </c>
      <c r="B163" s="18">
        <v>161</v>
      </c>
      <c r="D163">
        <v>1194.75866699219</v>
      </c>
      <c r="E163">
        <v>876.70397949218795</v>
      </c>
      <c r="F163">
        <v>478.94232177734398</v>
      </c>
      <c r="G163">
        <v>472.13970947265602</v>
      </c>
      <c r="I163" s="19">
        <f t="shared" si="17"/>
        <v>715.81634521484602</v>
      </c>
      <c r="J163" s="19">
        <f t="shared" si="18"/>
        <v>404.56427001953193</v>
      </c>
      <c r="K163" s="19">
        <f t="shared" si="19"/>
        <v>432.62135620117368</v>
      </c>
      <c r="L163" s="20">
        <f t="shared" si="20"/>
        <v>1.0693513695124071</v>
      </c>
      <c r="M163" s="20">
        <f t="shared" si="21"/>
        <v>1.8159816699535711</v>
      </c>
      <c r="N163" s="18"/>
      <c r="O163" s="18"/>
      <c r="P163" s="18">
        <f t="shared" si="22"/>
        <v>2.9694965660543091</v>
      </c>
    </row>
    <row r="164" spans="1:16" x14ac:dyDescent="0.15">
      <c r="A164" s="18">
        <v>81.5</v>
      </c>
      <c r="B164" s="18">
        <v>162</v>
      </c>
      <c r="D164">
        <v>1172.92858886719</v>
      </c>
      <c r="E164">
        <v>863.69610595703102</v>
      </c>
      <c r="F164">
        <v>479.05413818359398</v>
      </c>
      <c r="G164">
        <v>471.74035644531301</v>
      </c>
      <c r="I164" s="19">
        <f t="shared" si="17"/>
        <v>693.87445068359602</v>
      </c>
      <c r="J164" s="19">
        <f t="shared" si="18"/>
        <v>391.95574951171801</v>
      </c>
      <c r="K164" s="19">
        <f t="shared" si="19"/>
        <v>419.50542602539343</v>
      </c>
      <c r="L164" s="20">
        <f t="shared" si="20"/>
        <v>1.0702877213767004</v>
      </c>
      <c r="M164" s="20">
        <f t="shared" si="21"/>
        <v>1.8215268508329334</v>
      </c>
      <c r="N164" s="18"/>
      <c r="O164" s="18"/>
      <c r="P164" s="18">
        <f t="shared" si="22"/>
        <v>3.2839185081712929</v>
      </c>
    </row>
    <row r="165" spans="1:16" x14ac:dyDescent="0.15">
      <c r="A165" s="18">
        <v>82</v>
      </c>
      <c r="B165" s="18">
        <v>163</v>
      </c>
      <c r="D165">
        <v>1149.77026367188</v>
      </c>
      <c r="E165">
        <v>854.25158691406295</v>
      </c>
      <c r="F165">
        <v>479.31939697265602</v>
      </c>
      <c r="G165">
        <v>471.90234375</v>
      </c>
      <c r="I165" s="19">
        <f t="shared" si="17"/>
        <v>670.45086669922398</v>
      </c>
      <c r="J165" s="19">
        <f t="shared" si="18"/>
        <v>382.34924316406295</v>
      </c>
      <c r="K165" s="19">
        <f t="shared" si="19"/>
        <v>402.80639648437995</v>
      </c>
      <c r="L165" s="20">
        <f t="shared" si="20"/>
        <v>1.0535038415429503</v>
      </c>
      <c r="M165" s="20">
        <f t="shared" si="21"/>
        <v>1.8093518000142521</v>
      </c>
      <c r="N165" s="18"/>
      <c r="O165" s="18"/>
      <c r="P165" s="18">
        <f t="shared" si="22"/>
        <v>2.5935707617109478</v>
      </c>
    </row>
    <row r="166" spans="1:16" x14ac:dyDescent="0.15">
      <c r="A166" s="18">
        <v>82.5</v>
      </c>
      <c r="B166" s="18">
        <v>164</v>
      </c>
      <c r="D166">
        <v>1110.45056152344</v>
      </c>
      <c r="E166">
        <v>829.16192626953102</v>
      </c>
      <c r="F166">
        <v>479.65374755859398</v>
      </c>
      <c r="G166">
        <v>472.3818359375</v>
      </c>
      <c r="I166" s="19">
        <f t="shared" si="17"/>
        <v>630.79681396484602</v>
      </c>
      <c r="J166" s="19">
        <f t="shared" si="18"/>
        <v>356.78009033203102</v>
      </c>
      <c r="K166" s="19">
        <f t="shared" si="19"/>
        <v>381.05075073242432</v>
      </c>
      <c r="L166" s="20">
        <f t="shared" si="20"/>
        <v>1.0680269472935169</v>
      </c>
      <c r="M166" s="20">
        <f t="shared" si="21"/>
        <v>1.8284837347798877</v>
      </c>
      <c r="N166" s="18"/>
      <c r="O166" s="18"/>
      <c r="P166" s="18">
        <f t="shared" si="22"/>
        <v>3.6783866074581431</v>
      </c>
    </row>
    <row r="167" spans="1:16" x14ac:dyDescent="0.15">
      <c r="A167" s="18">
        <v>83</v>
      </c>
      <c r="B167" s="18">
        <v>165</v>
      </c>
      <c r="D167">
        <v>1130.22729492188</v>
      </c>
      <c r="E167">
        <v>840.93511962890602</v>
      </c>
      <c r="F167">
        <v>479.71517944335898</v>
      </c>
      <c r="G167">
        <v>472.47616577148398</v>
      </c>
      <c r="I167" s="19">
        <f t="shared" si="17"/>
        <v>650.51211547852108</v>
      </c>
      <c r="J167" s="19">
        <f t="shared" si="18"/>
        <v>368.45895385742205</v>
      </c>
      <c r="K167" s="19">
        <f t="shared" si="19"/>
        <v>392.59084777832567</v>
      </c>
      <c r="L167" s="20">
        <f t="shared" si="20"/>
        <v>1.065494117236846</v>
      </c>
      <c r="M167" s="20">
        <f t="shared" si="21"/>
        <v>1.8305597337382857</v>
      </c>
      <c r="N167" s="18"/>
      <c r="O167" s="18"/>
      <c r="P167" s="18">
        <f t="shared" si="22"/>
        <v>3.7960995619194984</v>
      </c>
    </row>
    <row r="168" spans="1:16" x14ac:dyDescent="0.15">
      <c r="A168" s="18">
        <v>83.5</v>
      </c>
      <c r="B168" s="18">
        <v>166</v>
      </c>
      <c r="D168">
        <v>1104.80847167969</v>
      </c>
      <c r="E168">
        <v>827.35333251953102</v>
      </c>
      <c r="F168">
        <v>478.302734375</v>
      </c>
      <c r="G168">
        <v>471.57525634765602</v>
      </c>
      <c r="I168" s="19">
        <f t="shared" si="17"/>
        <v>626.50573730469</v>
      </c>
      <c r="J168" s="19">
        <f t="shared" si="18"/>
        <v>355.778076171875</v>
      </c>
      <c r="K168" s="19">
        <f t="shared" si="19"/>
        <v>377.46108398437752</v>
      </c>
      <c r="L168" s="20">
        <f t="shared" si="20"/>
        <v>1.0609453175018788</v>
      </c>
      <c r="M168" s="20">
        <f t="shared" si="21"/>
        <v>1.8306197630183876</v>
      </c>
      <c r="N168" s="18"/>
      <c r="O168" s="18"/>
      <c r="P168" s="18">
        <f t="shared" si="22"/>
        <v>3.7995033323724607</v>
      </c>
    </row>
    <row r="169" spans="1:16" x14ac:dyDescent="0.15">
      <c r="A169" s="18">
        <v>84</v>
      </c>
      <c r="B169" s="18">
        <v>167</v>
      </c>
      <c r="D169">
        <v>1091.79443359375</v>
      </c>
      <c r="E169">
        <v>823.357666015625</v>
      </c>
      <c r="F169">
        <v>478.26296997070301</v>
      </c>
      <c r="G169">
        <v>471.45471191406301</v>
      </c>
      <c r="I169" s="19">
        <f t="shared" si="17"/>
        <v>613.53146362304699</v>
      </c>
      <c r="J169" s="19">
        <f t="shared" si="18"/>
        <v>351.90295410156199</v>
      </c>
      <c r="K169" s="19">
        <f t="shared" si="19"/>
        <v>367.1993957519536</v>
      </c>
      <c r="L169" s="20">
        <f t="shared" si="20"/>
        <v>1.043467784149311</v>
      </c>
      <c r="M169" s="20">
        <f t="shared" si="21"/>
        <v>1.8177510586808885</v>
      </c>
      <c r="N169" s="18"/>
      <c r="O169" s="18"/>
      <c r="P169" s="18">
        <f t="shared" si="22"/>
        <v>3.069824157183672</v>
      </c>
    </row>
    <row r="170" spans="1:16" x14ac:dyDescent="0.15">
      <c r="A170" s="18">
        <v>84.5</v>
      </c>
      <c r="B170" s="18">
        <v>168</v>
      </c>
      <c r="D170">
        <v>1108.28161621094</v>
      </c>
      <c r="E170">
        <v>832.782470703125</v>
      </c>
      <c r="F170">
        <v>478.31832885742199</v>
      </c>
      <c r="G170">
        <v>471.73098754882801</v>
      </c>
      <c r="I170" s="19">
        <f t="shared" si="17"/>
        <v>629.96328735351801</v>
      </c>
      <c r="J170" s="19">
        <f t="shared" si="18"/>
        <v>361.05148315429699</v>
      </c>
      <c r="K170" s="19">
        <f t="shared" si="19"/>
        <v>377.22724914551014</v>
      </c>
      <c r="L170" s="20">
        <f t="shared" si="20"/>
        <v>1.044801826736439</v>
      </c>
      <c r="M170" s="20">
        <f t="shared" si="21"/>
        <v>1.8236939302830855</v>
      </c>
      <c r="N170" s="18"/>
      <c r="O170" s="18"/>
      <c r="P170" s="18">
        <f t="shared" si="22"/>
        <v>3.4067958938260188</v>
      </c>
    </row>
    <row r="171" spans="1:16" x14ac:dyDescent="0.15">
      <c r="A171" s="18">
        <v>85</v>
      </c>
      <c r="B171" s="18">
        <v>169</v>
      </c>
      <c r="D171">
        <v>1119.86767578125</v>
      </c>
      <c r="E171">
        <v>840.21691894531295</v>
      </c>
      <c r="F171">
        <v>478.22589111328102</v>
      </c>
      <c r="G171">
        <v>471.38580322265602</v>
      </c>
      <c r="I171" s="19">
        <f t="shared" si="17"/>
        <v>641.64178466796898</v>
      </c>
      <c r="J171" s="19">
        <f t="shared" si="18"/>
        <v>368.83111572265693</v>
      </c>
      <c r="K171" s="19">
        <f t="shared" si="19"/>
        <v>383.46000366210916</v>
      </c>
      <c r="L171" s="20">
        <f t="shared" si="20"/>
        <v>1.0396628356877906</v>
      </c>
      <c r="M171" s="20">
        <f t="shared" si="21"/>
        <v>1.8231637682495059</v>
      </c>
      <c r="N171" s="18"/>
      <c r="O171" s="18"/>
      <c r="P171" s="18">
        <f t="shared" si="22"/>
        <v>3.3767347326373591</v>
      </c>
    </row>
    <row r="172" spans="1:16" x14ac:dyDescent="0.15">
      <c r="A172" s="18">
        <v>85.5</v>
      </c>
      <c r="B172" s="18">
        <v>170</v>
      </c>
      <c r="D172">
        <v>1126.7705078125</v>
      </c>
      <c r="E172">
        <v>844.89794921875</v>
      </c>
      <c r="F172">
        <v>479.36413574218801</v>
      </c>
      <c r="G172">
        <v>472.1640625</v>
      </c>
      <c r="I172" s="19">
        <f t="shared" si="17"/>
        <v>647.40637207031205</v>
      </c>
      <c r="J172" s="19">
        <f t="shared" si="18"/>
        <v>372.73388671875</v>
      </c>
      <c r="K172" s="19">
        <f t="shared" si="19"/>
        <v>386.49265136718708</v>
      </c>
      <c r="L172" s="20">
        <f t="shared" si="20"/>
        <v>1.0369131037951989</v>
      </c>
      <c r="M172" s="20">
        <f t="shared" si="21"/>
        <v>1.8250228653719831</v>
      </c>
      <c r="N172" s="18"/>
      <c r="O172" s="18"/>
      <c r="P172" s="18">
        <f t="shared" si="22"/>
        <v>3.4821489545627236</v>
      </c>
    </row>
    <row r="173" spans="1:16" x14ac:dyDescent="0.15">
      <c r="A173" s="18">
        <v>86</v>
      </c>
      <c r="B173" s="18">
        <v>171</v>
      </c>
      <c r="D173">
        <v>1140.44604492188</v>
      </c>
      <c r="E173">
        <v>853.56341552734398</v>
      </c>
      <c r="F173">
        <v>478.55526733398398</v>
      </c>
      <c r="G173">
        <v>471.78741455078102</v>
      </c>
      <c r="I173" s="19">
        <f t="shared" si="17"/>
        <v>661.89077758789608</v>
      </c>
      <c r="J173" s="19">
        <f t="shared" si="18"/>
        <v>381.77600097656295</v>
      </c>
      <c r="K173" s="19">
        <f t="shared" si="19"/>
        <v>394.64757690430201</v>
      </c>
      <c r="L173" s="20">
        <f t="shared" si="20"/>
        <v>1.0337149949049029</v>
      </c>
      <c r="M173" s="20">
        <f t="shared" si="21"/>
        <v>1.8264335854967562</v>
      </c>
      <c r="N173" s="18"/>
      <c r="O173" s="18"/>
      <c r="P173" s="18">
        <f t="shared" si="22"/>
        <v>3.5621393770691343</v>
      </c>
    </row>
    <row r="174" spans="1:16" x14ac:dyDescent="0.15">
      <c r="A174" s="18">
        <v>86.5</v>
      </c>
      <c r="B174" s="18">
        <v>172</v>
      </c>
      <c r="D174">
        <v>1096.27990722656</v>
      </c>
      <c r="E174">
        <v>836.93280029296898</v>
      </c>
      <c r="F174">
        <v>479.07806396484398</v>
      </c>
      <c r="G174">
        <v>472.03436279296898</v>
      </c>
      <c r="I174" s="19">
        <f t="shared" si="17"/>
        <v>617.20184326171602</v>
      </c>
      <c r="J174" s="19">
        <f t="shared" si="18"/>
        <v>364.8984375</v>
      </c>
      <c r="K174" s="19">
        <f t="shared" si="19"/>
        <v>361.77293701171607</v>
      </c>
      <c r="L174" s="20">
        <f t="shared" si="20"/>
        <v>0.99143460161217067</v>
      </c>
      <c r="M174" s="20">
        <f t="shared" si="21"/>
        <v>1.7887620212190929</v>
      </c>
      <c r="N174" s="18"/>
      <c r="O174" s="18"/>
      <c r="P174" s="18">
        <f t="shared" si="22"/>
        <v>1.4260924814934115</v>
      </c>
    </row>
    <row r="175" spans="1:16" x14ac:dyDescent="0.15">
      <c r="A175" s="18">
        <v>87</v>
      </c>
      <c r="B175" s="18">
        <v>173</v>
      </c>
      <c r="D175">
        <v>1121.50048828125</v>
      </c>
      <c r="E175">
        <v>843.70861816406295</v>
      </c>
      <c r="F175">
        <v>478.51385498046898</v>
      </c>
      <c r="G175">
        <v>471.83822631835898</v>
      </c>
      <c r="I175" s="19">
        <f t="shared" si="17"/>
        <v>642.98663330078102</v>
      </c>
      <c r="J175" s="19">
        <f t="shared" si="18"/>
        <v>371.87039184570398</v>
      </c>
      <c r="K175" s="19">
        <f t="shared" si="19"/>
        <v>382.67735900878824</v>
      </c>
      <c r="L175" s="20">
        <f t="shared" si="20"/>
        <v>1.0290611121510536</v>
      </c>
      <c r="M175" s="20">
        <f t="shared" si="21"/>
        <v>1.8309973607730448</v>
      </c>
      <c r="N175" s="18"/>
      <c r="O175" s="18"/>
      <c r="P175" s="18">
        <f t="shared" si="22"/>
        <v>3.820913818692246</v>
      </c>
    </row>
    <row r="176" spans="1:16" x14ac:dyDescent="0.15">
      <c r="A176" s="18">
        <v>87.5</v>
      </c>
      <c r="B176" s="18">
        <v>174</v>
      </c>
      <c r="D176">
        <v>1108.57238769531</v>
      </c>
      <c r="E176">
        <v>836.128662109375</v>
      </c>
      <c r="F176">
        <v>478.99084472656301</v>
      </c>
      <c r="G176">
        <v>472.101806640625</v>
      </c>
      <c r="I176" s="19">
        <f t="shared" si="17"/>
        <v>629.58154296874704</v>
      </c>
      <c r="J176" s="19">
        <f t="shared" si="18"/>
        <v>364.02685546875</v>
      </c>
      <c r="K176" s="19">
        <f t="shared" si="19"/>
        <v>374.76274414062209</v>
      </c>
      <c r="L176" s="20">
        <f t="shared" si="20"/>
        <v>1.0294920237630483</v>
      </c>
      <c r="M176" s="20">
        <f t="shared" si="21"/>
        <v>1.8360371014001082</v>
      </c>
      <c r="N176" s="18"/>
      <c r="O176" s="18"/>
      <c r="P176" s="18">
        <f t="shared" si="22"/>
        <v>4.1066763700320319</v>
      </c>
    </row>
    <row r="177" spans="1:16" x14ac:dyDescent="0.15">
      <c r="A177" s="18">
        <v>88</v>
      </c>
      <c r="B177" s="18">
        <v>175</v>
      </c>
      <c r="D177">
        <v>1112.69665527344</v>
      </c>
      <c r="E177">
        <v>837.55194091796898</v>
      </c>
      <c r="F177">
        <v>478.99313354492199</v>
      </c>
      <c r="G177">
        <v>472.43014526367199</v>
      </c>
      <c r="I177" s="19">
        <f t="shared" si="17"/>
        <v>633.70352172851801</v>
      </c>
      <c r="J177" s="19">
        <f t="shared" si="18"/>
        <v>365.12179565429699</v>
      </c>
      <c r="K177" s="19">
        <f t="shared" si="19"/>
        <v>378.11826477051011</v>
      </c>
      <c r="L177" s="20">
        <f t="shared" si="20"/>
        <v>1.0355948871606624</v>
      </c>
      <c r="M177" s="20">
        <f t="shared" si="21"/>
        <v>1.8467487938127913</v>
      </c>
      <c r="N177" s="18"/>
      <c r="O177" s="18"/>
      <c r="P177" s="18">
        <f t="shared" si="22"/>
        <v>4.714049006746257</v>
      </c>
    </row>
    <row r="178" spans="1:16" x14ac:dyDescent="0.15">
      <c r="A178" s="18">
        <v>88.5</v>
      </c>
      <c r="B178" s="18">
        <v>176</v>
      </c>
      <c r="D178">
        <v>1104.47338867188</v>
      </c>
      <c r="E178">
        <v>834.53955078125</v>
      </c>
      <c r="F178">
        <v>479.26504516601602</v>
      </c>
      <c r="G178">
        <v>472.37518310546898</v>
      </c>
      <c r="I178" s="19">
        <f t="shared" si="17"/>
        <v>625.20834350586392</v>
      </c>
      <c r="J178" s="19">
        <f t="shared" si="18"/>
        <v>362.16436767578102</v>
      </c>
      <c r="K178" s="19">
        <f t="shared" si="19"/>
        <v>371.69328613281721</v>
      </c>
      <c r="L178" s="20">
        <f t="shared" si="20"/>
        <v>1.0263110325242342</v>
      </c>
      <c r="M178" s="20">
        <f t="shared" si="21"/>
        <v>1.8420737681914319</v>
      </c>
      <c r="N178" s="18"/>
      <c r="O178" s="18"/>
      <c r="P178" s="18">
        <f t="shared" si="22"/>
        <v>4.4489664661955608</v>
      </c>
    </row>
    <row r="179" spans="1:16" x14ac:dyDescent="0.15">
      <c r="A179" s="18">
        <v>89</v>
      </c>
      <c r="B179" s="18">
        <v>177</v>
      </c>
      <c r="D179">
        <v>1051.87536621094</v>
      </c>
      <c r="E179">
        <v>808.17974853515602</v>
      </c>
      <c r="F179">
        <v>477.76370239257801</v>
      </c>
      <c r="G179">
        <v>471.23715209960898</v>
      </c>
      <c r="I179" s="19">
        <f t="shared" si="17"/>
        <v>574.11166381836199</v>
      </c>
      <c r="J179" s="19">
        <f t="shared" si="18"/>
        <v>336.94259643554705</v>
      </c>
      <c r="K179" s="19">
        <f t="shared" si="19"/>
        <v>338.25184631347906</v>
      </c>
      <c r="L179" s="20">
        <f t="shared" si="20"/>
        <v>1.0038856763489756</v>
      </c>
      <c r="M179" s="20">
        <f t="shared" si="21"/>
        <v>1.8242572410312423</v>
      </c>
      <c r="N179" s="18"/>
      <c r="O179" s="18"/>
      <c r="P179" s="18">
        <f t="shared" si="22"/>
        <v>3.4387366480239621</v>
      </c>
    </row>
    <row r="180" spans="1:16" x14ac:dyDescent="0.15">
      <c r="A180" s="18">
        <v>89.5</v>
      </c>
      <c r="B180" s="18">
        <v>178</v>
      </c>
      <c r="D180">
        <v>1122.27661132813</v>
      </c>
      <c r="E180">
        <v>843.83111572265602</v>
      </c>
      <c r="F180">
        <v>477.98187255859398</v>
      </c>
      <c r="G180">
        <v>471.48864746093801</v>
      </c>
      <c r="I180" s="19">
        <f t="shared" si="17"/>
        <v>644.29473876953602</v>
      </c>
      <c r="J180" s="19">
        <f t="shared" si="18"/>
        <v>372.34246826171801</v>
      </c>
      <c r="K180" s="19">
        <f t="shared" si="19"/>
        <v>383.65501098633342</v>
      </c>
      <c r="L180" s="20">
        <f t="shared" si="20"/>
        <v>1.0303820909213715</v>
      </c>
      <c r="M180" s="20">
        <f t="shared" si="21"/>
        <v>1.8553624846187071</v>
      </c>
      <c r="N180" s="18"/>
      <c r="O180" s="18"/>
      <c r="P180" s="18">
        <f t="shared" si="22"/>
        <v>5.2024610984186781</v>
      </c>
    </row>
    <row r="181" spans="1:16" x14ac:dyDescent="0.15">
      <c r="A181" s="18">
        <v>90</v>
      </c>
      <c r="B181" s="18">
        <v>179</v>
      </c>
      <c r="D181">
        <v>1154.95959472656</v>
      </c>
      <c r="E181">
        <v>861.669921875</v>
      </c>
      <c r="F181">
        <v>478.60357666015602</v>
      </c>
      <c r="G181">
        <v>471.760986328125</v>
      </c>
      <c r="I181" s="19">
        <f t="shared" si="17"/>
        <v>676.35601806640398</v>
      </c>
      <c r="J181" s="19">
        <f t="shared" si="18"/>
        <v>389.908935546875</v>
      </c>
      <c r="K181" s="19">
        <f t="shared" si="19"/>
        <v>403.4197631835915</v>
      </c>
      <c r="L181" s="20">
        <f t="shared" si="20"/>
        <v>1.0346512388021234</v>
      </c>
      <c r="M181" s="20">
        <f t="shared" si="21"/>
        <v>1.864240461514528</v>
      </c>
      <c r="N181" s="18"/>
      <c r="O181" s="18"/>
      <c r="P181" s="18">
        <f t="shared" si="22"/>
        <v>5.7058586968708216</v>
      </c>
    </row>
    <row r="182" spans="1:16" x14ac:dyDescent="0.15">
      <c r="A182" s="18">
        <v>90.5</v>
      </c>
      <c r="B182" s="18">
        <v>180</v>
      </c>
      <c r="D182">
        <v>1132.35241699219</v>
      </c>
      <c r="E182">
        <v>849.03857421875</v>
      </c>
      <c r="F182">
        <v>479.40100097656301</v>
      </c>
      <c r="G182">
        <v>472.27941894531301</v>
      </c>
      <c r="I182" s="19">
        <f t="shared" si="17"/>
        <v>652.95141601562705</v>
      </c>
      <c r="J182" s="19">
        <f t="shared" si="18"/>
        <v>376.75915527343699</v>
      </c>
      <c r="K182" s="19">
        <f t="shared" si="19"/>
        <v>389.22000732422117</v>
      </c>
      <c r="L182" s="20">
        <f t="shared" si="20"/>
        <v>1.0330737869972677</v>
      </c>
      <c r="M182" s="20">
        <f t="shared" si="21"/>
        <v>1.8672718387247411</v>
      </c>
      <c r="N182" s="18"/>
      <c r="O182" s="18"/>
      <c r="P182" s="18">
        <f t="shared" si="22"/>
        <v>5.8777433531985652</v>
      </c>
    </row>
    <row r="183" spans="1:16" x14ac:dyDescent="0.15">
      <c r="A183" s="18">
        <v>91</v>
      </c>
      <c r="B183" s="18">
        <v>181</v>
      </c>
      <c r="D183">
        <v>1132.87548828125</v>
      </c>
      <c r="E183">
        <v>850.47998046875</v>
      </c>
      <c r="F183">
        <v>479.54110717773398</v>
      </c>
      <c r="G183">
        <v>472.39120483398398</v>
      </c>
      <c r="I183" s="19">
        <f t="shared" si="17"/>
        <v>653.33438110351608</v>
      </c>
      <c r="J183" s="19">
        <f t="shared" si="18"/>
        <v>378.08877563476602</v>
      </c>
      <c r="K183" s="19">
        <f t="shared" si="19"/>
        <v>388.67223815917987</v>
      </c>
      <c r="L183" s="20">
        <f t="shared" si="20"/>
        <v>1.0279920040118764</v>
      </c>
      <c r="M183" s="20">
        <f t="shared" si="21"/>
        <v>1.8667988847544188</v>
      </c>
      <c r="N183" s="18"/>
      <c r="O183" s="18"/>
      <c r="P183" s="18">
        <f t="shared" si="22"/>
        <v>5.850925994285328</v>
      </c>
    </row>
    <row r="184" spans="1:16" x14ac:dyDescent="0.15">
      <c r="A184" s="18">
        <v>91.5</v>
      </c>
      <c r="B184" s="18">
        <v>182</v>
      </c>
      <c r="D184">
        <v>1174.98828125</v>
      </c>
      <c r="E184">
        <v>876.37542724609398</v>
      </c>
      <c r="F184">
        <v>478.74057006835898</v>
      </c>
      <c r="G184">
        <v>471.73953247070301</v>
      </c>
      <c r="I184" s="19">
        <f t="shared" si="17"/>
        <v>696.24771118164108</v>
      </c>
      <c r="J184" s="19">
        <f t="shared" si="18"/>
        <v>404.63589477539097</v>
      </c>
      <c r="K184" s="19">
        <f t="shared" si="19"/>
        <v>413.00258483886745</v>
      </c>
      <c r="L184" s="20">
        <f t="shared" si="20"/>
        <v>1.0206770832037053</v>
      </c>
      <c r="M184" s="20">
        <f t="shared" si="21"/>
        <v>1.8640927929613165</v>
      </c>
      <c r="N184" s="18"/>
      <c r="O184" s="18"/>
      <c r="P184" s="18">
        <f t="shared" si="22"/>
        <v>5.6974856186429879</v>
      </c>
    </row>
    <row r="185" spans="1:16" x14ac:dyDescent="0.15">
      <c r="A185" s="18">
        <v>92</v>
      </c>
      <c r="B185" s="18">
        <v>183</v>
      </c>
      <c r="D185">
        <v>1158.76928710938</v>
      </c>
      <c r="E185">
        <v>867.074462890625</v>
      </c>
      <c r="F185">
        <v>478.13824462890602</v>
      </c>
      <c r="G185">
        <v>471.32791137695301</v>
      </c>
      <c r="I185" s="19">
        <f t="shared" si="17"/>
        <v>680.63104248047398</v>
      </c>
      <c r="J185" s="19">
        <f t="shared" si="18"/>
        <v>395.74655151367199</v>
      </c>
      <c r="K185" s="19">
        <f t="shared" si="19"/>
        <v>403.60845642090362</v>
      </c>
      <c r="L185" s="20">
        <f t="shared" si="20"/>
        <v>1.019866009892344</v>
      </c>
      <c r="M185" s="20">
        <f t="shared" si="21"/>
        <v>1.8678905486650241</v>
      </c>
      <c r="N185" s="18"/>
      <c r="O185" s="18"/>
      <c r="P185" s="18">
        <f t="shared" si="22"/>
        <v>5.912825343355979</v>
      </c>
    </row>
    <row r="186" spans="1:16" x14ac:dyDescent="0.15">
      <c r="A186" s="18">
        <v>92.5</v>
      </c>
      <c r="B186" s="18">
        <v>184</v>
      </c>
      <c r="D186">
        <v>1155.14025878906</v>
      </c>
      <c r="E186">
        <v>863.87274169921898</v>
      </c>
      <c r="F186">
        <v>478.98770141601602</v>
      </c>
      <c r="G186">
        <v>471.59045410156301</v>
      </c>
      <c r="I186" s="19">
        <f t="shared" si="17"/>
        <v>676.15255737304392</v>
      </c>
      <c r="J186" s="19">
        <f t="shared" si="18"/>
        <v>392.28228759765597</v>
      </c>
      <c r="K186" s="19">
        <f t="shared" si="19"/>
        <v>401.55495605468474</v>
      </c>
      <c r="L186" s="20">
        <f t="shared" si="20"/>
        <v>1.0236377444258693</v>
      </c>
      <c r="M186" s="20">
        <f t="shared" si="21"/>
        <v>1.8762711122136184</v>
      </c>
      <c r="N186" s="18"/>
      <c r="O186" s="18"/>
      <c r="P186" s="18">
        <f t="shared" si="22"/>
        <v>6.3880186912935937</v>
      </c>
    </row>
    <row r="187" spans="1:16" x14ac:dyDescent="0.15">
      <c r="A187" s="18">
        <v>93</v>
      </c>
      <c r="B187" s="18">
        <v>185</v>
      </c>
      <c r="D187">
        <v>1184.29614257813</v>
      </c>
      <c r="E187">
        <v>881.57965087890602</v>
      </c>
      <c r="F187">
        <v>479.03518676757801</v>
      </c>
      <c r="G187">
        <v>472.33853149414102</v>
      </c>
      <c r="I187" s="19">
        <f t="shared" si="17"/>
        <v>705.26095581055199</v>
      </c>
      <c r="J187" s="19">
        <f t="shared" si="18"/>
        <v>409.241119384765</v>
      </c>
      <c r="K187" s="19">
        <f t="shared" si="19"/>
        <v>418.79217224121652</v>
      </c>
      <c r="L187" s="20">
        <f t="shared" si="20"/>
        <v>1.0233384486652028</v>
      </c>
      <c r="M187" s="20">
        <f t="shared" si="21"/>
        <v>1.880580645468021</v>
      </c>
      <c r="N187" s="18"/>
      <c r="O187" s="18"/>
      <c r="P187" s="18">
        <f t="shared" si="22"/>
        <v>6.6323771432441818</v>
      </c>
    </row>
    <row r="188" spans="1:16" x14ac:dyDescent="0.15">
      <c r="A188" s="18">
        <v>93.5</v>
      </c>
      <c r="B188" s="18">
        <v>186</v>
      </c>
      <c r="D188">
        <v>1135.32702636719</v>
      </c>
      <c r="E188">
        <v>856.60693359375</v>
      </c>
      <c r="F188">
        <v>479.02227783203102</v>
      </c>
      <c r="G188">
        <v>472.02478027343801</v>
      </c>
      <c r="I188" s="19">
        <f t="shared" si="17"/>
        <v>656.30474853515898</v>
      </c>
      <c r="J188" s="19">
        <f t="shared" si="18"/>
        <v>384.58215332031199</v>
      </c>
      <c r="K188" s="19">
        <f t="shared" si="19"/>
        <v>387.09724121094058</v>
      </c>
      <c r="L188" s="20">
        <f t="shared" si="20"/>
        <v>1.0065397935627394</v>
      </c>
      <c r="M188" s="20">
        <f t="shared" si="21"/>
        <v>1.8683908193806262</v>
      </c>
      <c r="N188" s="18"/>
      <c r="O188" s="18"/>
      <c r="P188" s="18">
        <f t="shared" si="22"/>
        <v>5.9411916119062589</v>
      </c>
    </row>
    <row r="189" spans="1:16" x14ac:dyDescent="0.15">
      <c r="A189" s="18">
        <v>94</v>
      </c>
      <c r="B189" s="18">
        <v>187</v>
      </c>
      <c r="D189">
        <v>1086.00622558594</v>
      </c>
      <c r="E189">
        <v>830.154052734375</v>
      </c>
      <c r="F189">
        <v>479.49114990234398</v>
      </c>
      <c r="G189">
        <v>472.13638305664102</v>
      </c>
      <c r="I189" s="19">
        <f t="shared" si="17"/>
        <v>606.51507568359602</v>
      </c>
      <c r="J189" s="19">
        <f t="shared" si="18"/>
        <v>358.01766967773398</v>
      </c>
      <c r="K189" s="19">
        <f t="shared" si="19"/>
        <v>355.90270690918226</v>
      </c>
      <c r="L189" s="20">
        <f t="shared" si="20"/>
        <v>0.99409257434010034</v>
      </c>
      <c r="M189" s="20">
        <f t="shared" si="21"/>
        <v>1.8605524291730562</v>
      </c>
      <c r="N189" s="18"/>
      <c r="O189" s="18"/>
      <c r="P189" s="18">
        <f t="shared" si="22"/>
        <v>5.4967404883536668</v>
      </c>
    </row>
    <row r="190" spans="1:16" x14ac:dyDescent="0.15">
      <c r="A190" s="18">
        <v>94.5</v>
      </c>
      <c r="B190" s="18">
        <v>188</v>
      </c>
      <c r="D190">
        <v>1070.521484375</v>
      </c>
      <c r="E190">
        <v>816.95324707031295</v>
      </c>
      <c r="F190">
        <v>479.94900512695301</v>
      </c>
      <c r="G190">
        <v>472.46615600585898</v>
      </c>
      <c r="I190" s="19">
        <f t="shared" si="17"/>
        <v>590.57247924804699</v>
      </c>
      <c r="J190" s="19">
        <f t="shared" si="18"/>
        <v>344.48709106445398</v>
      </c>
      <c r="K190" s="19">
        <f t="shared" si="19"/>
        <v>349.43151550292919</v>
      </c>
      <c r="L190" s="20">
        <f t="shared" si="20"/>
        <v>1.0143530035427368</v>
      </c>
      <c r="M190" s="20">
        <f t="shared" si="21"/>
        <v>1.8854216873907617</v>
      </c>
      <c r="N190" s="18"/>
      <c r="O190" s="18"/>
      <c r="P190" s="18">
        <f t="shared" si="22"/>
        <v>6.9068731130479524</v>
      </c>
    </row>
    <row r="191" spans="1:16" x14ac:dyDescent="0.15">
      <c r="A191" s="18">
        <v>95</v>
      </c>
      <c r="B191" s="18">
        <v>189</v>
      </c>
      <c r="I191" s="19">
        <f t="shared" si="17"/>
        <v>0</v>
      </c>
      <c r="J191" s="19">
        <f t="shared" si="18"/>
        <v>0</v>
      </c>
      <c r="K191" s="19">
        <f t="shared" si="19"/>
        <v>0</v>
      </c>
      <c r="L191" s="20" t="e">
        <f t="shared" si="20"/>
        <v>#DIV/0!</v>
      </c>
      <c r="M191" s="20" t="e">
        <f t="shared" si="21"/>
        <v>#DIV/0!</v>
      </c>
      <c r="N191" s="18"/>
      <c r="O191" s="18"/>
      <c r="P191" s="18" t="e">
        <f t="shared" si="22"/>
        <v>#DIV/0!</v>
      </c>
    </row>
    <row r="192" spans="1:16" x14ac:dyDescent="0.15">
      <c r="A192" s="18">
        <v>95.5</v>
      </c>
      <c r="B192" s="18">
        <v>190</v>
      </c>
      <c r="I192" s="19">
        <f t="shared" si="17"/>
        <v>0</v>
      </c>
      <c r="J192" s="19">
        <f t="shared" si="18"/>
        <v>0</v>
      </c>
      <c r="K192" s="19">
        <f t="shared" si="19"/>
        <v>0</v>
      </c>
      <c r="L192" s="20" t="e">
        <f t="shared" si="20"/>
        <v>#DIV/0!</v>
      </c>
      <c r="M192" s="20" t="e">
        <f t="shared" si="21"/>
        <v>#DIV/0!</v>
      </c>
      <c r="N192" s="18"/>
      <c r="O192" s="18"/>
      <c r="P192" s="18" t="e">
        <f t="shared" si="22"/>
        <v>#DIV/0!</v>
      </c>
    </row>
    <row r="193" spans="1:16" x14ac:dyDescent="0.15">
      <c r="A193" s="18">
        <v>96</v>
      </c>
      <c r="B193" s="18">
        <v>191</v>
      </c>
      <c r="I193" s="19">
        <f t="shared" si="17"/>
        <v>0</v>
      </c>
      <c r="J193" s="19">
        <f t="shared" si="18"/>
        <v>0</v>
      </c>
      <c r="K193" s="19">
        <f t="shared" si="19"/>
        <v>0</v>
      </c>
      <c r="L193" s="20" t="e">
        <f t="shared" si="20"/>
        <v>#DIV/0!</v>
      </c>
      <c r="M193" s="20" t="e">
        <f t="shared" si="21"/>
        <v>#DIV/0!</v>
      </c>
      <c r="N193" s="18"/>
      <c r="O193" s="18"/>
      <c r="P193" s="18" t="e">
        <f t="shared" si="22"/>
        <v>#DIV/0!</v>
      </c>
    </row>
    <row r="194" spans="1:16" x14ac:dyDescent="0.15">
      <c r="A194" s="18"/>
      <c r="B194" s="18"/>
      <c r="I194" s="7"/>
      <c r="J194" s="7"/>
      <c r="K194" s="7"/>
      <c r="L194" s="7"/>
    </row>
    <row r="195" spans="1:16" x14ac:dyDescent="0.15">
      <c r="A195" s="18"/>
      <c r="B195" s="18"/>
      <c r="I195" s="7"/>
      <c r="J195" s="7"/>
      <c r="K195" s="7"/>
      <c r="L195" s="7"/>
    </row>
    <row r="196" spans="1:16" x14ac:dyDescent="0.15">
      <c r="A196" s="18"/>
      <c r="B196" s="18"/>
      <c r="I196" s="7"/>
      <c r="J196" s="7"/>
      <c r="K196" s="7"/>
      <c r="L196" s="7"/>
    </row>
    <row r="197" spans="1:16" x14ac:dyDescent="0.15">
      <c r="A197" s="18"/>
      <c r="B197" s="18"/>
      <c r="I197" s="7"/>
      <c r="J197" s="7"/>
      <c r="K197" s="7"/>
      <c r="L197" s="7"/>
    </row>
    <row r="198" spans="1:16" x14ac:dyDescent="0.15">
      <c r="A198" s="18"/>
      <c r="B198" s="18"/>
      <c r="I198" s="7"/>
      <c r="J198" s="7"/>
      <c r="K198" s="7"/>
      <c r="L198" s="7"/>
    </row>
    <row r="199" spans="1:16" x14ac:dyDescent="0.15">
      <c r="A199" s="18"/>
      <c r="B199" s="18"/>
      <c r="I199" s="7"/>
      <c r="J199" s="7"/>
      <c r="K199" s="7"/>
      <c r="L199" s="7"/>
    </row>
    <row r="200" spans="1:16" x14ac:dyDescent="0.15">
      <c r="A200" s="18"/>
      <c r="B200" s="18"/>
      <c r="I200" s="7"/>
      <c r="J200" s="7"/>
      <c r="K200" s="7"/>
      <c r="L200" s="7"/>
    </row>
    <row r="201" spans="1:16" x14ac:dyDescent="0.15">
      <c r="A201" s="18"/>
      <c r="B201" s="18"/>
      <c r="I201" s="7"/>
      <c r="J201" s="7"/>
      <c r="K201" s="7"/>
      <c r="L201" s="7"/>
    </row>
    <row r="202" spans="1:16" x14ac:dyDescent="0.15">
      <c r="A202" s="18"/>
      <c r="B202" s="18"/>
      <c r="I202" s="7"/>
      <c r="J202" s="7"/>
      <c r="K202" s="7"/>
      <c r="L202" s="7"/>
    </row>
    <row r="203" spans="1:16" x14ac:dyDescent="0.15">
      <c r="A203" s="18"/>
      <c r="B203" s="18"/>
      <c r="I203" s="7"/>
      <c r="J203" s="7"/>
      <c r="K203" s="7"/>
      <c r="L203" s="7"/>
    </row>
    <row r="204" spans="1:16" x14ac:dyDescent="0.15">
      <c r="A204" s="18"/>
      <c r="B204" s="18"/>
      <c r="I204" s="7"/>
      <c r="J204" s="7"/>
      <c r="K204" s="7"/>
      <c r="L204" s="7"/>
    </row>
    <row r="205" spans="1:16" x14ac:dyDescent="0.15">
      <c r="A205" s="18"/>
      <c r="B205" s="18"/>
      <c r="I205" s="7"/>
      <c r="J205" s="7"/>
      <c r="K205" s="7"/>
      <c r="L205" s="7"/>
    </row>
    <row r="206" spans="1:16" x14ac:dyDescent="0.15">
      <c r="A206" s="18"/>
      <c r="B206" s="18"/>
      <c r="I206" s="7"/>
      <c r="J206" s="7"/>
      <c r="K206" s="7"/>
      <c r="L206" s="7"/>
    </row>
    <row r="207" spans="1:16" x14ac:dyDescent="0.15">
      <c r="A207" s="18"/>
      <c r="B207" s="18"/>
      <c r="I207" s="7"/>
      <c r="J207" s="7"/>
      <c r="K207" s="7"/>
      <c r="L207" s="7"/>
    </row>
    <row r="208" spans="1:16" x14ac:dyDescent="0.15">
      <c r="A208" s="18"/>
      <c r="B208" s="18"/>
      <c r="I208" s="7"/>
      <c r="J208" s="7"/>
      <c r="K208" s="7"/>
      <c r="L208" s="7"/>
    </row>
    <row r="209" spans="1:12" x14ac:dyDescent="0.15">
      <c r="A209" s="18"/>
      <c r="B209" s="18"/>
      <c r="I209" s="7"/>
      <c r="J209" s="7"/>
      <c r="K209" s="7"/>
      <c r="L209" s="7"/>
    </row>
    <row r="210" spans="1:12" x14ac:dyDescent="0.15">
      <c r="A210" s="18"/>
      <c r="B210" s="18"/>
      <c r="I210" s="7"/>
      <c r="J210" s="7"/>
      <c r="K210" s="7"/>
      <c r="L210" s="7"/>
    </row>
    <row r="211" spans="1:12" x14ac:dyDescent="0.15">
      <c r="A211" s="18"/>
      <c r="B211" s="18"/>
      <c r="I211" s="7"/>
      <c r="J211" s="7"/>
      <c r="K211" s="7"/>
      <c r="L211" s="7"/>
    </row>
    <row r="212" spans="1:12" x14ac:dyDescent="0.15">
      <c r="I212" s="7"/>
      <c r="J212" s="7"/>
      <c r="K212" s="7"/>
      <c r="L212" s="7"/>
    </row>
    <row r="213" spans="1:12" x14ac:dyDescent="0.15">
      <c r="I213" s="7"/>
      <c r="J213" s="7"/>
      <c r="K213" s="7"/>
      <c r="L213" s="7"/>
    </row>
    <row r="214" spans="1:12" x14ac:dyDescent="0.15">
      <c r="I214" s="7"/>
      <c r="J214" s="7"/>
      <c r="K214" s="7"/>
      <c r="L214" s="7"/>
    </row>
    <row r="215" spans="1:12" x14ac:dyDescent="0.15">
      <c r="I215" s="7"/>
      <c r="J215" s="7"/>
      <c r="K215" s="7"/>
      <c r="L215" s="7"/>
    </row>
    <row r="216" spans="1:12" x14ac:dyDescent="0.15">
      <c r="I216" s="7"/>
      <c r="J216" s="7"/>
      <c r="K216" s="7"/>
      <c r="L216" s="7"/>
    </row>
    <row r="217" spans="1:12" x14ac:dyDescent="0.15">
      <c r="I217" s="7"/>
      <c r="J217" s="7"/>
      <c r="K217" s="7"/>
      <c r="L217" s="7"/>
    </row>
    <row r="218" spans="1:12" x14ac:dyDescent="0.15">
      <c r="I218" s="7"/>
      <c r="J218" s="7"/>
      <c r="K218" s="7"/>
      <c r="L218" s="7"/>
    </row>
    <row r="219" spans="1:12" x14ac:dyDescent="0.15">
      <c r="I219" s="7"/>
      <c r="J219" s="7"/>
      <c r="K219" s="7"/>
      <c r="L219" s="7"/>
    </row>
    <row r="220" spans="1:12" x14ac:dyDescent="0.15">
      <c r="I220" s="7"/>
      <c r="J220" s="7"/>
      <c r="K220" s="7"/>
      <c r="L220" s="7"/>
    </row>
    <row r="221" spans="1:12" x14ac:dyDescent="0.15">
      <c r="I221" s="7"/>
      <c r="J221" s="7"/>
      <c r="K221" s="7"/>
      <c r="L221" s="7"/>
    </row>
    <row r="222" spans="1:12" x14ac:dyDescent="0.15">
      <c r="I222" s="7"/>
      <c r="J222" s="7"/>
      <c r="K222" s="7"/>
      <c r="L222" s="7"/>
    </row>
    <row r="223" spans="1:12" x14ac:dyDescent="0.15">
      <c r="I223" s="7"/>
      <c r="J223" s="7"/>
      <c r="K223" s="7"/>
      <c r="L223" s="7"/>
    </row>
    <row r="224" spans="1:12" x14ac:dyDescent="0.15">
      <c r="I224" s="7"/>
      <c r="J224" s="7"/>
      <c r="K224" s="7"/>
      <c r="L224" s="7"/>
    </row>
    <row r="225" spans="9:12" x14ac:dyDescent="0.15">
      <c r="I225" s="7"/>
      <c r="J225" s="7"/>
      <c r="K225" s="7"/>
      <c r="L225" s="7"/>
    </row>
    <row r="226" spans="9:12" x14ac:dyDescent="0.15">
      <c r="I226" s="7"/>
      <c r="J226" s="7"/>
      <c r="K226" s="7"/>
      <c r="L226" s="7"/>
    </row>
    <row r="227" spans="9:12" x14ac:dyDescent="0.15">
      <c r="I227" s="7"/>
      <c r="J227" s="7"/>
      <c r="K227" s="7"/>
      <c r="L227" s="7"/>
    </row>
    <row r="228" spans="9:12" x14ac:dyDescent="0.15">
      <c r="I228" s="7"/>
      <c r="J228" s="7"/>
      <c r="K228" s="7"/>
      <c r="L228" s="7"/>
    </row>
    <row r="229" spans="9:12" x14ac:dyDescent="0.15">
      <c r="I229" s="7"/>
      <c r="J229" s="7"/>
      <c r="K229" s="7"/>
      <c r="L229" s="7"/>
    </row>
    <row r="230" spans="9:12" x14ac:dyDescent="0.15">
      <c r="I230" s="7"/>
      <c r="J230" s="7"/>
      <c r="K230" s="7"/>
      <c r="L230" s="7"/>
    </row>
    <row r="231" spans="9:12" x14ac:dyDescent="0.15">
      <c r="I231" s="7"/>
      <c r="J231" s="7"/>
      <c r="K231" s="7"/>
      <c r="L231" s="7"/>
    </row>
    <row r="232" spans="9:12" x14ac:dyDescent="0.15">
      <c r="I232" s="7"/>
      <c r="J232" s="7"/>
      <c r="K232" s="7"/>
      <c r="L232" s="7"/>
    </row>
    <row r="233" spans="9:12" x14ac:dyDescent="0.15">
      <c r="I233" s="7"/>
      <c r="J233" s="7"/>
      <c r="K233" s="7"/>
      <c r="L233" s="7"/>
    </row>
    <row r="234" spans="9:12" x14ac:dyDescent="0.15">
      <c r="I234" s="7"/>
      <c r="J234" s="7"/>
      <c r="K234" s="7"/>
      <c r="L234" s="7"/>
    </row>
    <row r="235" spans="9:12" x14ac:dyDescent="0.15">
      <c r="I235" s="7"/>
      <c r="J235" s="7"/>
      <c r="K235" s="7"/>
      <c r="L235" s="7"/>
    </row>
    <row r="236" spans="9:12" x14ac:dyDescent="0.15">
      <c r="I236" s="7"/>
      <c r="J236" s="7"/>
      <c r="K236" s="7"/>
      <c r="L236" s="7"/>
    </row>
    <row r="237" spans="9:12" x14ac:dyDescent="0.15">
      <c r="I237" s="7"/>
      <c r="J237" s="7"/>
      <c r="K237" s="7"/>
      <c r="L237" s="7"/>
    </row>
    <row r="238" spans="9:12" x14ac:dyDescent="0.15">
      <c r="I238" s="7"/>
      <c r="J238" s="7"/>
      <c r="K238" s="7"/>
      <c r="L238" s="7"/>
    </row>
    <row r="239" spans="9:12" x14ac:dyDescent="0.15">
      <c r="I239" s="7"/>
      <c r="J239" s="7"/>
      <c r="K239" s="7"/>
      <c r="L239" s="7"/>
    </row>
    <row r="240" spans="9:12" x14ac:dyDescent="0.15">
      <c r="I240" s="7"/>
      <c r="J240" s="7"/>
      <c r="K240" s="7"/>
      <c r="L240" s="7"/>
    </row>
    <row r="241" spans="9:12" x14ac:dyDescent="0.15">
      <c r="I241" s="7"/>
      <c r="J241" s="7"/>
      <c r="K241" s="7"/>
      <c r="L241" s="7"/>
    </row>
    <row r="242" spans="9:12" x14ac:dyDescent="0.15">
      <c r="I242" s="7"/>
      <c r="J242" s="7"/>
      <c r="K242" s="7"/>
      <c r="L242" s="7"/>
    </row>
    <row r="243" spans="9:12" x14ac:dyDescent="0.15">
      <c r="I243" s="7"/>
      <c r="J243" s="7"/>
      <c r="K243" s="7"/>
      <c r="L243" s="7"/>
    </row>
    <row r="244" spans="9:12" x14ac:dyDescent="0.15">
      <c r="I244" s="7"/>
      <c r="J244" s="7"/>
      <c r="K244" s="7"/>
      <c r="L244" s="7"/>
    </row>
    <row r="245" spans="9:12" x14ac:dyDescent="0.15">
      <c r="I245" s="7"/>
      <c r="J245" s="7"/>
      <c r="K245" s="7"/>
      <c r="L245" s="7"/>
    </row>
    <row r="246" spans="9:12" x14ac:dyDescent="0.15">
      <c r="I246" s="7"/>
      <c r="J246" s="7"/>
      <c r="K246" s="7"/>
      <c r="L246" s="7"/>
    </row>
    <row r="247" spans="9:12" x14ac:dyDescent="0.15">
      <c r="I247" s="7"/>
      <c r="J247" s="7"/>
      <c r="K247" s="7"/>
      <c r="L247" s="7"/>
    </row>
    <row r="248" spans="9:12" x14ac:dyDescent="0.15">
      <c r="I248" s="7"/>
      <c r="J248" s="7"/>
      <c r="K248" s="7"/>
      <c r="L248" s="7"/>
    </row>
    <row r="249" spans="9:12" x14ac:dyDescent="0.15">
      <c r="I249" s="7"/>
      <c r="J249" s="7"/>
      <c r="K249" s="7"/>
      <c r="L249" s="7"/>
    </row>
    <row r="250" spans="9:12" x14ac:dyDescent="0.15">
      <c r="I250" s="7"/>
      <c r="J250" s="7"/>
      <c r="K250" s="7"/>
      <c r="L250" s="7"/>
    </row>
    <row r="251" spans="9:12" x14ac:dyDescent="0.15">
      <c r="I251" s="7"/>
      <c r="J251" s="7"/>
      <c r="K251" s="7"/>
      <c r="L251" s="7"/>
    </row>
    <row r="252" spans="9:12" x14ac:dyDescent="0.15">
      <c r="I252" s="7"/>
      <c r="J252" s="7"/>
      <c r="K252" s="7"/>
      <c r="L252" s="7"/>
    </row>
    <row r="253" spans="9:12" x14ac:dyDescent="0.15">
      <c r="I253" s="7"/>
      <c r="J253" s="7"/>
      <c r="K253" s="7"/>
      <c r="L253" s="7"/>
    </row>
    <row r="254" spans="9:12" x14ac:dyDescent="0.15">
      <c r="I254" s="7"/>
      <c r="J254" s="7"/>
      <c r="K254" s="7"/>
      <c r="L254" s="7"/>
    </row>
    <row r="255" spans="9:12" x14ac:dyDescent="0.15">
      <c r="I255" s="7"/>
      <c r="J255" s="7"/>
      <c r="K255" s="7"/>
      <c r="L255" s="7"/>
    </row>
    <row r="256" spans="9:12" x14ac:dyDescent="0.15">
      <c r="I256" s="7"/>
      <c r="J256" s="7"/>
      <c r="K256" s="7"/>
      <c r="L256" s="7"/>
    </row>
    <row r="257" spans="9:12" x14ac:dyDescent="0.15">
      <c r="I257" s="7"/>
      <c r="J257" s="7"/>
      <c r="K257" s="7"/>
      <c r="L257" s="7"/>
    </row>
    <row r="258" spans="9:12" x14ac:dyDescent="0.15">
      <c r="I258" s="7"/>
      <c r="J258" s="7"/>
      <c r="K258" s="7"/>
      <c r="L258" s="7"/>
    </row>
    <row r="259" spans="9:12" x14ac:dyDescent="0.15">
      <c r="I259" s="7"/>
      <c r="J259" s="7"/>
      <c r="K259" s="7"/>
      <c r="L259" s="7"/>
    </row>
    <row r="260" spans="9:12" x14ac:dyDescent="0.15">
      <c r="I260" s="7"/>
      <c r="J260" s="7"/>
      <c r="K260" s="7"/>
      <c r="L260" s="7"/>
    </row>
    <row r="261" spans="9:12" x14ac:dyDescent="0.15">
      <c r="I261" s="7"/>
      <c r="J261" s="7"/>
      <c r="K261" s="7"/>
      <c r="L261" s="7"/>
    </row>
    <row r="262" spans="9:12" x14ac:dyDescent="0.15">
      <c r="I262" s="7"/>
      <c r="J262" s="7"/>
      <c r="K262" s="7"/>
      <c r="L262" s="7"/>
    </row>
    <row r="263" spans="9:12" x14ac:dyDescent="0.15">
      <c r="I263" s="7"/>
      <c r="J263" s="7"/>
      <c r="K263" s="7"/>
      <c r="L263" s="7"/>
    </row>
    <row r="264" spans="9:12" x14ac:dyDescent="0.15">
      <c r="I264" s="7"/>
      <c r="J264" s="7"/>
      <c r="K264" s="7"/>
      <c r="L264" s="7"/>
    </row>
    <row r="265" spans="9:12" x14ac:dyDescent="0.15">
      <c r="I265" s="7"/>
      <c r="J265" s="7"/>
      <c r="K265" s="7"/>
      <c r="L265" s="7"/>
    </row>
    <row r="266" spans="9:12" x14ac:dyDescent="0.15">
      <c r="I266" s="7"/>
      <c r="J266" s="7"/>
      <c r="K266" s="7"/>
      <c r="L266" s="7"/>
    </row>
    <row r="267" spans="9:12" x14ac:dyDescent="0.15">
      <c r="I267" s="7"/>
      <c r="J267" s="7"/>
      <c r="K267" s="7"/>
      <c r="L267" s="7"/>
    </row>
    <row r="268" spans="9:12" x14ac:dyDescent="0.15">
      <c r="I268" s="7"/>
      <c r="J268" s="7"/>
      <c r="K268" s="7"/>
      <c r="L268" s="7"/>
    </row>
    <row r="269" spans="9:12" x14ac:dyDescent="0.15">
      <c r="I269" s="7"/>
      <c r="J269" s="7"/>
      <c r="K269" s="7"/>
      <c r="L269" s="7"/>
    </row>
    <row r="270" spans="9:12" x14ac:dyDescent="0.15">
      <c r="I270" s="7"/>
      <c r="J270" s="7"/>
      <c r="K270" s="7"/>
      <c r="L270" s="7"/>
    </row>
    <row r="271" spans="9:12" x14ac:dyDescent="0.15">
      <c r="I271" s="7"/>
      <c r="J271" s="7"/>
      <c r="K271" s="7"/>
      <c r="L271" s="7"/>
    </row>
    <row r="272" spans="9:12" x14ac:dyDescent="0.15">
      <c r="I272" s="7"/>
      <c r="J272" s="7"/>
      <c r="K272" s="7"/>
      <c r="L272" s="7"/>
    </row>
    <row r="273" spans="9:12" x14ac:dyDescent="0.15">
      <c r="I273" s="7"/>
      <c r="J273" s="7"/>
      <c r="K273" s="7"/>
      <c r="L273" s="7"/>
    </row>
    <row r="274" spans="9:12" x14ac:dyDescent="0.15">
      <c r="I274" s="7"/>
      <c r="J274" s="7"/>
      <c r="K274" s="7"/>
      <c r="L274" s="7"/>
    </row>
    <row r="275" spans="9:12" x14ac:dyDescent="0.15">
      <c r="I275" s="7"/>
      <c r="J275" s="7"/>
      <c r="K275" s="7"/>
      <c r="L275" s="7"/>
    </row>
    <row r="276" spans="9:12" x14ac:dyDescent="0.15">
      <c r="I276" s="7"/>
      <c r="J276" s="7"/>
      <c r="K276" s="7"/>
      <c r="L276" s="7"/>
    </row>
    <row r="277" spans="9:12" x14ac:dyDescent="0.15">
      <c r="I277" s="7"/>
      <c r="J277" s="7"/>
      <c r="K277" s="7"/>
      <c r="L277" s="7"/>
    </row>
    <row r="278" spans="9:12" x14ac:dyDescent="0.15">
      <c r="I278" s="7"/>
      <c r="J278" s="7"/>
      <c r="K278" s="7"/>
      <c r="L278" s="7"/>
    </row>
    <row r="279" spans="9:12" x14ac:dyDescent="0.15">
      <c r="I279" s="7"/>
      <c r="J279" s="7"/>
      <c r="K279" s="7"/>
      <c r="L279" s="7"/>
    </row>
    <row r="280" spans="9:12" x14ac:dyDescent="0.15">
      <c r="I280" s="7"/>
      <c r="J280" s="7"/>
      <c r="K280" s="7"/>
      <c r="L280" s="7"/>
    </row>
    <row r="281" spans="9:12" x14ac:dyDescent="0.15">
      <c r="I281" s="7"/>
      <c r="J281" s="7"/>
      <c r="K281" s="7"/>
      <c r="L281" s="7"/>
    </row>
    <row r="282" spans="9:12" x14ac:dyDescent="0.15">
      <c r="I282" s="7"/>
      <c r="J282" s="7"/>
      <c r="K282" s="7"/>
      <c r="L282" s="7"/>
    </row>
    <row r="283" spans="9:12" x14ac:dyDescent="0.15">
      <c r="I283" s="7"/>
      <c r="J283" s="7"/>
      <c r="K283" s="7"/>
      <c r="L283" s="7"/>
    </row>
    <row r="284" spans="9:12" x14ac:dyDescent="0.15">
      <c r="I284" s="7"/>
      <c r="J284" s="7"/>
      <c r="K284" s="7"/>
      <c r="L284" s="7"/>
    </row>
    <row r="285" spans="9:12" x14ac:dyDescent="0.15">
      <c r="I285" s="7"/>
      <c r="J285" s="7"/>
      <c r="K285" s="7"/>
      <c r="L285" s="7"/>
    </row>
    <row r="286" spans="9:12" x14ac:dyDescent="0.15">
      <c r="I286" s="7"/>
      <c r="J286" s="7"/>
      <c r="K286" s="7"/>
      <c r="L286" s="7"/>
    </row>
    <row r="287" spans="9:12" x14ac:dyDescent="0.15">
      <c r="I287" s="7"/>
      <c r="J287" s="7"/>
      <c r="K287" s="7"/>
      <c r="L287" s="7"/>
    </row>
    <row r="288" spans="9:12" x14ac:dyDescent="0.15">
      <c r="I288" s="7"/>
      <c r="J288" s="7"/>
      <c r="K288" s="7"/>
      <c r="L288" s="7"/>
    </row>
    <row r="289" spans="9:12" x14ac:dyDescent="0.15">
      <c r="I289" s="7"/>
      <c r="J289" s="7"/>
      <c r="K289" s="7"/>
      <c r="L289" s="7"/>
    </row>
    <row r="290" spans="9:12" x14ac:dyDescent="0.15">
      <c r="I290" s="7"/>
      <c r="J290" s="7"/>
      <c r="K290" s="7"/>
      <c r="L290" s="7"/>
    </row>
    <row r="291" spans="9:12" x14ac:dyDescent="0.15">
      <c r="I291" s="7"/>
      <c r="J291" s="7"/>
      <c r="K291" s="7"/>
      <c r="L291" s="7"/>
    </row>
    <row r="292" spans="9:12" x14ac:dyDescent="0.15">
      <c r="I292" s="7"/>
      <c r="J292" s="7"/>
      <c r="K292" s="7"/>
      <c r="L292" s="7"/>
    </row>
    <row r="293" spans="9:12" x14ac:dyDescent="0.15">
      <c r="I293" s="7"/>
      <c r="J293" s="7"/>
      <c r="K293" s="7"/>
      <c r="L293" s="7"/>
    </row>
    <row r="294" spans="9:12" x14ac:dyDescent="0.15">
      <c r="I294" s="7"/>
      <c r="J294" s="7"/>
      <c r="K294" s="7"/>
      <c r="L294" s="7"/>
    </row>
    <row r="295" spans="9:12" x14ac:dyDescent="0.15">
      <c r="I295" s="7"/>
      <c r="J295" s="7"/>
      <c r="K295" s="7"/>
      <c r="L295" s="7"/>
    </row>
    <row r="296" spans="9:12" x14ac:dyDescent="0.15">
      <c r="I296" s="7"/>
      <c r="J296" s="7"/>
      <c r="K296" s="7"/>
      <c r="L296" s="7"/>
    </row>
    <row r="297" spans="9:12" x14ac:dyDescent="0.15">
      <c r="I297" s="7"/>
      <c r="J297" s="7"/>
      <c r="K297" s="7"/>
      <c r="L297" s="7"/>
    </row>
    <row r="298" spans="9:12" x14ac:dyDescent="0.15">
      <c r="I298" s="7"/>
      <c r="J298" s="7"/>
      <c r="K298" s="7"/>
      <c r="L298" s="7"/>
    </row>
    <row r="299" spans="9:12" x14ac:dyDescent="0.15">
      <c r="I299" s="7"/>
      <c r="J299" s="7"/>
      <c r="K299" s="7"/>
      <c r="L299" s="7"/>
    </row>
    <row r="300" spans="9:12" x14ac:dyDescent="0.15">
      <c r="I300" s="7"/>
      <c r="J300" s="7"/>
      <c r="K300" s="7"/>
      <c r="L300" s="7"/>
    </row>
    <row r="301" spans="9:12" x14ac:dyDescent="0.15">
      <c r="I301" s="7"/>
      <c r="J301" s="7"/>
      <c r="K301" s="7"/>
      <c r="L301" s="7"/>
    </row>
    <row r="302" spans="9:12" x14ac:dyDescent="0.15">
      <c r="I302" s="7"/>
      <c r="J302" s="7"/>
      <c r="K302" s="7"/>
      <c r="L302" s="7"/>
    </row>
    <row r="303" spans="9:12" x14ac:dyDescent="0.15">
      <c r="I303" s="7"/>
      <c r="J303" s="7"/>
      <c r="K303" s="7"/>
      <c r="L303" s="7"/>
    </row>
    <row r="304" spans="9:12" x14ac:dyDescent="0.15">
      <c r="I304" s="7"/>
      <c r="J304" s="7"/>
      <c r="K304" s="7"/>
      <c r="L304" s="7"/>
    </row>
    <row r="305" spans="9:12" x14ac:dyDescent="0.15">
      <c r="I305" s="7"/>
      <c r="J305" s="7"/>
      <c r="K305" s="7"/>
      <c r="L305" s="7"/>
    </row>
    <row r="306" spans="9:12" x14ac:dyDescent="0.15">
      <c r="I306" s="7"/>
      <c r="J306" s="7"/>
      <c r="K306" s="7"/>
      <c r="L306" s="7"/>
    </row>
    <row r="307" spans="9:12" x14ac:dyDescent="0.15">
      <c r="I307" s="7"/>
      <c r="J307" s="7"/>
      <c r="K307" s="7"/>
      <c r="L307" s="7"/>
    </row>
    <row r="308" spans="9:12" x14ac:dyDescent="0.15">
      <c r="I308" s="7"/>
      <c r="J308" s="7"/>
      <c r="K308" s="7"/>
      <c r="L308" s="7"/>
    </row>
    <row r="309" spans="9:12" x14ac:dyDescent="0.15">
      <c r="I309" s="7"/>
      <c r="J309" s="7"/>
      <c r="K309" s="7"/>
      <c r="L309" s="7"/>
    </row>
    <row r="310" spans="9:12" x14ac:dyDescent="0.15">
      <c r="I310" s="7"/>
      <c r="J310" s="7"/>
      <c r="K310" s="7"/>
      <c r="L310" s="7"/>
    </row>
    <row r="311" spans="9:12" x14ac:dyDescent="0.15">
      <c r="I311" s="7"/>
      <c r="J311" s="7"/>
      <c r="K311" s="7"/>
      <c r="L311" s="7"/>
    </row>
    <row r="312" spans="9:12" x14ac:dyDescent="0.15">
      <c r="I312" s="7"/>
      <c r="J312" s="7"/>
      <c r="K312" s="7"/>
      <c r="L312" s="7"/>
    </row>
    <row r="313" spans="9:12" x14ac:dyDescent="0.15">
      <c r="I313" s="7"/>
      <c r="J313" s="7"/>
      <c r="K313" s="7"/>
      <c r="L313" s="7"/>
    </row>
    <row r="314" spans="9:12" x14ac:dyDescent="0.15">
      <c r="I314" s="7"/>
      <c r="J314" s="7"/>
      <c r="K314" s="7"/>
      <c r="L314" s="7"/>
    </row>
    <row r="315" spans="9:12" x14ac:dyDescent="0.15">
      <c r="I315" s="7"/>
      <c r="J315" s="7"/>
      <c r="K315" s="7"/>
      <c r="L315" s="7"/>
    </row>
    <row r="316" spans="9:12" x14ac:dyDescent="0.15">
      <c r="I316" s="7"/>
      <c r="J316" s="7"/>
      <c r="K316" s="7"/>
      <c r="L316" s="7"/>
    </row>
    <row r="317" spans="9:12" x14ac:dyDescent="0.15">
      <c r="I317" s="7"/>
      <c r="J317" s="7"/>
      <c r="K317" s="7"/>
      <c r="L317" s="7"/>
    </row>
    <row r="318" spans="9:12" x14ac:dyDescent="0.15">
      <c r="I318" s="7"/>
      <c r="J318" s="7"/>
      <c r="K318" s="7"/>
      <c r="L318" s="7"/>
    </row>
    <row r="319" spans="9:12" x14ac:dyDescent="0.15">
      <c r="I319" s="7"/>
      <c r="J319" s="7"/>
      <c r="K319" s="7"/>
      <c r="L319" s="7"/>
    </row>
    <row r="320" spans="9:12" x14ac:dyDescent="0.15">
      <c r="I320" s="7"/>
      <c r="J320" s="7"/>
      <c r="K320" s="7"/>
      <c r="L320" s="7"/>
    </row>
    <row r="321" spans="9:12" x14ac:dyDescent="0.15">
      <c r="I321" s="7"/>
      <c r="J321" s="7"/>
      <c r="K321" s="7"/>
      <c r="L321" s="7"/>
    </row>
    <row r="322" spans="9:12" x14ac:dyDescent="0.15">
      <c r="I322" s="7"/>
      <c r="J322" s="7"/>
      <c r="K322" s="7"/>
      <c r="L322" s="7"/>
    </row>
    <row r="323" spans="9:12" x14ac:dyDescent="0.15">
      <c r="I323" s="7"/>
      <c r="J323" s="7"/>
      <c r="K323" s="7"/>
      <c r="L323" s="7"/>
    </row>
    <row r="324" spans="9:12" x14ac:dyDescent="0.15">
      <c r="I324" s="7"/>
      <c r="J324" s="7"/>
      <c r="K324" s="7"/>
      <c r="L324" s="7"/>
    </row>
    <row r="325" spans="9:12" x14ac:dyDescent="0.15">
      <c r="I325" s="7"/>
      <c r="J325" s="7"/>
      <c r="K325" s="7"/>
      <c r="L325" s="7"/>
    </row>
    <row r="326" spans="9:12" x14ac:dyDescent="0.15">
      <c r="I326" s="7"/>
      <c r="J326" s="7"/>
      <c r="K326" s="7"/>
      <c r="L326" s="7"/>
    </row>
    <row r="327" spans="9:12" x14ac:dyDescent="0.15">
      <c r="I327" s="7"/>
      <c r="J327" s="7"/>
      <c r="K327" s="7"/>
      <c r="L327" s="7"/>
    </row>
    <row r="328" spans="9:12" x14ac:dyDescent="0.15">
      <c r="I328" s="7"/>
      <c r="J328" s="7"/>
      <c r="K328" s="7"/>
      <c r="L328" s="7"/>
    </row>
    <row r="329" spans="9:12" x14ac:dyDescent="0.15">
      <c r="I329" s="7"/>
      <c r="J329" s="7"/>
      <c r="K329" s="7"/>
      <c r="L329" s="7"/>
    </row>
    <row r="330" spans="9:12" x14ac:dyDescent="0.15">
      <c r="I330" s="7"/>
      <c r="J330" s="7"/>
      <c r="K330" s="7"/>
      <c r="L330" s="7"/>
    </row>
    <row r="331" spans="9:12" x14ac:dyDescent="0.15">
      <c r="I331" s="7"/>
      <c r="J331" s="7"/>
      <c r="K331" s="7"/>
      <c r="L331" s="7"/>
    </row>
    <row r="332" spans="9:12" x14ac:dyDescent="0.15">
      <c r="I332" s="7"/>
      <c r="J332" s="7"/>
      <c r="K332" s="7"/>
      <c r="L332" s="7"/>
    </row>
    <row r="333" spans="9:12" x14ac:dyDescent="0.15">
      <c r="I333" s="7"/>
      <c r="J333" s="7"/>
      <c r="K333" s="7"/>
      <c r="L333" s="7"/>
    </row>
    <row r="334" spans="9:12" x14ac:dyDescent="0.15">
      <c r="I334" s="7"/>
      <c r="J334" s="7"/>
      <c r="K334" s="7"/>
      <c r="L334" s="7"/>
    </row>
    <row r="335" spans="9:12" x14ac:dyDescent="0.15">
      <c r="I335" s="7"/>
      <c r="J335" s="7"/>
      <c r="K335" s="7"/>
      <c r="L335" s="7"/>
    </row>
    <row r="336" spans="9:12" x14ac:dyDescent="0.15">
      <c r="I336" s="7"/>
      <c r="J336" s="7"/>
      <c r="K336" s="7"/>
      <c r="L336" s="7"/>
    </row>
    <row r="337" spans="9:12" x14ac:dyDescent="0.15">
      <c r="I337" s="7"/>
      <c r="J337" s="7"/>
      <c r="K337" s="7"/>
      <c r="L337" s="7"/>
    </row>
    <row r="338" spans="9:12" x14ac:dyDescent="0.15">
      <c r="I338" s="7"/>
      <c r="J338" s="7"/>
      <c r="K338" s="7"/>
      <c r="L338" s="7"/>
    </row>
    <row r="339" spans="9:12" x14ac:dyDescent="0.15">
      <c r="I339" s="7"/>
      <c r="J339" s="7"/>
      <c r="K339" s="7"/>
      <c r="L339" s="7"/>
    </row>
    <row r="340" spans="9:12" x14ac:dyDescent="0.15">
      <c r="I340" s="7"/>
      <c r="J340" s="7"/>
      <c r="K340" s="7"/>
      <c r="L340" s="7"/>
    </row>
    <row r="341" spans="9:12" x14ac:dyDescent="0.15">
      <c r="I341" s="7"/>
      <c r="J341" s="7"/>
      <c r="K341" s="7"/>
      <c r="L341" s="7"/>
    </row>
    <row r="342" spans="9:12" x14ac:dyDescent="0.15">
      <c r="I342" s="7"/>
      <c r="J342" s="7"/>
      <c r="K342" s="7"/>
      <c r="L342" s="7"/>
    </row>
    <row r="343" spans="9:12" x14ac:dyDescent="0.15">
      <c r="I343" s="7"/>
      <c r="J343" s="7"/>
      <c r="K343" s="7"/>
      <c r="L343" s="7"/>
    </row>
    <row r="344" spans="9:12" x14ac:dyDescent="0.15">
      <c r="I344" s="7"/>
      <c r="J344" s="7"/>
      <c r="K344" s="7"/>
      <c r="L344" s="7"/>
    </row>
    <row r="345" spans="9:12" x14ac:dyDescent="0.15">
      <c r="I345" s="7"/>
      <c r="J345" s="7"/>
      <c r="K345" s="7"/>
      <c r="L345" s="7"/>
    </row>
    <row r="346" spans="9:12" x14ac:dyDescent="0.15">
      <c r="I346" s="7"/>
      <c r="J346" s="7"/>
      <c r="K346" s="7"/>
      <c r="L346" s="7"/>
    </row>
    <row r="347" spans="9:12" x14ac:dyDescent="0.15">
      <c r="I347" s="7"/>
      <c r="J347" s="7"/>
      <c r="K347" s="7"/>
      <c r="L347" s="7"/>
    </row>
    <row r="348" spans="9:12" x14ac:dyDescent="0.15">
      <c r="I348" s="7"/>
      <c r="J348" s="7"/>
      <c r="K348" s="7"/>
      <c r="L348" s="7"/>
    </row>
    <row r="349" spans="9:12" x14ac:dyDescent="0.15">
      <c r="I349" s="7"/>
      <c r="J349" s="7"/>
      <c r="K349" s="7"/>
      <c r="L349" s="7"/>
    </row>
    <row r="350" spans="9:12" x14ac:dyDescent="0.15">
      <c r="I350" s="7"/>
      <c r="J350" s="7"/>
      <c r="K350" s="7"/>
      <c r="L350" s="7"/>
    </row>
    <row r="351" spans="9:12" x14ac:dyDescent="0.15">
      <c r="I351" s="7"/>
      <c r="J351" s="7"/>
      <c r="K351" s="7"/>
      <c r="L351" s="7"/>
    </row>
    <row r="352" spans="9:12" x14ac:dyDescent="0.15">
      <c r="I352" s="7"/>
      <c r="J352" s="7"/>
      <c r="K352" s="7"/>
      <c r="L352" s="7"/>
    </row>
    <row r="353" spans="9:12" x14ac:dyDescent="0.15">
      <c r="I353" s="7"/>
      <c r="J353" s="7"/>
      <c r="K353" s="7"/>
      <c r="L353" s="7"/>
    </row>
    <row r="354" spans="9:12" x14ac:dyDescent="0.15">
      <c r="I354" s="7"/>
      <c r="J354" s="7"/>
      <c r="K354" s="7"/>
      <c r="L354" s="7"/>
    </row>
    <row r="355" spans="9:12" x14ac:dyDescent="0.15">
      <c r="I355" s="7"/>
      <c r="J355" s="7"/>
      <c r="K355" s="7"/>
      <c r="L355" s="7"/>
    </row>
    <row r="356" spans="9:12" x14ac:dyDescent="0.15">
      <c r="I356" s="7"/>
      <c r="J356" s="7"/>
      <c r="K356" s="7"/>
      <c r="L356" s="7"/>
    </row>
    <row r="357" spans="9:12" x14ac:dyDescent="0.15">
      <c r="I357" s="7"/>
      <c r="J357" s="7"/>
      <c r="K357" s="7"/>
      <c r="L357" s="7"/>
    </row>
    <row r="358" spans="9:12" x14ac:dyDescent="0.15">
      <c r="I358" s="7"/>
      <c r="J358" s="7"/>
      <c r="K358" s="7"/>
      <c r="L358" s="7"/>
    </row>
    <row r="359" spans="9:12" x14ac:dyDescent="0.15">
      <c r="I359" s="7"/>
      <c r="J359" s="7"/>
      <c r="K359" s="7"/>
      <c r="L359" s="7"/>
    </row>
    <row r="360" spans="9:12" x14ac:dyDescent="0.15">
      <c r="I360" s="7"/>
      <c r="J360" s="7"/>
      <c r="K360" s="7"/>
      <c r="L360" s="7"/>
    </row>
    <row r="361" spans="9:12" x14ac:dyDescent="0.15">
      <c r="I361" s="7"/>
      <c r="J361" s="7"/>
      <c r="K361" s="7"/>
      <c r="L361" s="7"/>
    </row>
    <row r="362" spans="9:12" x14ac:dyDescent="0.15">
      <c r="I362" s="7"/>
      <c r="J362" s="7"/>
      <c r="K362" s="7"/>
      <c r="L362" s="7"/>
    </row>
    <row r="363" spans="9:12" x14ac:dyDescent="0.15">
      <c r="I363" s="7"/>
      <c r="J363" s="7"/>
      <c r="K363" s="7"/>
      <c r="L363" s="7"/>
    </row>
    <row r="364" spans="9:12" x14ac:dyDescent="0.15">
      <c r="I364" s="7"/>
      <c r="J364" s="7"/>
      <c r="K364" s="7"/>
      <c r="L364" s="7"/>
    </row>
    <row r="365" spans="9:12" x14ac:dyDescent="0.15">
      <c r="I365" s="7"/>
      <c r="J365" s="7"/>
      <c r="K365" s="7"/>
      <c r="L365" s="7"/>
    </row>
    <row r="366" spans="9:12" x14ac:dyDescent="0.15">
      <c r="I366" s="7"/>
      <c r="J366" s="7"/>
      <c r="K366" s="7"/>
      <c r="L366" s="7"/>
    </row>
    <row r="367" spans="9:12" x14ac:dyDescent="0.15">
      <c r="I367" s="7"/>
      <c r="J367" s="7"/>
      <c r="K367" s="7"/>
      <c r="L367" s="7"/>
    </row>
    <row r="368" spans="9:12" x14ac:dyDescent="0.15">
      <c r="I368" s="7"/>
      <c r="J368" s="7"/>
      <c r="K368" s="7"/>
      <c r="L368" s="7"/>
    </row>
    <row r="369" spans="9:12" x14ac:dyDescent="0.15">
      <c r="I369" s="7"/>
      <c r="J369" s="7"/>
      <c r="K369" s="7"/>
      <c r="L369" s="7"/>
    </row>
    <row r="370" spans="9:12" x14ac:dyDescent="0.15">
      <c r="I370" s="7"/>
      <c r="J370" s="7"/>
      <c r="K370" s="7"/>
      <c r="L370" s="7"/>
    </row>
    <row r="371" spans="9:12" x14ac:dyDescent="0.15">
      <c r="I371" s="7"/>
      <c r="J371" s="7"/>
      <c r="K371" s="7"/>
      <c r="L371" s="7"/>
    </row>
    <row r="372" spans="9:12" x14ac:dyDescent="0.15">
      <c r="I372" s="7"/>
      <c r="J372" s="7"/>
      <c r="K372" s="7"/>
      <c r="L372" s="7"/>
    </row>
    <row r="373" spans="9:12" x14ac:dyDescent="0.15">
      <c r="I373" s="7"/>
      <c r="J373" s="7"/>
      <c r="K373" s="7"/>
      <c r="L373" s="7"/>
    </row>
    <row r="374" spans="9:12" x14ac:dyDescent="0.15">
      <c r="I374" s="7"/>
      <c r="J374" s="7"/>
      <c r="K374" s="7"/>
      <c r="L374" s="7"/>
    </row>
    <row r="375" spans="9:12" x14ac:dyDescent="0.15">
      <c r="I375" s="7"/>
      <c r="J375" s="7"/>
      <c r="K375" s="7"/>
      <c r="L375" s="7"/>
    </row>
    <row r="376" spans="9:12" x14ac:dyDescent="0.15">
      <c r="I376" s="7"/>
      <c r="J376" s="7"/>
      <c r="K376" s="7"/>
      <c r="L376" s="7"/>
    </row>
    <row r="377" spans="9:12" x14ac:dyDescent="0.15">
      <c r="I377" s="7"/>
      <c r="J377" s="7"/>
      <c r="K377" s="7"/>
      <c r="L377" s="7"/>
    </row>
    <row r="378" spans="9:12" x14ac:dyDescent="0.15">
      <c r="I378" s="7"/>
      <c r="J378" s="7"/>
      <c r="K378" s="7"/>
      <c r="L378" s="7"/>
    </row>
    <row r="379" spans="9:12" x14ac:dyDescent="0.15">
      <c r="I379" s="7"/>
      <c r="J379" s="7"/>
      <c r="K379" s="7"/>
      <c r="L379" s="7"/>
    </row>
    <row r="380" spans="9:12" x14ac:dyDescent="0.15">
      <c r="I380" s="7"/>
      <c r="J380" s="7"/>
      <c r="K380" s="7"/>
      <c r="L380" s="7"/>
    </row>
    <row r="381" spans="9:12" x14ac:dyDescent="0.15">
      <c r="I381" s="7"/>
      <c r="J381" s="7"/>
      <c r="K381" s="7"/>
      <c r="L381" s="7"/>
    </row>
    <row r="382" spans="9:12" x14ac:dyDescent="0.15">
      <c r="I382" s="7"/>
      <c r="J382" s="7"/>
      <c r="K382" s="7"/>
      <c r="L382" s="7"/>
    </row>
    <row r="383" spans="9:12" x14ac:dyDescent="0.15">
      <c r="I383" s="7"/>
      <c r="J383" s="7"/>
      <c r="K383" s="7"/>
      <c r="L383" s="7"/>
    </row>
    <row r="384" spans="9:12" x14ac:dyDescent="0.15">
      <c r="I384" s="7"/>
      <c r="J384" s="7"/>
      <c r="K384" s="7"/>
      <c r="L384" s="7"/>
    </row>
    <row r="385" spans="9:12" x14ac:dyDescent="0.15">
      <c r="I385" s="7"/>
      <c r="J385" s="7"/>
      <c r="K385" s="7"/>
      <c r="L385" s="7"/>
    </row>
    <row r="386" spans="9:12" x14ac:dyDescent="0.15">
      <c r="I386" s="7"/>
      <c r="J386" s="7"/>
      <c r="K386" s="7"/>
      <c r="L386" s="7"/>
    </row>
    <row r="387" spans="9:12" x14ac:dyDescent="0.15">
      <c r="I387" s="7"/>
      <c r="J387" s="7"/>
      <c r="K387" s="7"/>
      <c r="L387" s="7"/>
    </row>
    <row r="388" spans="9:12" x14ac:dyDescent="0.15">
      <c r="I388" s="7"/>
      <c r="J388" s="7"/>
      <c r="K388" s="7"/>
      <c r="L388" s="7"/>
    </row>
    <row r="389" spans="9:12" x14ac:dyDescent="0.15">
      <c r="I389" s="7"/>
      <c r="J389" s="7"/>
      <c r="K389" s="7"/>
      <c r="L389" s="7"/>
    </row>
    <row r="390" spans="9:12" x14ac:dyDescent="0.15">
      <c r="I390" s="7"/>
      <c r="J390" s="7"/>
      <c r="K390" s="7"/>
      <c r="L390" s="7"/>
    </row>
    <row r="391" spans="9:12" x14ac:dyDescent="0.15">
      <c r="I391" s="7"/>
      <c r="J391" s="7"/>
      <c r="K391" s="7"/>
      <c r="L391" s="7"/>
    </row>
    <row r="392" spans="9:12" x14ac:dyDescent="0.15">
      <c r="I392" s="7"/>
      <c r="J392" s="7"/>
      <c r="K392" s="7"/>
      <c r="L392" s="7"/>
    </row>
    <row r="393" spans="9:12" x14ac:dyDescent="0.15">
      <c r="I393" s="7"/>
      <c r="J393" s="7"/>
      <c r="K393" s="7"/>
      <c r="L393" s="7"/>
    </row>
    <row r="394" spans="9:12" x14ac:dyDescent="0.15">
      <c r="I394" s="7"/>
      <c r="J394" s="7"/>
      <c r="K394" s="7"/>
      <c r="L394" s="7"/>
    </row>
    <row r="395" spans="9:12" x14ac:dyDescent="0.15">
      <c r="I395" s="7"/>
      <c r="J395" s="7"/>
      <c r="K395" s="7"/>
      <c r="L395" s="7"/>
    </row>
    <row r="396" spans="9:12" x14ac:dyDescent="0.15">
      <c r="I396" s="7"/>
      <c r="J396" s="7"/>
      <c r="K396" s="7"/>
      <c r="L396" s="7"/>
    </row>
    <row r="397" spans="9:12" x14ac:dyDescent="0.15">
      <c r="I397" s="7"/>
      <c r="J397" s="7"/>
      <c r="K397" s="7"/>
      <c r="L397" s="7"/>
    </row>
    <row r="398" spans="9:12" x14ac:dyDescent="0.15">
      <c r="I398" s="7"/>
      <c r="J398" s="7"/>
      <c r="K398" s="7"/>
      <c r="L398" s="7"/>
    </row>
    <row r="399" spans="9:12" x14ac:dyDescent="0.15">
      <c r="I399" s="7"/>
      <c r="J399" s="7"/>
      <c r="K399" s="7"/>
      <c r="L399" s="7"/>
    </row>
    <row r="400" spans="9:12" x14ac:dyDescent="0.15">
      <c r="I400" s="7"/>
      <c r="J400" s="7"/>
      <c r="K400" s="7"/>
      <c r="L400" s="7"/>
    </row>
    <row r="401" spans="9:12" x14ac:dyDescent="0.15">
      <c r="I401" s="7"/>
      <c r="J401" s="7"/>
      <c r="K401" s="7"/>
      <c r="L401" s="7"/>
    </row>
    <row r="402" spans="9:12" x14ac:dyDescent="0.15">
      <c r="I402" s="7"/>
      <c r="J402" s="7"/>
      <c r="K402" s="7"/>
      <c r="L402" s="7"/>
    </row>
    <row r="403" spans="9:12" x14ac:dyDescent="0.15">
      <c r="I403" s="7"/>
      <c r="J403" s="7"/>
      <c r="K403" s="7"/>
      <c r="L403" s="7"/>
    </row>
    <row r="404" spans="9:12" x14ac:dyDescent="0.15">
      <c r="I404" s="7"/>
      <c r="J404" s="7"/>
      <c r="K404" s="7"/>
      <c r="L404" s="7"/>
    </row>
    <row r="405" spans="9:12" x14ac:dyDescent="0.15">
      <c r="I405" s="7"/>
      <c r="J405" s="7"/>
      <c r="K405" s="7"/>
      <c r="L405" s="7"/>
    </row>
    <row r="406" spans="9:12" x14ac:dyDescent="0.15">
      <c r="I406" s="7"/>
      <c r="J406" s="7"/>
      <c r="K406" s="7"/>
      <c r="L406" s="7"/>
    </row>
    <row r="407" spans="9:12" x14ac:dyDescent="0.15">
      <c r="I407" s="7"/>
      <c r="J407" s="7"/>
      <c r="K407" s="7"/>
      <c r="L407" s="7"/>
    </row>
    <row r="408" spans="9:12" x14ac:dyDescent="0.15">
      <c r="I408" s="7"/>
      <c r="J408" s="7"/>
      <c r="K408" s="7"/>
      <c r="L408" s="7"/>
    </row>
    <row r="409" spans="9:12" x14ac:dyDescent="0.15">
      <c r="I409" s="7"/>
      <c r="J409" s="7"/>
      <c r="K409" s="7"/>
      <c r="L409" s="7"/>
    </row>
    <row r="410" spans="9:12" x14ac:dyDescent="0.15">
      <c r="I410" s="7"/>
      <c r="J410" s="7"/>
      <c r="K410" s="7"/>
      <c r="L410" s="7"/>
    </row>
    <row r="411" spans="9:12" x14ac:dyDescent="0.15">
      <c r="I411" s="7"/>
      <c r="J411" s="7"/>
      <c r="K411" s="7"/>
      <c r="L411" s="7"/>
    </row>
    <row r="412" spans="9:12" x14ac:dyDescent="0.15">
      <c r="I412" s="7"/>
      <c r="J412" s="7"/>
      <c r="K412" s="7"/>
      <c r="L412" s="7"/>
    </row>
    <row r="413" spans="9:12" x14ac:dyDescent="0.15">
      <c r="I413" s="7"/>
      <c r="J413" s="7"/>
      <c r="K413" s="7"/>
      <c r="L413" s="7"/>
    </row>
    <row r="414" spans="9:12" x14ac:dyDescent="0.15">
      <c r="I414" s="7"/>
      <c r="J414" s="7"/>
      <c r="K414" s="7"/>
      <c r="L414" s="7"/>
    </row>
    <row r="415" spans="9:12" x14ac:dyDescent="0.15">
      <c r="I415" s="7"/>
      <c r="J415" s="7"/>
      <c r="K415" s="7"/>
      <c r="L415" s="7"/>
    </row>
    <row r="416" spans="9:12" x14ac:dyDescent="0.15">
      <c r="I416" s="7"/>
      <c r="J416" s="7"/>
      <c r="K416" s="7"/>
      <c r="L416" s="7"/>
    </row>
    <row r="417" spans="9:12" x14ac:dyDescent="0.15">
      <c r="I417" s="7"/>
      <c r="J417" s="7"/>
      <c r="K417" s="7"/>
      <c r="L417" s="7"/>
    </row>
    <row r="418" spans="9:12" x14ac:dyDescent="0.15">
      <c r="I418" s="7"/>
      <c r="J418" s="7"/>
      <c r="K418" s="7"/>
      <c r="L418" s="7"/>
    </row>
    <row r="419" spans="9:12" x14ac:dyDescent="0.15">
      <c r="I419" s="7"/>
      <c r="J419" s="7"/>
      <c r="K419" s="7"/>
      <c r="L419" s="7"/>
    </row>
    <row r="420" spans="9:12" x14ac:dyDescent="0.15">
      <c r="I420" s="7"/>
      <c r="J420" s="7"/>
      <c r="K420" s="7"/>
      <c r="L420" s="7"/>
    </row>
    <row r="421" spans="9:12" x14ac:dyDescent="0.15">
      <c r="I421" s="7"/>
      <c r="J421" s="7"/>
      <c r="K421" s="7"/>
      <c r="L421" s="7"/>
    </row>
    <row r="422" spans="9:12" x14ac:dyDescent="0.15">
      <c r="I422" s="7"/>
      <c r="J422" s="7"/>
      <c r="K422" s="7"/>
      <c r="L422" s="7"/>
    </row>
    <row r="423" spans="9:12" x14ac:dyDescent="0.15">
      <c r="I423" s="7"/>
      <c r="J423" s="7"/>
      <c r="K423" s="7"/>
      <c r="L423" s="7"/>
    </row>
    <row r="424" spans="9:12" x14ac:dyDescent="0.15">
      <c r="I424" s="7"/>
      <c r="J424" s="7"/>
      <c r="K424" s="7"/>
      <c r="L424" s="7"/>
    </row>
    <row r="425" spans="9:12" x14ac:dyDescent="0.15">
      <c r="I425" s="7"/>
      <c r="J425" s="7"/>
      <c r="K425" s="7"/>
      <c r="L425" s="7"/>
    </row>
    <row r="426" spans="9:12" x14ac:dyDescent="0.15">
      <c r="I426" s="7"/>
      <c r="J426" s="7"/>
      <c r="K426" s="7"/>
      <c r="L426" s="7"/>
    </row>
    <row r="427" spans="9:12" x14ac:dyDescent="0.15">
      <c r="I427" s="7"/>
      <c r="J427" s="7"/>
      <c r="K427" s="7"/>
      <c r="L427" s="7"/>
    </row>
    <row r="428" spans="9:12" x14ac:dyDescent="0.15">
      <c r="I428" s="7"/>
      <c r="J428" s="7"/>
      <c r="K428" s="7"/>
      <c r="L428" s="7"/>
    </row>
    <row r="429" spans="9:12" x14ac:dyDescent="0.15">
      <c r="I429" s="7"/>
      <c r="J429" s="7"/>
      <c r="K429" s="7"/>
      <c r="L429" s="7"/>
    </row>
    <row r="430" spans="9:12" x14ac:dyDescent="0.15">
      <c r="I430" s="7"/>
      <c r="J430" s="7"/>
      <c r="K430" s="7"/>
      <c r="L430" s="7"/>
    </row>
    <row r="431" spans="9:12" x14ac:dyDescent="0.15">
      <c r="I431" s="7"/>
      <c r="J431" s="7"/>
      <c r="K431" s="7"/>
      <c r="L431" s="7"/>
    </row>
    <row r="432" spans="9:12" x14ac:dyDescent="0.15">
      <c r="I432" s="7"/>
      <c r="J432" s="7"/>
      <c r="K432" s="7"/>
      <c r="L432" s="7"/>
    </row>
    <row r="433" spans="9:12" x14ac:dyDescent="0.15">
      <c r="I433" s="7"/>
      <c r="J433" s="7"/>
      <c r="K433" s="7"/>
      <c r="L433" s="7"/>
    </row>
    <row r="434" spans="9:12" x14ac:dyDescent="0.15">
      <c r="I434" s="7"/>
      <c r="J434" s="7"/>
      <c r="K434" s="7"/>
      <c r="L434" s="7"/>
    </row>
    <row r="435" spans="9:12" x14ac:dyDescent="0.15">
      <c r="I435" s="7"/>
      <c r="J435" s="7"/>
      <c r="K435" s="7"/>
      <c r="L435" s="7"/>
    </row>
    <row r="436" spans="9:12" x14ac:dyDescent="0.15">
      <c r="I436" s="7"/>
      <c r="J436" s="7"/>
      <c r="K436" s="7"/>
      <c r="L436" s="7"/>
    </row>
    <row r="437" spans="9:12" x14ac:dyDescent="0.15">
      <c r="I437" s="7"/>
      <c r="J437" s="7"/>
      <c r="K437" s="7"/>
      <c r="L437" s="7"/>
    </row>
    <row r="438" spans="9:12" x14ac:dyDescent="0.15">
      <c r="I438" s="7"/>
      <c r="J438" s="7"/>
      <c r="K438" s="7"/>
      <c r="L438" s="7"/>
    </row>
    <row r="439" spans="9:12" x14ac:dyDescent="0.15">
      <c r="I439" s="7"/>
      <c r="J439" s="7"/>
      <c r="K439" s="7"/>
      <c r="L439" s="7"/>
    </row>
    <row r="440" spans="9:12" x14ac:dyDescent="0.15">
      <c r="I440" s="7"/>
      <c r="J440" s="7"/>
      <c r="K440" s="7"/>
      <c r="L440" s="7"/>
    </row>
    <row r="441" spans="9:12" x14ac:dyDescent="0.15">
      <c r="I441" s="7"/>
      <c r="J441" s="7"/>
      <c r="K441" s="7"/>
      <c r="L441" s="7"/>
    </row>
    <row r="442" spans="9:12" x14ac:dyDescent="0.15">
      <c r="I442" s="7"/>
      <c r="J442" s="7"/>
      <c r="K442" s="7"/>
      <c r="L442" s="7"/>
    </row>
    <row r="443" spans="9:12" x14ac:dyDescent="0.15">
      <c r="I443" s="7"/>
      <c r="J443" s="7"/>
      <c r="K443" s="7"/>
      <c r="L443" s="7"/>
    </row>
    <row r="444" spans="9:12" x14ac:dyDescent="0.15">
      <c r="I444" s="7"/>
      <c r="J444" s="7"/>
      <c r="K444" s="7"/>
      <c r="L444" s="7"/>
    </row>
    <row r="445" spans="9:12" x14ac:dyDescent="0.15">
      <c r="I445" s="7"/>
      <c r="J445" s="7"/>
      <c r="K445" s="7"/>
      <c r="L445" s="7"/>
    </row>
    <row r="446" spans="9:12" x14ac:dyDescent="0.15">
      <c r="I446" s="7"/>
      <c r="J446" s="7"/>
      <c r="K446" s="7"/>
      <c r="L446" s="7"/>
    </row>
    <row r="447" spans="9:12" x14ac:dyDescent="0.15">
      <c r="I447" s="7"/>
      <c r="J447" s="7"/>
      <c r="K447" s="7"/>
      <c r="L447" s="7"/>
    </row>
    <row r="448" spans="9:12" x14ac:dyDescent="0.15">
      <c r="I448" s="7"/>
      <c r="J448" s="7"/>
      <c r="K448" s="7"/>
      <c r="L448" s="7"/>
    </row>
    <row r="449" spans="9:12" x14ac:dyDescent="0.15">
      <c r="I449" s="7"/>
      <c r="J449" s="7"/>
      <c r="K449" s="7"/>
      <c r="L449" s="7"/>
    </row>
    <row r="450" spans="9:12" x14ac:dyDescent="0.15">
      <c r="I450" s="7"/>
      <c r="J450" s="7"/>
      <c r="K450" s="7"/>
      <c r="L450" s="7"/>
    </row>
    <row r="451" spans="9:12" x14ac:dyDescent="0.15">
      <c r="I451" s="7"/>
      <c r="J451" s="7"/>
      <c r="K451" s="7"/>
      <c r="L451" s="7"/>
    </row>
    <row r="452" spans="9:12" x14ac:dyDescent="0.15">
      <c r="I452" s="7"/>
      <c r="J452" s="7"/>
      <c r="K452" s="7"/>
      <c r="L452" s="7"/>
    </row>
    <row r="453" spans="9:12" x14ac:dyDescent="0.15">
      <c r="I453" s="7"/>
      <c r="J453" s="7"/>
      <c r="K453" s="7"/>
      <c r="L453" s="7"/>
    </row>
    <row r="454" spans="9:12" x14ac:dyDescent="0.15">
      <c r="I454" s="7"/>
      <c r="J454" s="7"/>
      <c r="K454" s="7"/>
      <c r="L454" s="7"/>
    </row>
    <row r="455" spans="9:12" x14ac:dyDescent="0.15">
      <c r="I455" s="7"/>
      <c r="J455" s="7"/>
      <c r="K455" s="7"/>
      <c r="L455" s="7"/>
    </row>
    <row r="456" spans="9:12" x14ac:dyDescent="0.15">
      <c r="I456" s="7"/>
      <c r="J456" s="7"/>
      <c r="K456" s="7"/>
      <c r="L456" s="7"/>
    </row>
    <row r="457" spans="9:12" x14ac:dyDescent="0.15">
      <c r="I457" s="7"/>
      <c r="J457" s="7"/>
      <c r="K457" s="7"/>
      <c r="L457" s="7"/>
    </row>
    <row r="458" spans="9:12" x14ac:dyDescent="0.15">
      <c r="I458" s="7"/>
      <c r="J458" s="7"/>
      <c r="K458" s="7"/>
      <c r="L458" s="7"/>
    </row>
    <row r="459" spans="9:12" x14ac:dyDescent="0.15">
      <c r="I459" s="7"/>
      <c r="J459" s="7"/>
      <c r="K459" s="7"/>
      <c r="L459" s="7"/>
    </row>
    <row r="460" spans="9:12" x14ac:dyDescent="0.15">
      <c r="I460" s="7"/>
      <c r="J460" s="7"/>
      <c r="K460" s="7"/>
      <c r="L460" s="7"/>
    </row>
    <row r="461" spans="9:12" x14ac:dyDescent="0.15">
      <c r="I461" s="7"/>
      <c r="J461" s="7"/>
      <c r="K461" s="7"/>
      <c r="L461" s="7"/>
    </row>
    <row r="462" spans="9:12" x14ac:dyDescent="0.15">
      <c r="I462" s="7"/>
      <c r="J462" s="7"/>
      <c r="K462" s="7"/>
      <c r="L462" s="7"/>
    </row>
    <row r="463" spans="9:12" x14ac:dyDescent="0.15">
      <c r="I463" s="7"/>
      <c r="J463" s="7"/>
      <c r="K463" s="7"/>
      <c r="L463" s="7"/>
    </row>
    <row r="464" spans="9:12" x14ac:dyDescent="0.15">
      <c r="I464" s="7"/>
      <c r="J464" s="7"/>
      <c r="K464" s="7"/>
      <c r="L464" s="7"/>
    </row>
    <row r="465" spans="9:12" x14ac:dyDescent="0.15">
      <c r="I465" s="7"/>
      <c r="J465" s="7"/>
      <c r="K465" s="7"/>
      <c r="L465" s="7"/>
    </row>
    <row r="466" spans="9:12" x14ac:dyDescent="0.15">
      <c r="I466" s="7"/>
      <c r="J466" s="7"/>
      <c r="K466" s="7"/>
      <c r="L466" s="7"/>
    </row>
    <row r="467" spans="9:12" x14ac:dyDescent="0.15">
      <c r="I467" s="7"/>
      <c r="J467" s="7"/>
      <c r="K467" s="7"/>
      <c r="L467" s="7"/>
    </row>
    <row r="468" spans="9:12" x14ac:dyDescent="0.15">
      <c r="I468" s="7"/>
      <c r="J468" s="7"/>
      <c r="K468" s="7"/>
      <c r="L468" s="7"/>
    </row>
    <row r="469" spans="9:12" x14ac:dyDescent="0.15">
      <c r="I469" s="7"/>
      <c r="J469" s="7"/>
      <c r="K469" s="7"/>
      <c r="L469" s="7"/>
    </row>
    <row r="470" spans="9:12" x14ac:dyDescent="0.15">
      <c r="I470" s="7"/>
      <c r="J470" s="7"/>
      <c r="K470" s="7"/>
      <c r="L470" s="7"/>
    </row>
    <row r="471" spans="9:12" x14ac:dyDescent="0.15">
      <c r="I471" s="7"/>
      <c r="J471" s="7"/>
      <c r="K471" s="7"/>
      <c r="L471" s="7"/>
    </row>
    <row r="472" spans="9:12" x14ac:dyDescent="0.15">
      <c r="I472" s="7"/>
      <c r="J472" s="7"/>
      <c r="K472" s="7"/>
      <c r="L472" s="7"/>
    </row>
    <row r="473" spans="9:12" x14ac:dyDescent="0.15">
      <c r="I473" s="7"/>
      <c r="J473" s="7"/>
      <c r="K473" s="7"/>
      <c r="L473" s="7"/>
    </row>
    <row r="474" spans="9:12" x14ac:dyDescent="0.15">
      <c r="I474" s="7"/>
      <c r="J474" s="7"/>
      <c r="K474" s="7"/>
      <c r="L474" s="7"/>
    </row>
    <row r="475" spans="9:12" x14ac:dyDescent="0.15">
      <c r="I475" s="7"/>
      <c r="J475" s="7"/>
      <c r="K475" s="7"/>
      <c r="L475" s="7"/>
    </row>
    <row r="476" spans="9:12" x14ac:dyDescent="0.15">
      <c r="I476" s="7"/>
      <c r="J476" s="7"/>
      <c r="K476" s="7"/>
      <c r="L476" s="7"/>
    </row>
    <row r="477" spans="9:12" x14ac:dyDescent="0.15">
      <c r="I477" s="7"/>
      <c r="J477" s="7"/>
      <c r="K477" s="7"/>
      <c r="L477" s="7"/>
    </row>
    <row r="478" spans="9:12" x14ac:dyDescent="0.15">
      <c r="I478" s="7"/>
      <c r="J478" s="7"/>
      <c r="K478" s="7"/>
      <c r="L478" s="7"/>
    </row>
    <row r="479" spans="9:12" x14ac:dyDescent="0.15">
      <c r="I479" s="7"/>
      <c r="J479" s="7"/>
      <c r="K479" s="7"/>
      <c r="L479" s="7"/>
    </row>
    <row r="480" spans="9:12" x14ac:dyDescent="0.15">
      <c r="I480" s="7"/>
      <c r="J480" s="7"/>
      <c r="K480" s="7"/>
      <c r="L480" s="7"/>
    </row>
    <row r="481" spans="9:12" x14ac:dyDescent="0.15">
      <c r="I481" s="7"/>
      <c r="J481" s="7"/>
      <c r="K481" s="7"/>
      <c r="L481" s="7"/>
    </row>
    <row r="482" spans="9:12" x14ac:dyDescent="0.15">
      <c r="I482" s="7"/>
      <c r="J482" s="7"/>
      <c r="K482" s="7"/>
      <c r="L482" s="7"/>
    </row>
    <row r="483" spans="9:12" x14ac:dyDescent="0.15">
      <c r="I483" s="7"/>
      <c r="J483" s="7"/>
      <c r="K483" s="7"/>
      <c r="L483" s="7"/>
    </row>
    <row r="484" spans="9:12" x14ac:dyDescent="0.15">
      <c r="I484" s="7"/>
      <c r="J484" s="7"/>
      <c r="K484" s="7"/>
      <c r="L484" s="7"/>
    </row>
    <row r="485" spans="9:12" x14ac:dyDescent="0.15">
      <c r="I485" s="7"/>
      <c r="J485" s="7"/>
      <c r="K485" s="7"/>
      <c r="L485" s="7"/>
    </row>
    <row r="486" spans="9:12" x14ac:dyDescent="0.15">
      <c r="I486" s="7"/>
      <c r="J486" s="7"/>
      <c r="K486" s="7"/>
      <c r="L486" s="7"/>
    </row>
    <row r="487" spans="9:12" x14ac:dyDescent="0.15">
      <c r="I487" s="7"/>
      <c r="J487" s="7"/>
      <c r="K487" s="7"/>
      <c r="L487" s="7"/>
    </row>
    <row r="488" spans="9:12" x14ac:dyDescent="0.15">
      <c r="I488" s="7"/>
      <c r="J488" s="7"/>
      <c r="K488" s="7"/>
      <c r="L488" s="7"/>
    </row>
    <row r="489" spans="9:12" x14ac:dyDescent="0.15">
      <c r="I489" s="7"/>
      <c r="J489" s="7"/>
      <c r="K489" s="7"/>
      <c r="L489" s="7"/>
    </row>
    <row r="490" spans="9:12" x14ac:dyDescent="0.15">
      <c r="I490" s="7"/>
      <c r="J490" s="7"/>
      <c r="K490" s="7"/>
      <c r="L490" s="7"/>
    </row>
    <row r="491" spans="9:12" x14ac:dyDescent="0.15">
      <c r="I491" s="7"/>
      <c r="J491" s="7"/>
      <c r="K491" s="7"/>
      <c r="L491" s="7"/>
    </row>
    <row r="492" spans="9:12" x14ac:dyDescent="0.15">
      <c r="I492" s="7"/>
      <c r="J492" s="7"/>
      <c r="K492" s="7"/>
      <c r="L492" s="7"/>
    </row>
    <row r="493" spans="9:12" x14ac:dyDescent="0.15">
      <c r="I493" s="7"/>
      <c r="J493" s="7"/>
      <c r="K493" s="7"/>
      <c r="L493" s="7"/>
    </row>
    <row r="494" spans="9:12" x14ac:dyDescent="0.15">
      <c r="I494" s="7"/>
      <c r="J494" s="7"/>
      <c r="K494" s="7"/>
      <c r="L494" s="7"/>
    </row>
    <row r="495" spans="9:12" x14ac:dyDescent="0.15">
      <c r="I495" s="7"/>
      <c r="J495" s="7"/>
      <c r="K495" s="7"/>
      <c r="L495" s="7"/>
    </row>
    <row r="496" spans="9:12" x14ac:dyDescent="0.15">
      <c r="I496" s="7"/>
      <c r="J496" s="7"/>
      <c r="K496" s="7"/>
      <c r="L496" s="7"/>
    </row>
    <row r="497" spans="9:12" x14ac:dyDescent="0.15">
      <c r="I497" s="7"/>
      <c r="J497" s="7"/>
      <c r="K497" s="7"/>
      <c r="L497" s="7"/>
    </row>
    <row r="498" spans="9:12" x14ac:dyDescent="0.15">
      <c r="I498" s="7"/>
      <c r="J498" s="7"/>
      <c r="K498" s="7"/>
      <c r="L498" s="7"/>
    </row>
    <row r="499" spans="9:12" x14ac:dyDescent="0.15">
      <c r="I499" s="7"/>
      <c r="J499" s="7"/>
      <c r="K499" s="7"/>
      <c r="L499" s="7"/>
    </row>
    <row r="500" spans="9:12" x14ac:dyDescent="0.15">
      <c r="I500" s="7"/>
      <c r="J500" s="7"/>
      <c r="K500" s="7"/>
      <c r="L500" s="7"/>
    </row>
    <row r="501" spans="9:12" x14ac:dyDescent="0.15">
      <c r="I501" s="7"/>
      <c r="J501" s="7"/>
      <c r="K501" s="7"/>
      <c r="L501" s="7"/>
    </row>
    <row r="502" spans="9:12" x14ac:dyDescent="0.15">
      <c r="I502" s="7"/>
      <c r="J502" s="7"/>
      <c r="K502" s="7"/>
      <c r="L502" s="7"/>
    </row>
    <row r="503" spans="9:12" x14ac:dyDescent="0.15">
      <c r="I503" s="7"/>
      <c r="J503" s="7"/>
      <c r="K503" s="7"/>
      <c r="L503" s="7"/>
    </row>
    <row r="504" spans="9:12" x14ac:dyDescent="0.15">
      <c r="I504" s="7"/>
      <c r="J504" s="7"/>
      <c r="K504" s="7"/>
      <c r="L504" s="7"/>
    </row>
    <row r="505" spans="9:12" x14ac:dyDescent="0.15">
      <c r="I505" s="7"/>
      <c r="J505" s="7"/>
      <c r="K505" s="7"/>
      <c r="L505" s="7"/>
    </row>
    <row r="506" spans="9:12" x14ac:dyDescent="0.15">
      <c r="I506" s="7"/>
      <c r="J506" s="7"/>
      <c r="K506" s="7"/>
      <c r="L506" s="7"/>
    </row>
    <row r="507" spans="9:12" x14ac:dyDescent="0.15">
      <c r="I507" s="7"/>
      <c r="J507" s="7"/>
      <c r="K507" s="7"/>
      <c r="L507" s="7"/>
    </row>
    <row r="508" spans="9:12" x14ac:dyDescent="0.15">
      <c r="I508" s="7"/>
      <c r="J508" s="7"/>
      <c r="K508" s="7"/>
      <c r="L508" s="7"/>
    </row>
    <row r="509" spans="9:12" x14ac:dyDescent="0.15">
      <c r="I509" s="7"/>
      <c r="J509" s="7"/>
      <c r="K509" s="7"/>
      <c r="L509" s="7"/>
    </row>
    <row r="510" spans="9:12" x14ac:dyDescent="0.15">
      <c r="I510" s="7"/>
      <c r="J510" s="7"/>
      <c r="K510" s="7"/>
      <c r="L510" s="7"/>
    </row>
    <row r="511" spans="9:12" x14ac:dyDescent="0.15">
      <c r="I511" s="7"/>
      <c r="J511" s="7"/>
      <c r="K511" s="7"/>
      <c r="L511" s="7"/>
    </row>
    <row r="512" spans="9:12" x14ac:dyDescent="0.15">
      <c r="I512" s="7"/>
      <c r="J512" s="7"/>
      <c r="K512" s="7"/>
      <c r="L512" s="7"/>
    </row>
    <row r="513" spans="9:12" x14ac:dyDescent="0.15">
      <c r="I513" s="7"/>
      <c r="J513" s="7"/>
      <c r="K513" s="7"/>
      <c r="L513" s="7"/>
    </row>
    <row r="514" spans="9:12" x14ac:dyDescent="0.15">
      <c r="I514" s="7"/>
      <c r="J514" s="7"/>
      <c r="K514" s="7"/>
      <c r="L514" s="7"/>
    </row>
    <row r="515" spans="9:12" x14ac:dyDescent="0.15">
      <c r="I515" s="7"/>
      <c r="J515" s="7"/>
      <c r="K515" s="7"/>
      <c r="L515" s="7"/>
    </row>
    <row r="516" spans="9:12" x14ac:dyDescent="0.15">
      <c r="I516" s="7"/>
      <c r="J516" s="7"/>
      <c r="K516" s="7"/>
      <c r="L516" s="7"/>
    </row>
    <row r="517" spans="9:12" x14ac:dyDescent="0.15">
      <c r="I517" s="7"/>
      <c r="J517" s="7"/>
      <c r="K517" s="7"/>
      <c r="L517" s="7"/>
    </row>
    <row r="518" spans="9:12" x14ac:dyDescent="0.15">
      <c r="I518" s="7"/>
      <c r="J518" s="7"/>
      <c r="K518" s="7"/>
      <c r="L518" s="7"/>
    </row>
    <row r="519" spans="9:12" x14ac:dyDescent="0.15">
      <c r="I519" s="7"/>
      <c r="J519" s="7"/>
      <c r="K519" s="7"/>
      <c r="L519" s="7"/>
    </row>
    <row r="520" spans="9:12" x14ac:dyDescent="0.15">
      <c r="I520" s="7"/>
      <c r="J520" s="7"/>
      <c r="K520" s="7"/>
      <c r="L520" s="7"/>
    </row>
    <row r="521" spans="9:12" x14ac:dyDescent="0.15">
      <c r="I521" s="7"/>
      <c r="J521" s="7"/>
      <c r="K521" s="7"/>
      <c r="L521" s="7"/>
    </row>
    <row r="522" spans="9:12" x14ac:dyDescent="0.15">
      <c r="I522" s="7"/>
      <c r="J522" s="7"/>
      <c r="K522" s="7"/>
      <c r="L522" s="7"/>
    </row>
    <row r="523" spans="9:12" x14ac:dyDescent="0.15">
      <c r="I523" s="7"/>
      <c r="J523" s="7"/>
      <c r="K523" s="7"/>
      <c r="L523" s="7"/>
    </row>
    <row r="524" spans="9:12" x14ac:dyDescent="0.15">
      <c r="I524" s="7"/>
      <c r="J524" s="7"/>
      <c r="K524" s="7"/>
      <c r="L524" s="7"/>
    </row>
    <row r="525" spans="9:12" x14ac:dyDescent="0.15">
      <c r="I525" s="7"/>
      <c r="J525" s="7"/>
      <c r="K525" s="7"/>
      <c r="L525" s="7"/>
    </row>
    <row r="526" spans="9:12" x14ac:dyDescent="0.15">
      <c r="I526" s="7"/>
      <c r="J526" s="7"/>
      <c r="K526" s="7"/>
      <c r="L526" s="7"/>
    </row>
    <row r="527" spans="9:12" x14ac:dyDescent="0.15">
      <c r="I527" s="7"/>
      <c r="J527" s="7"/>
      <c r="K527" s="7"/>
      <c r="L527" s="7"/>
    </row>
    <row r="528" spans="9:12" x14ac:dyDescent="0.15">
      <c r="I528" s="7"/>
      <c r="J528" s="7"/>
      <c r="K528" s="7"/>
      <c r="L528" s="7"/>
    </row>
    <row r="529" spans="9:12" x14ac:dyDescent="0.15">
      <c r="I529" s="7"/>
      <c r="J529" s="7"/>
      <c r="K529" s="7"/>
      <c r="L529" s="7"/>
    </row>
    <row r="530" spans="9:12" x14ac:dyDescent="0.15">
      <c r="I530" s="7"/>
      <c r="J530" s="7"/>
      <c r="K530" s="7"/>
      <c r="L530" s="7"/>
    </row>
    <row r="531" spans="9:12" x14ac:dyDescent="0.15">
      <c r="I531" s="7"/>
      <c r="J531" s="7"/>
      <c r="K531" s="7"/>
      <c r="L531" s="7"/>
    </row>
    <row r="532" spans="9:12" x14ac:dyDescent="0.15">
      <c r="I532" s="7"/>
      <c r="J532" s="7"/>
      <c r="K532" s="7"/>
      <c r="L532" s="7"/>
    </row>
    <row r="533" spans="9:12" x14ac:dyDescent="0.15">
      <c r="I533" s="7"/>
      <c r="J533" s="7"/>
      <c r="K533" s="7"/>
      <c r="L533" s="7"/>
    </row>
    <row r="534" spans="9:12" x14ac:dyDescent="0.15">
      <c r="I534" s="7"/>
      <c r="J534" s="7"/>
      <c r="K534" s="7"/>
      <c r="L534" s="7"/>
    </row>
    <row r="535" spans="9:12" x14ac:dyDescent="0.15">
      <c r="I535" s="7"/>
      <c r="J535" s="7"/>
      <c r="K535" s="7"/>
      <c r="L535" s="7"/>
    </row>
    <row r="536" spans="9:12" x14ac:dyDescent="0.15">
      <c r="I536" s="7"/>
      <c r="J536" s="7"/>
      <c r="K536" s="7"/>
      <c r="L536" s="7"/>
    </row>
    <row r="537" spans="9:12" x14ac:dyDescent="0.15">
      <c r="I537" s="7"/>
      <c r="J537" s="7"/>
      <c r="K537" s="7"/>
      <c r="L537" s="7"/>
    </row>
    <row r="538" spans="9:12" x14ac:dyDescent="0.15">
      <c r="I538" s="7"/>
      <c r="J538" s="7"/>
      <c r="K538" s="7"/>
      <c r="L538" s="7"/>
    </row>
    <row r="539" spans="9:12" x14ac:dyDescent="0.15">
      <c r="I539" s="7"/>
      <c r="J539" s="7"/>
      <c r="K539" s="7"/>
      <c r="L539" s="7"/>
    </row>
    <row r="540" spans="9:12" x14ac:dyDescent="0.15">
      <c r="I540" s="7"/>
      <c r="J540" s="7"/>
      <c r="K540" s="7"/>
      <c r="L540" s="7"/>
    </row>
    <row r="541" spans="9:12" x14ac:dyDescent="0.15">
      <c r="I541" s="7"/>
      <c r="J541" s="7"/>
      <c r="K541" s="7"/>
      <c r="L541" s="7"/>
    </row>
    <row r="542" spans="9:12" x14ac:dyDescent="0.15">
      <c r="I542" s="7"/>
      <c r="J542" s="7"/>
      <c r="K542" s="7"/>
      <c r="L542" s="7"/>
    </row>
    <row r="543" spans="9:12" x14ac:dyDescent="0.15">
      <c r="I543" s="7"/>
      <c r="J543" s="7"/>
      <c r="K543" s="7"/>
      <c r="L543" s="7"/>
    </row>
    <row r="544" spans="9:12" x14ac:dyDescent="0.15">
      <c r="I544" s="7"/>
      <c r="J544" s="7"/>
      <c r="K544" s="7"/>
      <c r="L544" s="7"/>
    </row>
    <row r="545" spans="9:12" x14ac:dyDescent="0.15">
      <c r="I545" s="7"/>
      <c r="J545" s="7"/>
      <c r="K545" s="7"/>
      <c r="L545" s="7"/>
    </row>
    <row r="546" spans="9:12" x14ac:dyDescent="0.15">
      <c r="I546" s="7"/>
      <c r="J546" s="7"/>
      <c r="K546" s="7"/>
      <c r="L546" s="7"/>
    </row>
    <row r="547" spans="9:12" x14ac:dyDescent="0.15">
      <c r="I547" s="7"/>
      <c r="J547" s="7"/>
      <c r="K547" s="7"/>
      <c r="L547" s="7"/>
    </row>
    <row r="548" spans="9:12" x14ac:dyDescent="0.15">
      <c r="I548" s="7"/>
      <c r="J548" s="7"/>
      <c r="K548" s="7"/>
      <c r="L548" s="7"/>
    </row>
    <row r="549" spans="9:12" x14ac:dyDescent="0.15">
      <c r="I549" s="7"/>
      <c r="J549" s="7"/>
      <c r="K549" s="7"/>
      <c r="L549" s="7"/>
    </row>
    <row r="550" spans="9:12" x14ac:dyDescent="0.15">
      <c r="I550" s="7"/>
      <c r="J550" s="7"/>
      <c r="K550" s="7"/>
      <c r="L550" s="7"/>
    </row>
    <row r="551" spans="9:12" x14ac:dyDescent="0.15">
      <c r="I551" s="7"/>
      <c r="J551" s="7"/>
      <c r="K551" s="7"/>
      <c r="L551" s="7"/>
    </row>
    <row r="552" spans="9:12" x14ac:dyDescent="0.15">
      <c r="I552" s="7"/>
      <c r="J552" s="7"/>
      <c r="K552" s="7"/>
      <c r="L552" s="7"/>
    </row>
    <row r="553" spans="9:12" x14ac:dyDescent="0.15">
      <c r="I553" s="7"/>
      <c r="J553" s="7"/>
      <c r="K553" s="7"/>
      <c r="L553" s="7"/>
    </row>
    <row r="554" spans="9:12" x14ac:dyDescent="0.15">
      <c r="I554" s="7"/>
      <c r="J554" s="7"/>
      <c r="K554" s="7"/>
      <c r="L554" s="7"/>
    </row>
    <row r="555" spans="9:12" x14ac:dyDescent="0.15">
      <c r="I555" s="7"/>
      <c r="J555" s="7"/>
      <c r="K555" s="7"/>
      <c r="L555" s="7"/>
    </row>
    <row r="556" spans="9:12" x14ac:dyDescent="0.15">
      <c r="I556" s="7"/>
      <c r="J556" s="7"/>
      <c r="K556" s="7"/>
      <c r="L556" s="7"/>
    </row>
    <row r="557" spans="9:12" x14ac:dyDescent="0.15">
      <c r="I557" s="7"/>
      <c r="J557" s="7"/>
      <c r="K557" s="7"/>
      <c r="L557" s="7"/>
    </row>
    <row r="558" spans="9:12" x14ac:dyDescent="0.15">
      <c r="I558" s="7"/>
      <c r="J558" s="7"/>
      <c r="K558" s="7"/>
      <c r="L558" s="7"/>
    </row>
    <row r="559" spans="9:12" x14ac:dyDescent="0.15">
      <c r="I559" s="7"/>
      <c r="J559" s="7"/>
      <c r="K559" s="7"/>
      <c r="L559" s="7"/>
    </row>
    <row r="560" spans="9:12" x14ac:dyDescent="0.15">
      <c r="I560" s="7"/>
      <c r="J560" s="7"/>
      <c r="K560" s="7"/>
      <c r="L560" s="7"/>
    </row>
    <row r="561" spans="9:12" x14ac:dyDescent="0.15">
      <c r="I561" s="7"/>
      <c r="J561" s="7"/>
      <c r="K561" s="7"/>
      <c r="L561" s="7"/>
    </row>
    <row r="562" spans="9:12" x14ac:dyDescent="0.15">
      <c r="I562" s="7"/>
      <c r="J562" s="7"/>
      <c r="K562" s="7"/>
      <c r="L562" s="7"/>
    </row>
    <row r="563" spans="9:12" x14ac:dyDescent="0.15">
      <c r="I563" s="7"/>
      <c r="J563" s="7"/>
      <c r="K563" s="7"/>
      <c r="L563" s="7"/>
    </row>
    <row r="564" spans="9:12" x14ac:dyDescent="0.15">
      <c r="I564" s="7"/>
      <c r="J564" s="7"/>
      <c r="K564" s="7"/>
      <c r="L564" s="7"/>
    </row>
    <row r="565" spans="9:12" x14ac:dyDescent="0.15">
      <c r="I565" s="7"/>
      <c r="J565" s="7"/>
      <c r="K565" s="7"/>
      <c r="L565" s="7"/>
    </row>
    <row r="566" spans="9:12" x14ac:dyDescent="0.15">
      <c r="I566" s="7"/>
      <c r="J566" s="7"/>
      <c r="K566" s="7"/>
      <c r="L566" s="7"/>
    </row>
    <row r="567" spans="9:12" x14ac:dyDescent="0.15">
      <c r="I567" s="7"/>
      <c r="J567" s="7"/>
      <c r="K567" s="7"/>
      <c r="L567" s="7"/>
    </row>
    <row r="568" spans="9:12" x14ac:dyDescent="0.15">
      <c r="I568" s="7"/>
      <c r="J568" s="7"/>
      <c r="K568" s="7"/>
      <c r="L568" s="7"/>
    </row>
    <row r="569" spans="9:12" x14ac:dyDescent="0.15">
      <c r="I569" s="7"/>
      <c r="J569" s="7"/>
      <c r="K569" s="7"/>
      <c r="L569" s="7"/>
    </row>
    <row r="570" spans="9:12" x14ac:dyDescent="0.15">
      <c r="I570" s="7"/>
      <c r="J570" s="7"/>
      <c r="K570" s="7"/>
      <c r="L570" s="7"/>
    </row>
    <row r="571" spans="9:12" x14ac:dyDescent="0.15">
      <c r="I571" s="7"/>
      <c r="J571" s="7"/>
      <c r="K571" s="7"/>
      <c r="L571" s="7"/>
    </row>
    <row r="572" spans="9:12" x14ac:dyDescent="0.15">
      <c r="I572" s="7"/>
      <c r="J572" s="7"/>
      <c r="K572" s="7"/>
      <c r="L572" s="7"/>
    </row>
    <row r="573" spans="9:12" x14ac:dyDescent="0.15">
      <c r="I573" s="7"/>
      <c r="J573" s="7"/>
      <c r="K573" s="7"/>
      <c r="L573" s="7"/>
    </row>
    <row r="574" spans="9:12" x14ac:dyDescent="0.15">
      <c r="I574" s="7"/>
      <c r="J574" s="7"/>
      <c r="K574" s="7"/>
      <c r="L574" s="7"/>
    </row>
    <row r="575" spans="9:12" x14ac:dyDescent="0.15">
      <c r="I575" s="7"/>
      <c r="J575" s="7"/>
      <c r="K575" s="7"/>
      <c r="L575" s="7"/>
    </row>
    <row r="576" spans="9:12" x14ac:dyDescent="0.15">
      <c r="I576" s="7"/>
      <c r="J576" s="7"/>
      <c r="K576" s="7"/>
      <c r="L576" s="7"/>
    </row>
    <row r="577" spans="9:12" x14ac:dyDescent="0.15">
      <c r="I577" s="7"/>
      <c r="J577" s="7"/>
      <c r="K577" s="7"/>
      <c r="L577" s="7"/>
    </row>
    <row r="578" spans="9:12" x14ac:dyDescent="0.15">
      <c r="I578" s="7"/>
      <c r="J578" s="7"/>
      <c r="K578" s="7"/>
      <c r="L578" s="7"/>
    </row>
    <row r="579" spans="9:12" x14ac:dyDescent="0.15">
      <c r="I579" s="7"/>
      <c r="J579" s="7"/>
      <c r="K579" s="7"/>
      <c r="L579" s="7"/>
    </row>
    <row r="580" spans="9:12" x14ac:dyDescent="0.15">
      <c r="I580" s="7"/>
      <c r="J580" s="7"/>
      <c r="K580" s="7"/>
      <c r="L580" s="7"/>
    </row>
    <row r="581" spans="9:12" x14ac:dyDescent="0.15">
      <c r="I581" s="7"/>
      <c r="J581" s="7"/>
      <c r="K581" s="7"/>
      <c r="L581" s="7"/>
    </row>
    <row r="582" spans="9:12" x14ac:dyDescent="0.15">
      <c r="I582" s="7"/>
      <c r="J582" s="7"/>
      <c r="K582" s="7"/>
      <c r="L582" s="7"/>
    </row>
    <row r="583" spans="9:12" x14ac:dyDescent="0.15">
      <c r="I583" s="7"/>
      <c r="J583" s="7"/>
      <c r="K583" s="7"/>
      <c r="L583" s="7"/>
    </row>
    <row r="584" spans="9:12" x14ac:dyDescent="0.15">
      <c r="I584" s="7"/>
      <c r="J584" s="7"/>
      <c r="K584" s="7"/>
      <c r="L584" s="7"/>
    </row>
    <row r="585" spans="9:12" x14ac:dyDescent="0.15">
      <c r="I585" s="7"/>
      <c r="J585" s="7"/>
      <c r="K585" s="7"/>
      <c r="L585" s="7"/>
    </row>
    <row r="586" spans="9:12" x14ac:dyDescent="0.15">
      <c r="I586" s="7"/>
      <c r="J586" s="7"/>
      <c r="K586" s="7"/>
      <c r="L586" s="7"/>
    </row>
    <row r="587" spans="9:12" x14ac:dyDescent="0.15">
      <c r="I587" s="7"/>
      <c r="J587" s="7"/>
      <c r="K587" s="7"/>
      <c r="L587" s="7"/>
    </row>
    <row r="588" spans="9:12" x14ac:dyDescent="0.15">
      <c r="I588" s="7"/>
      <c r="J588" s="7"/>
      <c r="K588" s="7"/>
      <c r="L588" s="7"/>
    </row>
    <row r="589" spans="9:12" x14ac:dyDescent="0.15">
      <c r="I589" s="7"/>
      <c r="J589" s="7"/>
      <c r="K589" s="7"/>
      <c r="L589" s="7"/>
    </row>
    <row r="590" spans="9:12" x14ac:dyDescent="0.15">
      <c r="I590" s="7"/>
      <c r="J590" s="7"/>
      <c r="K590" s="7"/>
      <c r="L590" s="7"/>
    </row>
    <row r="591" spans="9:12" x14ac:dyDescent="0.15">
      <c r="I591" s="7"/>
      <c r="J591" s="7"/>
      <c r="K591" s="7"/>
      <c r="L591" s="7"/>
    </row>
    <row r="592" spans="9:12" x14ac:dyDescent="0.15">
      <c r="I592" s="7"/>
      <c r="J592" s="7"/>
      <c r="K592" s="7"/>
      <c r="L592" s="7"/>
    </row>
    <row r="593" spans="9:12" x14ac:dyDescent="0.15">
      <c r="I593" s="7"/>
      <c r="J593" s="7"/>
      <c r="K593" s="7"/>
      <c r="L593" s="7"/>
    </row>
    <row r="594" spans="9:12" x14ac:dyDescent="0.15">
      <c r="I594" s="7"/>
      <c r="J594" s="7"/>
      <c r="K594" s="7"/>
      <c r="L594" s="7"/>
    </row>
    <row r="595" spans="9:12" x14ac:dyDescent="0.15">
      <c r="I595" s="7"/>
      <c r="J595" s="7"/>
      <c r="K595" s="7"/>
      <c r="L595" s="7"/>
    </row>
    <row r="596" spans="9:12" x14ac:dyDescent="0.15">
      <c r="I596" s="7"/>
      <c r="J596" s="7"/>
      <c r="K596" s="7"/>
      <c r="L596" s="7"/>
    </row>
    <row r="597" spans="9:12" x14ac:dyDescent="0.15">
      <c r="I597" s="7"/>
      <c r="J597" s="7"/>
      <c r="K597" s="7"/>
      <c r="L597" s="7"/>
    </row>
    <row r="598" spans="9:12" x14ac:dyDescent="0.15">
      <c r="I598" s="7"/>
      <c r="J598" s="7"/>
      <c r="K598" s="7"/>
      <c r="L598" s="7"/>
    </row>
    <row r="599" spans="9:12" x14ac:dyDescent="0.15">
      <c r="I599" s="7"/>
      <c r="J599" s="7"/>
      <c r="K599" s="7"/>
      <c r="L599" s="7"/>
    </row>
    <row r="600" spans="9:12" x14ac:dyDescent="0.15">
      <c r="I600" s="7"/>
      <c r="J600" s="7"/>
      <c r="K600" s="7"/>
      <c r="L600" s="7"/>
    </row>
    <row r="601" spans="9:12" x14ac:dyDescent="0.15">
      <c r="I601" s="7"/>
      <c r="J601" s="7"/>
      <c r="K601" s="7"/>
      <c r="L601" s="7"/>
    </row>
    <row r="602" spans="9:12" x14ac:dyDescent="0.15">
      <c r="I602" s="7"/>
      <c r="J602" s="7"/>
      <c r="K602" s="7"/>
      <c r="L602" s="7"/>
    </row>
    <row r="603" spans="9:12" x14ac:dyDescent="0.15">
      <c r="I603" s="7"/>
      <c r="J603" s="7"/>
      <c r="K603" s="7"/>
      <c r="L603" s="7"/>
    </row>
    <row r="604" spans="9:12" x14ac:dyDescent="0.15">
      <c r="I604" s="7"/>
      <c r="J604" s="7"/>
      <c r="K604" s="7"/>
      <c r="L604" s="7"/>
    </row>
    <row r="605" spans="9:12" x14ac:dyDescent="0.15">
      <c r="I605" s="7"/>
      <c r="J605" s="7"/>
      <c r="K605" s="7"/>
      <c r="L605" s="7"/>
    </row>
    <row r="606" spans="9:12" x14ac:dyDescent="0.15">
      <c r="I606" s="7"/>
      <c r="J606" s="7"/>
      <c r="K606" s="7"/>
      <c r="L606" s="7"/>
    </row>
    <row r="607" spans="9:12" x14ac:dyDescent="0.15">
      <c r="I607" s="7"/>
      <c r="J607" s="7"/>
      <c r="K607" s="7"/>
      <c r="L607" s="7"/>
    </row>
    <row r="608" spans="9:12" x14ac:dyDescent="0.15">
      <c r="I608" s="7"/>
      <c r="J608" s="7"/>
      <c r="K608" s="7"/>
      <c r="L608" s="7"/>
    </row>
    <row r="609" spans="9:12" x14ac:dyDescent="0.15">
      <c r="I609" s="7"/>
      <c r="J609" s="7"/>
      <c r="K609" s="7"/>
      <c r="L609" s="7"/>
    </row>
    <row r="610" spans="9:12" x14ac:dyDescent="0.15">
      <c r="I610" s="7"/>
      <c r="J610" s="7"/>
      <c r="K610" s="7"/>
      <c r="L610" s="7"/>
    </row>
    <row r="611" spans="9:12" x14ac:dyDescent="0.15">
      <c r="I611" s="7"/>
      <c r="J611" s="7"/>
      <c r="K611" s="7"/>
      <c r="L611" s="7"/>
    </row>
    <row r="612" spans="9:12" x14ac:dyDescent="0.15">
      <c r="I612" s="7"/>
      <c r="J612" s="7"/>
      <c r="K612" s="7"/>
      <c r="L612" s="7"/>
    </row>
    <row r="613" spans="9:12" x14ac:dyDescent="0.15">
      <c r="I613" s="7"/>
      <c r="J613" s="7"/>
      <c r="K613" s="7"/>
      <c r="L613" s="7"/>
    </row>
    <row r="614" spans="9:12" x14ac:dyDescent="0.15">
      <c r="I614" s="7"/>
      <c r="J614" s="7"/>
      <c r="K614" s="7"/>
      <c r="L614" s="7"/>
    </row>
    <row r="615" spans="9:12" x14ac:dyDescent="0.15">
      <c r="I615" s="7"/>
      <c r="J615" s="7"/>
      <c r="K615" s="7"/>
      <c r="L615" s="7"/>
    </row>
    <row r="616" spans="9:12" x14ac:dyDescent="0.15">
      <c r="I616" s="7"/>
      <c r="J616" s="7"/>
      <c r="K616" s="7"/>
      <c r="L616" s="7"/>
    </row>
    <row r="617" spans="9:12" x14ac:dyDescent="0.15">
      <c r="I617" s="7"/>
      <c r="J617" s="7"/>
      <c r="K617" s="7"/>
      <c r="L617" s="7"/>
    </row>
    <row r="618" spans="9:12" x14ac:dyDescent="0.15">
      <c r="I618" s="7"/>
      <c r="J618" s="7"/>
      <c r="K618" s="7"/>
      <c r="L618" s="7"/>
    </row>
    <row r="619" spans="9:12" x14ac:dyDescent="0.15">
      <c r="I619" s="7"/>
      <c r="J619" s="7"/>
      <c r="K619" s="7"/>
      <c r="L619" s="7"/>
    </row>
    <row r="620" spans="9:12" x14ac:dyDescent="0.15">
      <c r="I620" s="7"/>
      <c r="J620" s="7"/>
      <c r="K620" s="7"/>
      <c r="L620" s="7"/>
    </row>
    <row r="621" spans="9:12" x14ac:dyDescent="0.15">
      <c r="I621" s="7"/>
      <c r="J621" s="7"/>
      <c r="K621" s="7"/>
      <c r="L621" s="7"/>
    </row>
    <row r="622" spans="9:12" x14ac:dyDescent="0.15">
      <c r="I622" s="7"/>
      <c r="J622" s="7"/>
      <c r="K622" s="7"/>
      <c r="L622" s="7"/>
    </row>
    <row r="623" spans="9:12" x14ac:dyDescent="0.15">
      <c r="I623" s="7"/>
      <c r="J623" s="7"/>
      <c r="K623" s="7"/>
      <c r="L623" s="7"/>
    </row>
    <row r="624" spans="9:12" x14ac:dyDescent="0.15">
      <c r="I624" s="7"/>
      <c r="J624" s="7"/>
      <c r="K624" s="7"/>
      <c r="L624" s="7"/>
    </row>
    <row r="625" spans="9:12" x14ac:dyDescent="0.15">
      <c r="I625" s="7"/>
      <c r="J625" s="7"/>
      <c r="K625" s="7"/>
      <c r="L625" s="7"/>
    </row>
    <row r="626" spans="9:12" x14ac:dyDescent="0.15">
      <c r="I626" s="7"/>
      <c r="J626" s="7"/>
      <c r="K626" s="7"/>
      <c r="L626" s="7"/>
    </row>
    <row r="627" spans="9:12" x14ac:dyDescent="0.15">
      <c r="I627" s="7"/>
      <c r="J627" s="7"/>
      <c r="K627" s="7"/>
      <c r="L627" s="7"/>
    </row>
    <row r="628" spans="9:12" x14ac:dyDescent="0.15">
      <c r="I628" s="7"/>
      <c r="J628" s="7"/>
      <c r="K628" s="7"/>
      <c r="L628" s="7"/>
    </row>
    <row r="629" spans="9:12" x14ac:dyDescent="0.15">
      <c r="I629" s="7"/>
      <c r="J629" s="7"/>
      <c r="K629" s="7"/>
      <c r="L629" s="7"/>
    </row>
    <row r="630" spans="9:12" x14ac:dyDescent="0.15">
      <c r="I630" s="7"/>
      <c r="J630" s="7"/>
      <c r="K630" s="7"/>
      <c r="L630" s="7"/>
    </row>
    <row r="631" spans="9:12" x14ac:dyDescent="0.15">
      <c r="I631" s="7"/>
      <c r="J631" s="7"/>
      <c r="K631" s="7"/>
      <c r="L631" s="7"/>
    </row>
    <row r="632" spans="9:12" x14ac:dyDescent="0.15">
      <c r="I632" s="7"/>
      <c r="J632" s="7"/>
      <c r="K632" s="7"/>
      <c r="L632" s="7"/>
    </row>
    <row r="633" spans="9:12" x14ac:dyDescent="0.15">
      <c r="I633" s="7"/>
      <c r="J633" s="7"/>
      <c r="K633" s="7"/>
      <c r="L633" s="7"/>
    </row>
    <row r="634" spans="9:12" x14ac:dyDescent="0.15">
      <c r="I634" s="7"/>
      <c r="J634" s="7"/>
      <c r="K634" s="7"/>
      <c r="L634" s="7"/>
    </row>
    <row r="635" spans="9:12" x14ac:dyDescent="0.15">
      <c r="I635" s="7"/>
      <c r="J635" s="7"/>
      <c r="K635" s="7"/>
      <c r="L635" s="7"/>
    </row>
    <row r="636" spans="9:12" x14ac:dyDescent="0.15">
      <c r="I636" s="7"/>
      <c r="J636" s="7"/>
      <c r="K636" s="7"/>
      <c r="L636" s="7"/>
    </row>
    <row r="637" spans="9:12" x14ac:dyDescent="0.15">
      <c r="I637" s="7"/>
      <c r="J637" s="7"/>
      <c r="K637" s="7"/>
      <c r="L637" s="7"/>
    </row>
    <row r="638" spans="9:12" x14ac:dyDescent="0.15">
      <c r="I638" s="7"/>
      <c r="J638" s="7"/>
      <c r="K638" s="7"/>
      <c r="L638" s="7"/>
    </row>
    <row r="639" spans="9:12" x14ac:dyDescent="0.15">
      <c r="I639" s="7"/>
      <c r="J639" s="7"/>
      <c r="K639" s="7"/>
      <c r="L639" s="7"/>
    </row>
    <row r="640" spans="9:12" x14ac:dyDescent="0.15">
      <c r="I640" s="7"/>
      <c r="J640" s="7"/>
      <c r="K640" s="7"/>
      <c r="L640" s="7"/>
    </row>
    <row r="641" spans="9:12" x14ac:dyDescent="0.15">
      <c r="I641" s="7"/>
      <c r="J641" s="7"/>
      <c r="K641" s="7"/>
      <c r="L641" s="7"/>
    </row>
    <row r="642" spans="9:12" x14ac:dyDescent="0.15">
      <c r="I642" s="7"/>
      <c r="J642" s="7"/>
      <c r="K642" s="7"/>
      <c r="L642" s="7"/>
    </row>
    <row r="643" spans="9:12" x14ac:dyDescent="0.15">
      <c r="I643" s="7"/>
      <c r="J643" s="7"/>
      <c r="K643" s="7"/>
      <c r="L643" s="7"/>
    </row>
    <row r="644" spans="9:12" x14ac:dyDescent="0.15">
      <c r="I644" s="7"/>
      <c r="J644" s="7"/>
      <c r="K644" s="7"/>
      <c r="L644" s="7"/>
    </row>
    <row r="645" spans="9:12" x14ac:dyDescent="0.15">
      <c r="I645" s="7"/>
      <c r="J645" s="7"/>
      <c r="K645" s="7"/>
      <c r="L645" s="7"/>
    </row>
    <row r="646" spans="9:12" x14ac:dyDescent="0.15">
      <c r="I646" s="7"/>
      <c r="J646" s="7"/>
      <c r="K646" s="7"/>
      <c r="L646" s="7"/>
    </row>
    <row r="647" spans="9:12" x14ac:dyDescent="0.15">
      <c r="I647" s="7"/>
      <c r="J647" s="7"/>
      <c r="K647" s="7"/>
      <c r="L647" s="7"/>
    </row>
    <row r="648" spans="9:12" x14ac:dyDescent="0.15">
      <c r="I648" s="7"/>
      <c r="J648" s="7"/>
      <c r="K648" s="7"/>
      <c r="L648" s="7"/>
    </row>
    <row r="649" spans="9:12" x14ac:dyDescent="0.15">
      <c r="I649" s="7"/>
      <c r="J649" s="7"/>
      <c r="K649" s="7"/>
      <c r="L649" s="7"/>
    </row>
    <row r="650" spans="9:12" x14ac:dyDescent="0.15">
      <c r="I650" s="7"/>
      <c r="J650" s="7"/>
      <c r="K650" s="7"/>
      <c r="L650" s="7"/>
    </row>
    <row r="651" spans="9:12" x14ac:dyDescent="0.15">
      <c r="I651" s="7"/>
      <c r="J651" s="7"/>
      <c r="K651" s="7"/>
      <c r="L651" s="7"/>
    </row>
    <row r="652" spans="9:12" x14ac:dyDescent="0.15">
      <c r="I652" s="7"/>
      <c r="J652" s="7"/>
      <c r="K652" s="7"/>
      <c r="L652" s="7"/>
    </row>
    <row r="653" spans="9:12" x14ac:dyDescent="0.15">
      <c r="I653" s="7"/>
      <c r="J653" s="7"/>
      <c r="K653" s="7"/>
      <c r="L653" s="7"/>
    </row>
    <row r="654" spans="9:12" x14ac:dyDescent="0.15">
      <c r="I654" s="7"/>
      <c r="J654" s="7"/>
      <c r="K654" s="7"/>
      <c r="L654" s="7"/>
    </row>
    <row r="655" spans="9:12" x14ac:dyDescent="0.15">
      <c r="I655" s="7"/>
      <c r="J655" s="7"/>
      <c r="K655" s="7"/>
      <c r="L655" s="7"/>
    </row>
    <row r="656" spans="9:12" x14ac:dyDescent="0.15">
      <c r="I656" s="7"/>
      <c r="J656" s="7"/>
      <c r="K656" s="7"/>
      <c r="L656" s="7"/>
    </row>
    <row r="657" spans="9:12" x14ac:dyDescent="0.15">
      <c r="I657" s="7"/>
      <c r="J657" s="7"/>
      <c r="K657" s="7"/>
      <c r="L657" s="7"/>
    </row>
    <row r="658" spans="9:12" x14ac:dyDescent="0.15">
      <c r="I658" s="7"/>
      <c r="J658" s="7"/>
      <c r="K658" s="7"/>
      <c r="L658" s="7"/>
    </row>
    <row r="659" spans="9:12" x14ac:dyDescent="0.15">
      <c r="I659" s="7"/>
      <c r="J659" s="7"/>
      <c r="K659" s="7"/>
      <c r="L659" s="7"/>
    </row>
    <row r="660" spans="9:12" x14ac:dyDescent="0.15">
      <c r="I660" s="7"/>
      <c r="J660" s="7"/>
      <c r="K660" s="7"/>
      <c r="L660" s="7"/>
    </row>
    <row r="661" spans="9:12" x14ac:dyDescent="0.15">
      <c r="I661" s="7"/>
      <c r="J661" s="7"/>
      <c r="K661" s="7"/>
      <c r="L661" s="7"/>
    </row>
    <row r="662" spans="9:12" x14ac:dyDescent="0.15">
      <c r="I662" s="7"/>
      <c r="J662" s="7"/>
      <c r="K662" s="7"/>
      <c r="L662" s="7"/>
    </row>
    <row r="663" spans="9:12" x14ac:dyDescent="0.15">
      <c r="I663" s="7"/>
      <c r="J663" s="7"/>
      <c r="K663" s="7"/>
      <c r="L663" s="7"/>
    </row>
    <row r="664" spans="9:12" x14ac:dyDescent="0.15">
      <c r="I664" s="7"/>
      <c r="J664" s="7"/>
      <c r="K664" s="7"/>
      <c r="L664" s="7"/>
    </row>
    <row r="665" spans="9:12" x14ac:dyDescent="0.15">
      <c r="I665" s="7"/>
      <c r="J665" s="7"/>
      <c r="K665" s="7"/>
      <c r="L665" s="7"/>
    </row>
    <row r="666" spans="9:12" x14ac:dyDescent="0.15">
      <c r="I666" s="7"/>
      <c r="J666" s="7"/>
      <c r="K666" s="7"/>
      <c r="L666" s="7"/>
    </row>
    <row r="667" spans="9:12" x14ac:dyDescent="0.15">
      <c r="I667" s="7"/>
      <c r="J667" s="7"/>
      <c r="K667" s="7"/>
      <c r="L667" s="7"/>
    </row>
    <row r="668" spans="9:12" x14ac:dyDescent="0.15">
      <c r="I668" s="7"/>
      <c r="J668" s="7"/>
      <c r="K668" s="7"/>
      <c r="L668" s="7"/>
    </row>
    <row r="669" spans="9:12" x14ac:dyDescent="0.15">
      <c r="I669" s="7"/>
      <c r="J669" s="7"/>
      <c r="K669" s="7"/>
      <c r="L669" s="7"/>
    </row>
    <row r="670" spans="9:12" x14ac:dyDescent="0.15">
      <c r="I670" s="7"/>
      <c r="J670" s="7"/>
      <c r="K670" s="7"/>
      <c r="L670" s="7"/>
    </row>
    <row r="671" spans="9:12" x14ac:dyDescent="0.15">
      <c r="I671" s="7"/>
      <c r="J671" s="7"/>
      <c r="K671" s="7"/>
      <c r="L671" s="7"/>
    </row>
    <row r="672" spans="9:12" x14ac:dyDescent="0.15">
      <c r="I672" s="7"/>
      <c r="J672" s="7"/>
      <c r="K672" s="7"/>
      <c r="L672" s="7"/>
    </row>
    <row r="673" spans="9:12" x14ac:dyDescent="0.15">
      <c r="I673" s="7"/>
      <c r="J673" s="7"/>
      <c r="K673" s="7"/>
      <c r="L673" s="7"/>
    </row>
    <row r="674" spans="9:12" x14ac:dyDescent="0.15">
      <c r="I674" s="7"/>
      <c r="J674" s="7"/>
      <c r="K674" s="7"/>
      <c r="L674" s="7"/>
    </row>
    <row r="675" spans="9:12" x14ac:dyDescent="0.15">
      <c r="I675" s="7"/>
      <c r="J675" s="7"/>
      <c r="K675" s="7"/>
      <c r="L675" s="7"/>
    </row>
    <row r="676" spans="9:12" x14ac:dyDescent="0.15">
      <c r="I676" s="7"/>
      <c r="J676" s="7"/>
      <c r="K676" s="7"/>
      <c r="L676" s="7"/>
    </row>
    <row r="677" spans="9:12" x14ac:dyDescent="0.15">
      <c r="I677" s="7"/>
      <c r="J677" s="7"/>
      <c r="K677" s="7"/>
      <c r="L677" s="7"/>
    </row>
    <row r="678" spans="9:12" x14ac:dyDescent="0.15">
      <c r="I678" s="7"/>
      <c r="J678" s="7"/>
      <c r="K678" s="7"/>
      <c r="L678" s="7"/>
    </row>
    <row r="679" spans="9:12" x14ac:dyDescent="0.15">
      <c r="I679" s="7"/>
      <c r="J679" s="7"/>
      <c r="K679" s="7"/>
      <c r="L679" s="7"/>
    </row>
    <row r="680" spans="9:12" x14ac:dyDescent="0.15">
      <c r="I680" s="7"/>
      <c r="J680" s="7"/>
      <c r="K680" s="7"/>
      <c r="L680" s="7"/>
    </row>
    <row r="681" spans="9:12" x14ac:dyDescent="0.15">
      <c r="I681" s="7"/>
      <c r="J681" s="7"/>
      <c r="K681" s="7"/>
      <c r="L681" s="7"/>
    </row>
    <row r="682" spans="9:12" x14ac:dyDescent="0.15">
      <c r="I682" s="7"/>
      <c r="J682" s="7"/>
      <c r="K682" s="7"/>
      <c r="L682" s="7"/>
    </row>
    <row r="683" spans="9:12" x14ac:dyDescent="0.15">
      <c r="I683" s="7"/>
      <c r="J683" s="7"/>
      <c r="K683" s="7"/>
      <c r="L683" s="7"/>
    </row>
    <row r="684" spans="9:12" x14ac:dyDescent="0.15">
      <c r="I684" s="7"/>
      <c r="J684" s="7"/>
      <c r="K684" s="7"/>
      <c r="L684" s="7"/>
    </row>
    <row r="685" spans="9:12" x14ac:dyDescent="0.15">
      <c r="I685" s="7"/>
      <c r="J685" s="7"/>
      <c r="K685" s="7"/>
      <c r="L685" s="7"/>
    </row>
    <row r="686" spans="9:12" x14ac:dyDescent="0.15">
      <c r="I686" s="7"/>
      <c r="J686" s="7"/>
      <c r="K686" s="7"/>
      <c r="L686" s="7"/>
    </row>
    <row r="687" spans="9:12" x14ac:dyDescent="0.15">
      <c r="I687" s="7"/>
      <c r="J687" s="7"/>
      <c r="K687" s="7"/>
      <c r="L687" s="7"/>
    </row>
    <row r="688" spans="9:12" x14ac:dyDescent="0.15">
      <c r="I688" s="7"/>
      <c r="J688" s="7"/>
      <c r="K688" s="7"/>
      <c r="L688" s="7"/>
    </row>
    <row r="689" spans="9:12" x14ac:dyDescent="0.15">
      <c r="I689" s="7"/>
      <c r="J689" s="7"/>
      <c r="K689" s="7"/>
      <c r="L689" s="7"/>
    </row>
    <row r="690" spans="9:12" x14ac:dyDescent="0.15">
      <c r="I690" s="7"/>
      <c r="J690" s="7"/>
      <c r="K690" s="7"/>
      <c r="L690" s="7"/>
    </row>
    <row r="691" spans="9:12" x14ac:dyDescent="0.15">
      <c r="I691" s="7"/>
      <c r="J691" s="7"/>
      <c r="K691" s="7"/>
      <c r="L691" s="7"/>
    </row>
    <row r="692" spans="9:12" x14ac:dyDescent="0.15">
      <c r="I692" s="7"/>
      <c r="J692" s="7"/>
      <c r="K692" s="7"/>
      <c r="L692" s="7"/>
    </row>
    <row r="693" spans="9:12" x14ac:dyDescent="0.15">
      <c r="I693" s="7"/>
      <c r="J693" s="7"/>
      <c r="K693" s="7"/>
      <c r="L693" s="7"/>
    </row>
    <row r="694" spans="9:12" x14ac:dyDescent="0.15">
      <c r="I694" s="7"/>
      <c r="J694" s="7"/>
      <c r="K694" s="7"/>
      <c r="L694" s="7"/>
    </row>
    <row r="695" spans="9:12" x14ac:dyDescent="0.15">
      <c r="I695" s="7"/>
      <c r="J695" s="7"/>
      <c r="K695" s="7"/>
      <c r="L695" s="7"/>
    </row>
    <row r="696" spans="9:12" x14ac:dyDescent="0.15">
      <c r="I696" s="7"/>
      <c r="J696" s="7"/>
      <c r="K696" s="7"/>
      <c r="L696" s="7"/>
    </row>
    <row r="697" spans="9:12" x14ac:dyDescent="0.15">
      <c r="I697" s="7"/>
      <c r="J697" s="7"/>
      <c r="K697" s="7"/>
      <c r="L697" s="7"/>
    </row>
    <row r="698" spans="9:12" x14ac:dyDescent="0.15">
      <c r="I698" s="7"/>
      <c r="J698" s="7"/>
      <c r="K698" s="7"/>
      <c r="L698" s="7"/>
    </row>
    <row r="699" spans="9:12" x14ac:dyDescent="0.15">
      <c r="I699" s="7"/>
      <c r="J699" s="7"/>
      <c r="K699" s="7"/>
      <c r="L699" s="7"/>
    </row>
    <row r="700" spans="9:12" x14ac:dyDescent="0.15">
      <c r="I700" s="7"/>
      <c r="J700" s="7"/>
      <c r="K700" s="7"/>
      <c r="L700" s="7"/>
    </row>
    <row r="701" spans="9:12" x14ac:dyDescent="0.15">
      <c r="I701" s="7"/>
      <c r="J701" s="7"/>
      <c r="K701" s="7"/>
      <c r="L701" s="7"/>
    </row>
    <row r="702" spans="9:12" x14ac:dyDescent="0.15">
      <c r="I702" s="7"/>
      <c r="J702" s="7"/>
      <c r="K702" s="7"/>
      <c r="L702" s="7"/>
    </row>
    <row r="703" spans="9:12" x14ac:dyDescent="0.15">
      <c r="I703" s="7"/>
      <c r="J703" s="7"/>
      <c r="K703" s="7"/>
      <c r="L703" s="7"/>
    </row>
    <row r="704" spans="9:12" x14ac:dyDescent="0.15">
      <c r="I704" s="7"/>
      <c r="J704" s="7"/>
      <c r="K704" s="7"/>
      <c r="L704" s="7"/>
    </row>
    <row r="705" spans="9:12" x14ac:dyDescent="0.15">
      <c r="I705" s="7"/>
      <c r="J705" s="7"/>
      <c r="K705" s="7"/>
      <c r="L705" s="7"/>
    </row>
    <row r="706" spans="9:12" x14ac:dyDescent="0.15">
      <c r="I706" s="7"/>
      <c r="J706" s="7"/>
      <c r="K706" s="7"/>
      <c r="L706" s="7"/>
    </row>
    <row r="707" spans="9:12" x14ac:dyDescent="0.15">
      <c r="I707" s="7"/>
      <c r="J707" s="7"/>
      <c r="K707" s="7"/>
      <c r="L707" s="7"/>
    </row>
    <row r="708" spans="9:12" x14ac:dyDescent="0.15">
      <c r="I708" s="7"/>
      <c r="J708" s="7"/>
      <c r="K708" s="7"/>
      <c r="L708" s="7"/>
    </row>
    <row r="709" spans="9:12" x14ac:dyDescent="0.15">
      <c r="I709" s="7"/>
      <c r="J709" s="7"/>
      <c r="K709" s="7"/>
      <c r="L709" s="7"/>
    </row>
    <row r="710" spans="9:12" x14ac:dyDescent="0.15">
      <c r="I710" s="7"/>
      <c r="J710" s="7"/>
      <c r="K710" s="7"/>
      <c r="L710" s="7"/>
    </row>
    <row r="711" spans="9:12" x14ac:dyDescent="0.15">
      <c r="I711" s="7"/>
      <c r="J711" s="7"/>
      <c r="K711" s="7"/>
      <c r="L711" s="7"/>
    </row>
    <row r="712" spans="9:12" x14ac:dyDescent="0.15">
      <c r="I712" s="7"/>
      <c r="J712" s="7"/>
      <c r="K712" s="7"/>
      <c r="L712" s="7"/>
    </row>
    <row r="713" spans="9:12" x14ac:dyDescent="0.15">
      <c r="I713" s="7"/>
      <c r="J713" s="7"/>
      <c r="K713" s="7"/>
      <c r="L713" s="7"/>
    </row>
    <row r="714" spans="9:12" x14ac:dyDescent="0.15">
      <c r="I714" s="7"/>
      <c r="J714" s="7"/>
      <c r="K714" s="7"/>
      <c r="L714" s="7"/>
    </row>
    <row r="715" spans="9:12" x14ac:dyDescent="0.15">
      <c r="I715" s="7"/>
      <c r="J715" s="7"/>
      <c r="K715" s="7"/>
      <c r="L715" s="7"/>
    </row>
    <row r="716" spans="9:12" x14ac:dyDescent="0.15">
      <c r="I716" s="7"/>
      <c r="J716" s="7"/>
      <c r="K716" s="7"/>
      <c r="L716" s="7"/>
    </row>
    <row r="717" spans="9:12" x14ac:dyDescent="0.15">
      <c r="I717" s="7"/>
      <c r="J717" s="7"/>
      <c r="K717" s="7"/>
      <c r="L717" s="7"/>
    </row>
    <row r="718" spans="9:12" x14ac:dyDescent="0.15">
      <c r="I718" s="7"/>
      <c r="J718" s="7"/>
      <c r="K718" s="7"/>
      <c r="L718" s="7"/>
    </row>
    <row r="719" spans="9:12" x14ac:dyDescent="0.15">
      <c r="I719" s="7"/>
      <c r="J719" s="7"/>
      <c r="K719" s="7"/>
      <c r="L719" s="7"/>
    </row>
    <row r="720" spans="9:12" x14ac:dyDescent="0.15">
      <c r="I720" s="7"/>
      <c r="J720" s="7"/>
      <c r="K720" s="7"/>
      <c r="L720" s="7"/>
    </row>
    <row r="721" spans="9:12" x14ac:dyDescent="0.15">
      <c r="I721" s="7"/>
      <c r="J721" s="7"/>
      <c r="K721" s="7"/>
      <c r="L721" s="7"/>
    </row>
    <row r="722" spans="9:12" x14ac:dyDescent="0.15">
      <c r="I722" s="7"/>
      <c r="J722" s="7"/>
      <c r="K722" s="7"/>
      <c r="L722" s="7"/>
    </row>
    <row r="723" spans="9:12" x14ac:dyDescent="0.15">
      <c r="I723" s="7"/>
      <c r="J723" s="7"/>
      <c r="K723" s="7"/>
      <c r="L723" s="7"/>
    </row>
    <row r="724" spans="9:12" x14ac:dyDescent="0.15">
      <c r="I724" s="7"/>
      <c r="J724" s="7"/>
      <c r="K724" s="7"/>
      <c r="L724" s="7"/>
    </row>
    <row r="725" spans="9:12" x14ac:dyDescent="0.15">
      <c r="I725" s="7"/>
      <c r="J725" s="7"/>
      <c r="K725" s="7"/>
      <c r="L725" s="7"/>
    </row>
    <row r="726" spans="9:12" x14ac:dyDescent="0.15">
      <c r="I726" s="7"/>
      <c r="J726" s="7"/>
      <c r="K726" s="7"/>
      <c r="L726" s="7"/>
    </row>
    <row r="727" spans="9:12" x14ac:dyDescent="0.15">
      <c r="I727" s="7"/>
      <c r="J727" s="7"/>
      <c r="K727" s="7"/>
      <c r="L727" s="7"/>
    </row>
    <row r="728" spans="9:12" x14ac:dyDescent="0.15">
      <c r="I728" s="7"/>
      <c r="J728" s="7"/>
      <c r="K728" s="7"/>
      <c r="L728" s="7"/>
    </row>
    <row r="729" spans="9:12" x14ac:dyDescent="0.15">
      <c r="I729" s="7"/>
      <c r="J729" s="7"/>
      <c r="K729" s="7"/>
      <c r="L729" s="7"/>
    </row>
    <row r="730" spans="9:12" x14ac:dyDescent="0.15">
      <c r="I730" s="7"/>
      <c r="J730" s="7"/>
      <c r="K730" s="7"/>
      <c r="L730" s="7"/>
    </row>
    <row r="731" spans="9:12" x14ac:dyDescent="0.15">
      <c r="I731" s="7"/>
      <c r="J731" s="7"/>
      <c r="K731" s="7"/>
      <c r="L731" s="7"/>
    </row>
    <row r="732" spans="9:12" x14ac:dyDescent="0.15">
      <c r="I732" s="7"/>
      <c r="J732" s="7"/>
      <c r="K732" s="7"/>
      <c r="L732" s="7"/>
    </row>
    <row r="733" spans="9:12" x14ac:dyDescent="0.15">
      <c r="I733" s="7"/>
      <c r="J733" s="7"/>
      <c r="K733" s="7"/>
      <c r="L733" s="7"/>
    </row>
    <row r="734" spans="9:12" x14ac:dyDescent="0.15">
      <c r="I734" s="7"/>
      <c r="J734" s="7"/>
      <c r="K734" s="7"/>
      <c r="L734" s="7"/>
    </row>
    <row r="735" spans="9:12" x14ac:dyDescent="0.15">
      <c r="I735" s="7"/>
      <c r="J735" s="7"/>
      <c r="K735" s="7"/>
      <c r="L735" s="7"/>
    </row>
    <row r="736" spans="9:12" x14ac:dyDescent="0.15">
      <c r="I736" s="7"/>
      <c r="J736" s="7"/>
      <c r="K736" s="7"/>
      <c r="L736" s="7"/>
    </row>
    <row r="737" spans="9:12" x14ac:dyDescent="0.15">
      <c r="I737" s="7"/>
      <c r="J737" s="7"/>
      <c r="K737" s="7"/>
      <c r="L737" s="7"/>
    </row>
    <row r="738" spans="9:12" x14ac:dyDescent="0.15">
      <c r="I738" s="7"/>
      <c r="J738" s="7"/>
      <c r="K738" s="7"/>
      <c r="L738" s="7"/>
    </row>
    <row r="739" spans="9:12" x14ac:dyDescent="0.15">
      <c r="I739" s="7"/>
      <c r="J739" s="7"/>
      <c r="K739" s="7"/>
      <c r="L739" s="7"/>
    </row>
    <row r="740" spans="9:12" x14ac:dyDescent="0.15">
      <c r="I740" s="7"/>
      <c r="J740" s="7"/>
      <c r="K740" s="7"/>
      <c r="L740" s="7"/>
    </row>
    <row r="741" spans="9:12" x14ac:dyDescent="0.15">
      <c r="I741" s="7"/>
      <c r="J741" s="7"/>
      <c r="K741" s="7"/>
      <c r="L741" s="7"/>
    </row>
    <row r="742" spans="9:12" x14ac:dyDescent="0.15">
      <c r="I742" s="7"/>
      <c r="J742" s="7"/>
      <c r="K742" s="7"/>
      <c r="L742" s="7"/>
    </row>
    <row r="743" spans="9:12" x14ac:dyDescent="0.15">
      <c r="I743" s="7"/>
      <c r="J743" s="7"/>
      <c r="K743" s="7"/>
      <c r="L743" s="7"/>
    </row>
    <row r="744" spans="9:12" x14ac:dyDescent="0.15">
      <c r="I744" s="7"/>
      <c r="J744" s="7"/>
      <c r="K744" s="7"/>
      <c r="L744" s="7"/>
    </row>
    <row r="745" spans="9:12" x14ac:dyDescent="0.15">
      <c r="I745" s="7"/>
      <c r="J745" s="7"/>
      <c r="K745" s="7"/>
      <c r="L745" s="7"/>
    </row>
    <row r="746" spans="9:12" x14ac:dyDescent="0.15">
      <c r="I746" s="7"/>
      <c r="J746" s="7"/>
      <c r="K746" s="7"/>
      <c r="L746" s="7"/>
    </row>
    <row r="747" spans="9:12" x14ac:dyDescent="0.15">
      <c r="I747" s="7"/>
      <c r="J747" s="7"/>
      <c r="K747" s="7"/>
      <c r="L747" s="7"/>
    </row>
    <row r="748" spans="9:12" x14ac:dyDescent="0.15">
      <c r="I748" s="7"/>
      <c r="J748" s="7"/>
      <c r="K748" s="7"/>
      <c r="L748" s="7"/>
    </row>
    <row r="749" spans="9:12" x14ac:dyDescent="0.15">
      <c r="I749" s="7"/>
      <c r="J749" s="7"/>
      <c r="K749" s="7"/>
      <c r="L749" s="7"/>
    </row>
    <row r="750" spans="9:12" x14ac:dyDescent="0.15">
      <c r="I750" s="7"/>
      <c r="J750" s="7"/>
      <c r="K750" s="7"/>
      <c r="L750" s="7"/>
    </row>
    <row r="751" spans="9:12" x14ac:dyDescent="0.15">
      <c r="I751" s="7"/>
      <c r="J751" s="7"/>
      <c r="K751" s="7"/>
      <c r="L751" s="7"/>
    </row>
    <row r="752" spans="9:12" x14ac:dyDescent="0.15">
      <c r="I752" s="7"/>
      <c r="J752" s="7"/>
      <c r="K752" s="7"/>
      <c r="L752" s="7"/>
    </row>
    <row r="753" spans="9:12" x14ac:dyDescent="0.15">
      <c r="I753" s="7"/>
      <c r="J753" s="7"/>
      <c r="K753" s="7"/>
      <c r="L753" s="7"/>
    </row>
    <row r="754" spans="9:12" x14ac:dyDescent="0.15">
      <c r="I754" s="7"/>
      <c r="J754" s="7"/>
      <c r="K754" s="7"/>
      <c r="L754" s="7"/>
    </row>
    <row r="755" spans="9:12" x14ac:dyDescent="0.15">
      <c r="I755" s="7"/>
      <c r="J755" s="7"/>
      <c r="K755" s="7"/>
      <c r="L755" s="7"/>
    </row>
    <row r="756" spans="9:12" x14ac:dyDescent="0.15">
      <c r="I756" s="7"/>
      <c r="J756" s="7"/>
      <c r="K756" s="7"/>
      <c r="L756" s="7"/>
    </row>
    <row r="757" spans="9:12" x14ac:dyDescent="0.15">
      <c r="I757" s="7"/>
      <c r="J757" s="7"/>
      <c r="K757" s="7"/>
      <c r="L757" s="7"/>
    </row>
    <row r="758" spans="9:12" x14ac:dyDescent="0.15">
      <c r="I758" s="7"/>
      <c r="J758" s="7"/>
      <c r="K758" s="7"/>
      <c r="L758" s="7"/>
    </row>
    <row r="759" spans="9:12" x14ac:dyDescent="0.15">
      <c r="I759" s="7"/>
      <c r="J759" s="7"/>
      <c r="K759" s="7"/>
      <c r="L759" s="7"/>
    </row>
    <row r="760" spans="9:12" x14ac:dyDescent="0.15">
      <c r="I760" s="7"/>
      <c r="J760" s="7"/>
      <c r="K760" s="7"/>
      <c r="L760" s="7"/>
    </row>
    <row r="761" spans="9:12" x14ac:dyDescent="0.15">
      <c r="I761" s="7"/>
      <c r="J761" s="7"/>
      <c r="K761" s="7"/>
      <c r="L761" s="7"/>
    </row>
    <row r="762" spans="9:12" x14ac:dyDescent="0.15">
      <c r="I762" s="7"/>
      <c r="J762" s="7"/>
      <c r="K762" s="7"/>
      <c r="L762" s="7"/>
    </row>
    <row r="763" spans="9:12" x14ac:dyDescent="0.15">
      <c r="I763" s="7"/>
      <c r="J763" s="7"/>
      <c r="K763" s="7"/>
      <c r="L763" s="7"/>
    </row>
    <row r="764" spans="9:12" x14ac:dyDescent="0.15">
      <c r="I764" s="7"/>
      <c r="J764" s="7"/>
      <c r="K764" s="7"/>
      <c r="L764" s="7"/>
    </row>
    <row r="765" spans="9:12" x14ac:dyDescent="0.15">
      <c r="I765" s="7"/>
      <c r="J765" s="7"/>
      <c r="K765" s="7"/>
      <c r="L765" s="7"/>
    </row>
    <row r="766" spans="9:12" x14ac:dyDescent="0.15">
      <c r="I766" s="7"/>
      <c r="J766" s="7"/>
      <c r="K766" s="7"/>
      <c r="L766" s="7"/>
    </row>
    <row r="767" spans="9:12" x14ac:dyDescent="0.15">
      <c r="I767" s="7"/>
      <c r="J767" s="7"/>
      <c r="K767" s="7"/>
      <c r="L767" s="7"/>
    </row>
    <row r="768" spans="9:12" x14ac:dyDescent="0.15">
      <c r="I768" s="7"/>
      <c r="J768" s="7"/>
      <c r="K768" s="7"/>
      <c r="L768" s="7"/>
    </row>
    <row r="769" spans="9:12" x14ac:dyDescent="0.15">
      <c r="I769" s="7"/>
      <c r="J769" s="7"/>
      <c r="K769" s="7"/>
      <c r="L769" s="7"/>
    </row>
    <row r="770" spans="9:12" x14ac:dyDescent="0.15">
      <c r="I770" s="7"/>
      <c r="J770" s="7"/>
      <c r="K770" s="7"/>
      <c r="L770" s="7"/>
    </row>
    <row r="771" spans="9:12" x14ac:dyDescent="0.15">
      <c r="I771" s="7"/>
      <c r="J771" s="7"/>
      <c r="K771" s="7"/>
      <c r="L771" s="7"/>
    </row>
    <row r="772" spans="9:12" x14ac:dyDescent="0.15">
      <c r="I772" s="7"/>
      <c r="J772" s="7"/>
      <c r="K772" s="7"/>
      <c r="L772" s="7"/>
    </row>
    <row r="773" spans="9:12" x14ac:dyDescent="0.15">
      <c r="I773" s="7"/>
      <c r="J773" s="7"/>
      <c r="K773" s="7"/>
      <c r="L773" s="7"/>
    </row>
    <row r="774" spans="9:12" x14ac:dyDescent="0.15">
      <c r="I774" s="7"/>
      <c r="J774" s="7"/>
      <c r="K774" s="7"/>
      <c r="L774" s="7"/>
    </row>
    <row r="775" spans="9:12" x14ac:dyDescent="0.15">
      <c r="I775" s="7"/>
      <c r="J775" s="7"/>
      <c r="K775" s="7"/>
      <c r="L775" s="7"/>
    </row>
    <row r="776" spans="9:12" x14ac:dyDescent="0.15">
      <c r="I776" s="7"/>
      <c r="J776" s="7"/>
      <c r="K776" s="7"/>
      <c r="L776" s="7"/>
    </row>
    <row r="777" spans="9:12" x14ac:dyDescent="0.15">
      <c r="I777" s="7"/>
      <c r="J777" s="7"/>
      <c r="K777" s="7"/>
      <c r="L777" s="7"/>
    </row>
    <row r="778" spans="9:12" x14ac:dyDescent="0.15">
      <c r="I778" s="7"/>
      <c r="J778" s="7"/>
      <c r="K778" s="7"/>
      <c r="L778" s="7"/>
    </row>
    <row r="779" spans="9:12" x14ac:dyDescent="0.15">
      <c r="I779" s="7"/>
      <c r="J779" s="7"/>
      <c r="K779" s="7"/>
      <c r="L779" s="7"/>
    </row>
    <row r="780" spans="9:12" x14ac:dyDescent="0.15">
      <c r="I780" s="7"/>
      <c r="J780" s="7"/>
      <c r="K780" s="7"/>
      <c r="L780" s="7"/>
    </row>
    <row r="781" spans="9:12" x14ac:dyDescent="0.15">
      <c r="I781" s="7"/>
      <c r="J781" s="7"/>
      <c r="K781" s="7"/>
      <c r="L781" s="7"/>
    </row>
    <row r="782" spans="9:12" x14ac:dyDescent="0.15">
      <c r="I782" s="7"/>
      <c r="J782" s="7"/>
      <c r="K782" s="7"/>
      <c r="L782" s="7"/>
    </row>
    <row r="783" spans="9:12" x14ac:dyDescent="0.15">
      <c r="I783" s="7"/>
      <c r="J783" s="7"/>
      <c r="K783" s="7"/>
      <c r="L783" s="7"/>
    </row>
    <row r="784" spans="9:12" x14ac:dyDescent="0.15">
      <c r="I784" s="7"/>
      <c r="J784" s="7"/>
      <c r="K784" s="7"/>
      <c r="L784" s="7"/>
    </row>
    <row r="785" spans="9:12" x14ac:dyDescent="0.15">
      <c r="I785" s="7"/>
      <c r="J785" s="7"/>
      <c r="K785" s="7"/>
      <c r="L785" s="7"/>
    </row>
    <row r="786" spans="9:12" x14ac:dyDescent="0.15">
      <c r="I786" s="7"/>
      <c r="J786" s="7"/>
      <c r="K786" s="7"/>
      <c r="L786" s="7"/>
    </row>
    <row r="787" spans="9:12" x14ac:dyDescent="0.15">
      <c r="I787" s="7"/>
      <c r="J787" s="7"/>
      <c r="K787" s="7"/>
      <c r="L787" s="7"/>
    </row>
    <row r="788" spans="9:12" x14ac:dyDescent="0.15">
      <c r="I788" s="7"/>
      <c r="J788" s="7"/>
      <c r="K788" s="7"/>
      <c r="L788" s="7"/>
    </row>
    <row r="789" spans="9:12" x14ac:dyDescent="0.15">
      <c r="I789" s="7"/>
      <c r="J789" s="7"/>
      <c r="K789" s="7"/>
      <c r="L789" s="7"/>
    </row>
    <row r="790" spans="9:12" x14ac:dyDescent="0.15">
      <c r="I790" s="7"/>
      <c r="J790" s="7"/>
      <c r="K790" s="7"/>
      <c r="L790" s="7"/>
    </row>
    <row r="791" spans="9:12" x14ac:dyDescent="0.15">
      <c r="I791" s="7"/>
      <c r="J791" s="7"/>
      <c r="K791" s="7"/>
      <c r="L791" s="7"/>
    </row>
    <row r="792" spans="9:12" x14ac:dyDescent="0.15">
      <c r="I792" s="7"/>
      <c r="J792" s="7"/>
      <c r="K792" s="7"/>
      <c r="L792" s="7"/>
    </row>
    <row r="793" spans="9:12" x14ac:dyDescent="0.15">
      <c r="I793" s="7"/>
      <c r="J793" s="7"/>
      <c r="K793" s="7"/>
      <c r="L793" s="7"/>
    </row>
    <row r="794" spans="9:12" x14ac:dyDescent="0.15">
      <c r="I794" s="7"/>
      <c r="J794" s="7"/>
      <c r="K794" s="7"/>
      <c r="L794" s="7"/>
    </row>
    <row r="795" spans="9:12" x14ac:dyDescent="0.15">
      <c r="I795" s="7"/>
      <c r="J795" s="7"/>
      <c r="K795" s="7"/>
      <c r="L795" s="7"/>
    </row>
    <row r="796" spans="9:12" x14ac:dyDescent="0.15">
      <c r="I796" s="7"/>
      <c r="J796" s="7"/>
      <c r="K796" s="7"/>
      <c r="L796" s="7"/>
    </row>
    <row r="797" spans="9:12" x14ac:dyDescent="0.15">
      <c r="I797" s="7"/>
      <c r="J797" s="7"/>
      <c r="K797" s="7"/>
      <c r="L797" s="7"/>
    </row>
    <row r="798" spans="9:12" x14ac:dyDescent="0.15">
      <c r="I798" s="7"/>
      <c r="J798" s="7"/>
      <c r="K798" s="7"/>
      <c r="L798" s="7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7">
    <pageSetUpPr fitToPage="1"/>
  </sheetPr>
  <dimension ref="A1:V798"/>
  <sheetViews>
    <sheetView topLeftCell="B10" zoomScale="75" zoomScaleNormal="75" zoomScalePageLayoutView="75" workbookViewId="0">
      <selection activeCell="G33" sqref="G33"/>
    </sheetView>
  </sheetViews>
  <sheetFormatPr baseColWidth="10" defaultColWidth="11.5" defaultRowHeight="13" x14ac:dyDescent="0.15"/>
  <cols>
    <col min="1" max="2" width="11.5" style="6"/>
    <col min="3" max="3" width="13.5" style="6" customWidth="1"/>
    <col min="8" max="8" width="4.5" style="6" customWidth="1"/>
    <col min="9" max="10" width="8.5" style="6" customWidth="1"/>
    <col min="11" max="11" width="13.5" style="6" customWidth="1"/>
    <col min="12" max="12" width="17.5" style="6" customWidth="1"/>
    <col min="13" max="13" width="12.5" style="6" customWidth="1"/>
    <col min="14" max="14" width="11.5" style="6"/>
    <col min="15" max="15" width="6.5" style="6" customWidth="1"/>
    <col min="16" max="16" width="9.5" style="6" customWidth="1"/>
    <col min="17" max="16384" width="11.5" style="6"/>
  </cols>
  <sheetData>
    <row r="1" spans="1:16" s="4" customFormat="1" ht="55.5" customHeight="1" x14ac:dyDescent="0.2">
      <c r="A1" s="4" t="s">
        <v>11</v>
      </c>
      <c r="B1" s="4" t="s">
        <v>6</v>
      </c>
      <c r="C1" s="4" t="s">
        <v>4</v>
      </c>
      <c r="D1" t="s">
        <v>40</v>
      </c>
      <c r="E1" t="s">
        <v>19</v>
      </c>
      <c r="F1" t="s">
        <v>41</v>
      </c>
      <c r="G1" t="s">
        <v>20</v>
      </c>
      <c r="I1" s="4" t="s">
        <v>0</v>
      </c>
      <c r="J1" s="4" t="s">
        <v>1</v>
      </c>
      <c r="K1" s="4" t="s">
        <v>2</v>
      </c>
      <c r="L1" s="4" t="s">
        <v>3</v>
      </c>
      <c r="M1" s="5" t="s">
        <v>12</v>
      </c>
      <c r="N1" s="5" t="s">
        <v>15</v>
      </c>
      <c r="O1" s="4" t="s">
        <v>13</v>
      </c>
      <c r="P1" s="4" t="s">
        <v>14</v>
      </c>
    </row>
    <row r="2" spans="1:16" x14ac:dyDescent="0.15">
      <c r="A2" s="6">
        <v>0.5</v>
      </c>
      <c r="B2" s="6">
        <v>0</v>
      </c>
      <c r="C2" s="6" t="s">
        <v>9</v>
      </c>
      <c r="D2">
        <v>842.11376953125</v>
      </c>
      <c r="E2">
        <v>629.110107421875</v>
      </c>
      <c r="F2">
        <v>473.63998413085898</v>
      </c>
      <c r="G2">
        <v>471.07443237304699</v>
      </c>
      <c r="I2" s="7">
        <f t="shared" ref="I2:J65" si="0">D2-F2</f>
        <v>368.47378540039102</v>
      </c>
      <c r="J2" s="7">
        <f t="shared" si="0"/>
        <v>158.03567504882801</v>
      </c>
      <c r="K2" s="7">
        <f t="shared" ref="K2:K65" si="1">I2-0.7*J2</f>
        <v>257.8488128662114</v>
      </c>
      <c r="L2" s="8">
        <f t="shared" ref="L2:L65" si="2">K2/J2</f>
        <v>1.6315861136198793</v>
      </c>
      <c r="M2" s="8"/>
      <c r="N2" s="18">
        <f>LINEST(V64:V104,U64:U104)</f>
        <v>-9.442271637686718E-3</v>
      </c>
      <c r="O2" s="9">
        <f>AVERAGE(M38:M45)</f>
        <v>1.6568335638735514</v>
      </c>
    </row>
    <row r="3" spans="1:16" x14ac:dyDescent="0.15">
      <c r="A3" s="6">
        <v>1</v>
      </c>
      <c r="B3" s="6">
        <v>1</v>
      </c>
      <c r="C3" s="6" t="s">
        <v>7</v>
      </c>
      <c r="D3">
        <v>794.87902832031295</v>
      </c>
      <c r="E3">
        <v>608.53479003906295</v>
      </c>
      <c r="F3">
        <v>473.86788940429699</v>
      </c>
      <c r="G3">
        <v>470.92395019531301</v>
      </c>
      <c r="I3" s="7">
        <f t="shared" si="0"/>
        <v>321.01113891601597</v>
      </c>
      <c r="J3" s="7">
        <f t="shared" si="0"/>
        <v>137.61083984374994</v>
      </c>
      <c r="K3" s="7">
        <f t="shared" si="1"/>
        <v>224.68355102539101</v>
      </c>
      <c r="L3" s="8">
        <f t="shared" si="2"/>
        <v>1.6327460197213219</v>
      </c>
      <c r="M3" s="8"/>
      <c r="N3" s="18"/>
    </row>
    <row r="4" spans="1:16" ht="15" x14ac:dyDescent="0.15">
      <c r="A4" s="6">
        <v>1.5</v>
      </c>
      <c r="B4" s="6">
        <v>2</v>
      </c>
      <c r="D4">
        <v>776.96917724609398</v>
      </c>
      <c r="E4">
        <v>599.538818359375</v>
      </c>
      <c r="F4">
        <v>473.89270019531301</v>
      </c>
      <c r="G4">
        <v>471.09701538085898</v>
      </c>
      <c r="I4" s="7">
        <f t="shared" si="0"/>
        <v>303.07647705078097</v>
      </c>
      <c r="J4" s="7">
        <f t="shared" si="0"/>
        <v>128.44180297851602</v>
      </c>
      <c r="K4" s="7">
        <f t="shared" si="1"/>
        <v>213.16721496581977</v>
      </c>
      <c r="L4" s="8">
        <f t="shared" si="2"/>
        <v>1.65964047547258</v>
      </c>
      <c r="M4" s="8"/>
      <c r="N4" s="16" t="s">
        <v>16</v>
      </c>
    </row>
    <row r="5" spans="1:16" x14ac:dyDescent="0.15">
      <c r="A5" s="6">
        <v>2</v>
      </c>
      <c r="B5" s="6">
        <v>3</v>
      </c>
      <c r="D5">
        <v>771.69567871093795</v>
      </c>
      <c r="E5">
        <v>597.89288330078102</v>
      </c>
      <c r="F5">
        <v>473.80798339843801</v>
      </c>
      <c r="G5">
        <v>470.99313354492199</v>
      </c>
      <c r="I5" s="7">
        <f t="shared" si="0"/>
        <v>297.88769531249994</v>
      </c>
      <c r="J5" s="7">
        <f t="shared" si="0"/>
        <v>126.89974975585903</v>
      </c>
      <c r="K5" s="7">
        <f t="shared" si="1"/>
        <v>209.05787048339863</v>
      </c>
      <c r="L5" s="8">
        <f t="shared" si="2"/>
        <v>1.6474253959176646</v>
      </c>
      <c r="M5" s="8"/>
      <c r="N5" s="18">
        <f>RSQ(V64:V104,U64:U104)</f>
        <v>0.99491516957819914</v>
      </c>
    </row>
    <row r="6" spans="1:16" x14ac:dyDescent="0.15">
      <c r="A6" s="6">
        <v>2.5</v>
      </c>
      <c r="B6" s="6">
        <v>4</v>
      </c>
      <c r="C6" s="6" t="s">
        <v>5</v>
      </c>
      <c r="D6">
        <v>753.529541015625</v>
      </c>
      <c r="E6">
        <v>589.93762207031295</v>
      </c>
      <c r="F6">
        <v>473.94091796875</v>
      </c>
      <c r="G6">
        <v>471.29385375976602</v>
      </c>
      <c r="I6" s="7">
        <f t="shared" si="0"/>
        <v>279.588623046875</v>
      </c>
      <c r="J6" s="7">
        <f t="shared" si="0"/>
        <v>118.64376831054693</v>
      </c>
      <c r="K6" s="7">
        <f t="shared" si="1"/>
        <v>196.53798522949216</v>
      </c>
      <c r="L6" s="8">
        <f t="shared" si="2"/>
        <v>1.6565386284348216</v>
      </c>
      <c r="M6" s="8">
        <f t="shared" ref="M6:M22" si="3">L6+ABS($N$2)*A6</f>
        <v>1.6801443075290383</v>
      </c>
      <c r="P6" s="6">
        <f t="shared" ref="P6:P69" si="4">(M6-$O$2)/$O$2*100</f>
        <v>1.4069454025899957</v>
      </c>
    </row>
    <row r="7" spans="1:16" x14ac:dyDescent="0.15">
      <c r="A7" s="6">
        <v>3</v>
      </c>
      <c r="B7" s="6">
        <v>5</v>
      </c>
      <c r="C7" s="6" t="s">
        <v>8</v>
      </c>
      <c r="D7">
        <v>769.88958740234398</v>
      </c>
      <c r="E7">
        <v>596.65905761718795</v>
      </c>
      <c r="F7">
        <v>473.68716430664102</v>
      </c>
      <c r="G7">
        <v>471.05465698242199</v>
      </c>
      <c r="I7" s="7">
        <f t="shared" si="0"/>
        <v>296.20242309570295</v>
      </c>
      <c r="J7" s="7">
        <f t="shared" si="0"/>
        <v>125.60440063476597</v>
      </c>
      <c r="K7" s="7">
        <f t="shared" si="1"/>
        <v>208.27934265136679</v>
      </c>
      <c r="L7" s="8">
        <f t="shared" si="2"/>
        <v>1.6582169223274592</v>
      </c>
      <c r="M7" s="8">
        <f t="shared" si="3"/>
        <v>1.6865437372405194</v>
      </c>
      <c r="P7" s="6">
        <f t="shared" si="4"/>
        <v>1.7931899748281224</v>
      </c>
    </row>
    <row r="8" spans="1:16" x14ac:dyDescent="0.15">
      <c r="A8" s="6">
        <v>3.5</v>
      </c>
      <c r="B8" s="6">
        <v>6</v>
      </c>
      <c r="D8">
        <v>846.548095703125</v>
      </c>
      <c r="E8">
        <v>627.44714355468795</v>
      </c>
      <c r="F8">
        <v>473.58532714843801</v>
      </c>
      <c r="G8">
        <v>471.12847900390602</v>
      </c>
      <c r="I8" s="7">
        <f t="shared" si="0"/>
        <v>372.96276855468699</v>
      </c>
      <c r="J8" s="7">
        <f t="shared" si="0"/>
        <v>156.31866455078193</v>
      </c>
      <c r="K8" s="7">
        <f t="shared" si="1"/>
        <v>263.53970336913966</v>
      </c>
      <c r="L8" s="8">
        <f t="shared" si="2"/>
        <v>1.6859132217287189</v>
      </c>
      <c r="M8" s="8">
        <f t="shared" si="3"/>
        <v>1.7189611724606224</v>
      </c>
      <c r="P8" s="6">
        <f t="shared" si="4"/>
        <v>3.7497796967500685</v>
      </c>
    </row>
    <row r="9" spans="1:16" x14ac:dyDescent="0.15">
      <c r="A9" s="6">
        <v>4</v>
      </c>
      <c r="B9" s="6">
        <v>7</v>
      </c>
      <c r="D9">
        <v>839.06115722656295</v>
      </c>
      <c r="E9">
        <v>624.45959472656295</v>
      </c>
      <c r="F9">
        <v>473.88119506835898</v>
      </c>
      <c r="G9">
        <v>471.186767578125</v>
      </c>
      <c r="I9" s="7">
        <f t="shared" si="0"/>
        <v>365.17996215820398</v>
      </c>
      <c r="J9" s="7">
        <f t="shared" si="0"/>
        <v>153.27282714843795</v>
      </c>
      <c r="K9" s="7">
        <f t="shared" si="1"/>
        <v>257.88898315429742</v>
      </c>
      <c r="L9" s="8">
        <f t="shared" si="2"/>
        <v>1.6825486157735143</v>
      </c>
      <c r="M9" s="8">
        <f t="shared" si="3"/>
        <v>1.7203177023242613</v>
      </c>
      <c r="P9" s="6">
        <f t="shared" si="4"/>
        <v>3.8316545388112959</v>
      </c>
    </row>
    <row r="10" spans="1:16" x14ac:dyDescent="0.15">
      <c r="A10" s="6">
        <v>4.5</v>
      </c>
      <c r="B10" s="6">
        <v>8</v>
      </c>
      <c r="D10">
        <v>841.750732421875</v>
      </c>
      <c r="E10">
        <v>627.9658203125</v>
      </c>
      <c r="F10">
        <v>473.52017211914102</v>
      </c>
      <c r="G10">
        <v>471.03750610351602</v>
      </c>
      <c r="I10" s="7">
        <f t="shared" si="0"/>
        <v>368.23056030273398</v>
      </c>
      <c r="J10" s="7">
        <f t="shared" si="0"/>
        <v>156.92831420898398</v>
      </c>
      <c r="K10" s="7">
        <f t="shared" si="1"/>
        <v>258.38074035644519</v>
      </c>
      <c r="L10" s="8">
        <f t="shared" si="2"/>
        <v>1.6464889823028073</v>
      </c>
      <c r="M10" s="8">
        <f t="shared" si="3"/>
        <v>1.6889792046723975</v>
      </c>
      <c r="P10" s="6">
        <f t="shared" si="4"/>
        <v>1.940185272665047</v>
      </c>
    </row>
    <row r="11" spans="1:16" x14ac:dyDescent="0.15">
      <c r="A11" s="6">
        <v>5</v>
      </c>
      <c r="B11" s="6">
        <v>9</v>
      </c>
      <c r="D11">
        <v>725.78582763671898</v>
      </c>
      <c r="E11">
        <v>581.06085205078102</v>
      </c>
      <c r="F11">
        <v>473.07846069335898</v>
      </c>
      <c r="G11">
        <v>470.58734130859398</v>
      </c>
      <c r="I11" s="7">
        <f t="shared" si="0"/>
        <v>252.70736694336</v>
      </c>
      <c r="J11" s="7">
        <f t="shared" si="0"/>
        <v>110.47351074218705</v>
      </c>
      <c r="K11" s="7">
        <f t="shared" si="1"/>
        <v>175.37590942382906</v>
      </c>
      <c r="L11" s="8">
        <f t="shared" si="2"/>
        <v>1.5874928591081465</v>
      </c>
      <c r="M11" s="8">
        <f t="shared" si="3"/>
        <v>1.6347042172965802</v>
      </c>
      <c r="P11" s="6">
        <f t="shared" si="4"/>
        <v>-1.3356408911245405</v>
      </c>
    </row>
    <row r="12" spans="1:16" x14ac:dyDescent="0.15">
      <c r="A12" s="6">
        <v>5.5</v>
      </c>
      <c r="B12" s="6">
        <v>10</v>
      </c>
      <c r="D12">
        <v>806.06188964843795</v>
      </c>
      <c r="E12">
        <v>615.338623046875</v>
      </c>
      <c r="F12">
        <v>473.701904296875</v>
      </c>
      <c r="G12">
        <v>471.353759765625</v>
      </c>
      <c r="I12" s="7">
        <f t="shared" si="0"/>
        <v>332.35998535156295</v>
      </c>
      <c r="J12" s="7">
        <f t="shared" si="0"/>
        <v>143.98486328125</v>
      </c>
      <c r="K12" s="7">
        <f t="shared" si="1"/>
        <v>231.57058105468798</v>
      </c>
      <c r="L12" s="8">
        <f t="shared" si="2"/>
        <v>1.608298093129096</v>
      </c>
      <c r="M12" s="8">
        <f t="shared" si="3"/>
        <v>1.6602305871363729</v>
      </c>
      <c r="P12" s="6">
        <f t="shared" si="4"/>
        <v>0.20503105060713267</v>
      </c>
    </row>
    <row r="13" spans="1:16" x14ac:dyDescent="0.15">
      <c r="A13" s="6">
        <v>6</v>
      </c>
      <c r="B13" s="6">
        <v>11</v>
      </c>
      <c r="D13">
        <v>806.76403808593795</v>
      </c>
      <c r="E13">
        <v>615.76898193359398</v>
      </c>
      <c r="F13">
        <v>473.55465698242199</v>
      </c>
      <c r="G13">
        <v>471.32492065429699</v>
      </c>
      <c r="I13" s="7">
        <f t="shared" si="0"/>
        <v>333.20938110351597</v>
      </c>
      <c r="J13" s="7">
        <f t="shared" si="0"/>
        <v>144.44406127929699</v>
      </c>
      <c r="K13" s="7">
        <f t="shared" si="1"/>
        <v>232.09853820800808</v>
      </c>
      <c r="L13" s="8">
        <f t="shared" si="2"/>
        <v>1.6068402961837416</v>
      </c>
      <c r="M13" s="8">
        <f t="shared" si="3"/>
        <v>1.6634939260098618</v>
      </c>
      <c r="P13" s="6">
        <f t="shared" si="4"/>
        <v>0.40199343383284447</v>
      </c>
    </row>
    <row r="14" spans="1:16" x14ac:dyDescent="0.15">
      <c r="A14" s="6">
        <v>6.5</v>
      </c>
      <c r="B14" s="6">
        <v>12</v>
      </c>
      <c r="D14">
        <v>802.37176513671898</v>
      </c>
      <c r="E14">
        <v>614.923583984375</v>
      </c>
      <c r="F14">
        <v>473.36022949218801</v>
      </c>
      <c r="G14">
        <v>471.11334228515602</v>
      </c>
      <c r="I14" s="7">
        <f t="shared" si="0"/>
        <v>329.01153564453097</v>
      </c>
      <c r="J14" s="7">
        <f t="shared" si="0"/>
        <v>143.81024169921898</v>
      </c>
      <c r="K14" s="7">
        <f t="shared" si="1"/>
        <v>228.3443664550777</v>
      </c>
      <c r="L14" s="8">
        <f t="shared" si="2"/>
        <v>1.5878171384529272</v>
      </c>
      <c r="M14" s="8">
        <f t="shared" si="3"/>
        <v>1.6491919040978908</v>
      </c>
      <c r="P14" s="6">
        <f t="shared" si="4"/>
        <v>-0.4612207250192914</v>
      </c>
    </row>
    <row r="15" spans="1:16" x14ac:dyDescent="0.15">
      <c r="A15" s="6">
        <v>7</v>
      </c>
      <c r="B15" s="6">
        <v>13</v>
      </c>
      <c r="D15">
        <v>813.44384765625</v>
      </c>
      <c r="E15">
        <v>618.69744873046898</v>
      </c>
      <c r="F15">
        <v>473.597412109375</v>
      </c>
      <c r="G15">
        <v>471.02703857421898</v>
      </c>
      <c r="I15" s="7">
        <f t="shared" si="0"/>
        <v>339.846435546875</v>
      </c>
      <c r="J15" s="7">
        <f t="shared" si="0"/>
        <v>147.67041015625</v>
      </c>
      <c r="K15" s="7">
        <f t="shared" si="1"/>
        <v>236.47714843750001</v>
      </c>
      <c r="L15" s="8">
        <f t="shared" si="2"/>
        <v>1.6013847878345</v>
      </c>
      <c r="M15" s="8">
        <f t="shared" si="3"/>
        <v>1.667480689298307</v>
      </c>
      <c r="P15" s="6">
        <f t="shared" si="4"/>
        <v>0.64261888803504019</v>
      </c>
    </row>
    <row r="16" spans="1:16" x14ac:dyDescent="0.15">
      <c r="A16" s="6">
        <v>7.5</v>
      </c>
      <c r="B16" s="6">
        <v>14</v>
      </c>
      <c r="D16">
        <v>812.71466064453102</v>
      </c>
      <c r="E16">
        <v>619.34600830078102</v>
      </c>
      <c r="F16">
        <v>473.56576538085898</v>
      </c>
      <c r="G16">
        <v>470.93283081054699</v>
      </c>
      <c r="I16" s="7">
        <f t="shared" si="0"/>
        <v>339.14889526367205</v>
      </c>
      <c r="J16" s="7">
        <f t="shared" si="0"/>
        <v>148.41317749023403</v>
      </c>
      <c r="K16" s="7">
        <f t="shared" si="1"/>
        <v>235.25967102050822</v>
      </c>
      <c r="L16" s="8">
        <f t="shared" si="2"/>
        <v>1.5851669979641054</v>
      </c>
      <c r="M16" s="8">
        <f t="shared" si="3"/>
        <v>1.6559840352467559</v>
      </c>
      <c r="P16" s="6">
        <f t="shared" si="4"/>
        <v>-5.1274228463202697E-2</v>
      </c>
    </row>
    <row r="17" spans="1:16" x14ac:dyDescent="0.15">
      <c r="A17" s="6">
        <v>8</v>
      </c>
      <c r="B17" s="6">
        <v>15</v>
      </c>
      <c r="D17">
        <v>811.51428222656295</v>
      </c>
      <c r="E17">
        <v>617.38739013671898</v>
      </c>
      <c r="F17">
        <v>473.51553344726602</v>
      </c>
      <c r="G17">
        <v>470.97116088867199</v>
      </c>
      <c r="I17" s="7">
        <f t="shared" si="0"/>
        <v>337.99874877929693</v>
      </c>
      <c r="J17" s="7">
        <f t="shared" si="0"/>
        <v>146.41622924804699</v>
      </c>
      <c r="K17" s="7">
        <f t="shared" si="1"/>
        <v>235.50738830566405</v>
      </c>
      <c r="L17" s="8">
        <f t="shared" si="2"/>
        <v>1.6084787152023001</v>
      </c>
      <c r="M17" s="8">
        <f t="shared" si="3"/>
        <v>1.6840168883037938</v>
      </c>
      <c r="P17" s="6">
        <f t="shared" si="4"/>
        <v>1.640679246422909</v>
      </c>
    </row>
    <row r="18" spans="1:16" x14ac:dyDescent="0.15">
      <c r="A18" s="6">
        <v>8.5</v>
      </c>
      <c r="B18" s="6">
        <v>16</v>
      </c>
      <c r="D18">
        <v>829.41522216796898</v>
      </c>
      <c r="E18">
        <v>624.63909912109398</v>
      </c>
      <c r="F18">
        <v>473.52038574218801</v>
      </c>
      <c r="G18">
        <v>471.14318847656301</v>
      </c>
      <c r="I18" s="7">
        <f t="shared" si="0"/>
        <v>355.89483642578097</v>
      </c>
      <c r="J18" s="7">
        <f t="shared" si="0"/>
        <v>153.49591064453097</v>
      </c>
      <c r="K18" s="7">
        <f t="shared" si="1"/>
        <v>248.4476989746093</v>
      </c>
      <c r="L18" s="8">
        <f t="shared" si="2"/>
        <v>1.6185949054367297</v>
      </c>
      <c r="M18" s="8">
        <f t="shared" si="3"/>
        <v>1.6988542143570668</v>
      </c>
      <c r="P18" s="6">
        <f t="shared" si="4"/>
        <v>2.5362022715953647</v>
      </c>
    </row>
    <row r="19" spans="1:16" x14ac:dyDescent="0.15">
      <c r="A19" s="6">
        <v>9</v>
      </c>
      <c r="B19" s="6">
        <v>17</v>
      </c>
      <c r="D19">
        <v>822.61505126953102</v>
      </c>
      <c r="E19">
        <v>621.50939941406295</v>
      </c>
      <c r="F19">
        <v>473.47116088867199</v>
      </c>
      <c r="G19">
        <v>471.04537963867199</v>
      </c>
      <c r="I19" s="7">
        <f t="shared" si="0"/>
        <v>349.14389038085903</v>
      </c>
      <c r="J19" s="7">
        <f t="shared" si="0"/>
        <v>150.46401977539097</v>
      </c>
      <c r="K19" s="7">
        <f t="shared" si="1"/>
        <v>243.81907653808537</v>
      </c>
      <c r="L19" s="8">
        <f t="shared" si="2"/>
        <v>1.6204477116991329</v>
      </c>
      <c r="M19" s="8">
        <f t="shared" si="3"/>
        <v>1.7054281564383134</v>
      </c>
      <c r="P19" s="6">
        <f t="shared" si="4"/>
        <v>2.9329797285824819</v>
      </c>
    </row>
    <row r="20" spans="1:16" x14ac:dyDescent="0.15">
      <c r="A20" s="6">
        <v>9.5</v>
      </c>
      <c r="B20" s="6">
        <v>18</v>
      </c>
      <c r="D20">
        <v>817.83978271484398</v>
      </c>
      <c r="E20">
        <v>621.32165527343795</v>
      </c>
      <c r="F20">
        <v>473.45803833007801</v>
      </c>
      <c r="G20">
        <v>471.0185546875</v>
      </c>
      <c r="I20" s="7">
        <f t="shared" si="0"/>
        <v>344.38174438476597</v>
      </c>
      <c r="J20" s="7">
        <f t="shared" si="0"/>
        <v>150.30310058593795</v>
      </c>
      <c r="K20" s="7">
        <f t="shared" si="1"/>
        <v>239.16957397460942</v>
      </c>
      <c r="L20" s="8">
        <f t="shared" si="2"/>
        <v>1.5912484376053226</v>
      </c>
      <c r="M20" s="8">
        <f t="shared" si="3"/>
        <v>1.6809500181633465</v>
      </c>
      <c r="P20" s="6">
        <f t="shared" si="4"/>
        <v>1.4555749482411919</v>
      </c>
    </row>
    <row r="21" spans="1:16" x14ac:dyDescent="0.15">
      <c r="A21" s="6">
        <v>10</v>
      </c>
      <c r="B21" s="6">
        <v>19</v>
      </c>
      <c r="D21">
        <v>836.7451171875</v>
      </c>
      <c r="E21">
        <v>628.47344970703102</v>
      </c>
      <c r="F21">
        <v>473.56634521484398</v>
      </c>
      <c r="G21">
        <v>470.92556762695301</v>
      </c>
      <c r="I21" s="7">
        <f t="shared" si="0"/>
        <v>363.17877197265602</v>
      </c>
      <c r="J21" s="7">
        <f t="shared" si="0"/>
        <v>157.54788208007801</v>
      </c>
      <c r="K21" s="7">
        <f t="shared" si="1"/>
        <v>252.89525451660143</v>
      </c>
      <c r="L21" s="8">
        <f t="shared" si="2"/>
        <v>1.6051961548303171</v>
      </c>
      <c r="M21" s="8">
        <f t="shared" si="3"/>
        <v>1.6996188712071842</v>
      </c>
      <c r="P21" s="6">
        <f t="shared" si="4"/>
        <v>2.582353971246456</v>
      </c>
    </row>
    <row r="22" spans="1:16" x14ac:dyDescent="0.15">
      <c r="A22" s="6">
        <v>10.5</v>
      </c>
      <c r="B22" s="6">
        <v>20</v>
      </c>
      <c r="D22">
        <v>809.051025390625</v>
      </c>
      <c r="E22">
        <v>618.84332275390602</v>
      </c>
      <c r="F22">
        <v>473.21319580078102</v>
      </c>
      <c r="G22">
        <v>470.67364501953102</v>
      </c>
      <c r="I22" s="7">
        <f t="shared" si="0"/>
        <v>335.83782958984398</v>
      </c>
      <c r="J22" s="7">
        <f t="shared" si="0"/>
        <v>148.169677734375</v>
      </c>
      <c r="K22" s="7">
        <f t="shared" si="1"/>
        <v>232.11905517578148</v>
      </c>
      <c r="L22" s="8">
        <f t="shared" si="2"/>
        <v>1.5665759602440603</v>
      </c>
      <c r="M22" s="8">
        <f t="shared" si="3"/>
        <v>1.6657198124397707</v>
      </c>
      <c r="P22" s="6">
        <f t="shared" si="4"/>
        <v>0.53633924130821919</v>
      </c>
    </row>
    <row r="23" spans="1:16" x14ac:dyDescent="0.15">
      <c r="A23" s="6">
        <v>11</v>
      </c>
      <c r="B23" s="6">
        <v>21</v>
      </c>
      <c r="D23">
        <v>784.56335449218795</v>
      </c>
      <c r="E23">
        <v>610.06256103515602</v>
      </c>
      <c r="F23">
        <v>473.21057128906301</v>
      </c>
      <c r="G23">
        <v>470.720458984375</v>
      </c>
      <c r="I23" s="7">
        <f t="shared" si="0"/>
        <v>311.35278320312494</v>
      </c>
      <c r="J23" s="7">
        <f t="shared" si="0"/>
        <v>139.34210205078102</v>
      </c>
      <c r="K23" s="7">
        <f t="shared" si="1"/>
        <v>213.81331176757823</v>
      </c>
      <c r="L23" s="8">
        <f t="shared" si="2"/>
        <v>1.5344487317240079</v>
      </c>
      <c r="M23" s="8">
        <f>L23+ABS($N$2)*A23</f>
        <v>1.6383137197385618</v>
      </c>
      <c r="P23" s="6">
        <f t="shared" si="4"/>
        <v>-1.1177854275049599</v>
      </c>
    </row>
    <row r="24" spans="1:16" x14ac:dyDescent="0.15">
      <c r="A24" s="6">
        <v>11.5</v>
      </c>
      <c r="B24" s="6">
        <v>22</v>
      </c>
      <c r="D24">
        <v>800.61785888671898</v>
      </c>
      <c r="E24">
        <v>616.54248046875</v>
      </c>
      <c r="F24">
        <v>473.71197509765602</v>
      </c>
      <c r="G24">
        <v>471.25875854492199</v>
      </c>
      <c r="I24" s="7">
        <f t="shared" si="0"/>
        <v>326.90588378906295</v>
      </c>
      <c r="J24" s="7">
        <f t="shared" si="0"/>
        <v>145.28372192382801</v>
      </c>
      <c r="K24" s="7">
        <f t="shared" si="1"/>
        <v>225.20727844238337</v>
      </c>
      <c r="L24" s="8">
        <f t="shared" si="2"/>
        <v>1.5501205190796195</v>
      </c>
      <c r="M24" s="8">
        <f t="shared" ref="M24:M87" si="5">L24+ABS($N$2)*A24</f>
        <v>1.6587066429130166</v>
      </c>
      <c r="P24" s="6">
        <f t="shared" si="4"/>
        <v>0.11305173194862686</v>
      </c>
    </row>
    <row r="25" spans="1:16" x14ac:dyDescent="0.15">
      <c r="A25" s="6">
        <v>12</v>
      </c>
      <c r="B25" s="6">
        <v>23</v>
      </c>
      <c r="D25">
        <v>821.12762451171898</v>
      </c>
      <c r="E25">
        <v>625.70794677734398</v>
      </c>
      <c r="F25">
        <v>473.47457885742199</v>
      </c>
      <c r="G25">
        <v>470.887451171875</v>
      </c>
      <c r="I25" s="7">
        <f t="shared" si="0"/>
        <v>347.65304565429699</v>
      </c>
      <c r="J25" s="7">
        <f t="shared" si="0"/>
        <v>154.82049560546898</v>
      </c>
      <c r="K25" s="7">
        <f t="shared" si="1"/>
        <v>239.2786987304687</v>
      </c>
      <c r="L25" s="8">
        <f t="shared" si="2"/>
        <v>1.545523399823145</v>
      </c>
      <c r="M25" s="8">
        <f t="shared" si="5"/>
        <v>1.6588306594753857</v>
      </c>
      <c r="P25" s="6">
        <f t="shared" si="4"/>
        <v>0.12053688707061166</v>
      </c>
    </row>
    <row r="26" spans="1:16" x14ac:dyDescent="0.15">
      <c r="A26" s="6">
        <v>12.5</v>
      </c>
      <c r="B26" s="6">
        <v>24</v>
      </c>
      <c r="D26">
        <v>801.53039550781295</v>
      </c>
      <c r="E26">
        <v>617.93499755859398</v>
      </c>
      <c r="F26">
        <v>473.84893798828102</v>
      </c>
      <c r="G26">
        <v>471.47155761718801</v>
      </c>
      <c r="I26" s="7">
        <f t="shared" si="0"/>
        <v>327.68145751953193</v>
      </c>
      <c r="J26" s="7">
        <f t="shared" si="0"/>
        <v>146.46343994140597</v>
      </c>
      <c r="K26" s="7">
        <f t="shared" si="1"/>
        <v>225.15704956054776</v>
      </c>
      <c r="L26" s="8">
        <f t="shared" si="2"/>
        <v>1.5372918296239928</v>
      </c>
      <c r="M26" s="8">
        <f t="shared" si="5"/>
        <v>1.6553202250950767</v>
      </c>
      <c r="P26" s="6">
        <f t="shared" si="4"/>
        <v>-9.1339215445191302E-2</v>
      </c>
    </row>
    <row r="27" spans="1:16" x14ac:dyDescent="0.15">
      <c r="A27" s="6">
        <v>13</v>
      </c>
      <c r="B27" s="6">
        <v>25</v>
      </c>
      <c r="D27">
        <v>824.67657470703102</v>
      </c>
      <c r="E27">
        <v>628.77825927734398</v>
      </c>
      <c r="F27">
        <v>472.89028930664102</v>
      </c>
      <c r="G27">
        <v>470.69625854492199</v>
      </c>
      <c r="I27" s="7">
        <f t="shared" si="0"/>
        <v>351.78628540039</v>
      </c>
      <c r="J27" s="7">
        <f t="shared" si="0"/>
        <v>158.08200073242199</v>
      </c>
      <c r="K27" s="7">
        <f t="shared" si="1"/>
        <v>241.1288848876946</v>
      </c>
      <c r="L27" s="8">
        <f t="shared" si="2"/>
        <v>1.5253405433287892</v>
      </c>
      <c r="M27" s="8">
        <f t="shared" si="5"/>
        <v>1.6480900746187166</v>
      </c>
      <c r="P27" s="6">
        <f t="shared" si="4"/>
        <v>-0.52772284709112227</v>
      </c>
    </row>
    <row r="28" spans="1:16" x14ac:dyDescent="0.15">
      <c r="A28" s="6">
        <v>13.5</v>
      </c>
      <c r="B28" s="6">
        <v>26</v>
      </c>
      <c r="D28">
        <v>813.17443847656295</v>
      </c>
      <c r="E28">
        <v>622.92498779296898</v>
      </c>
      <c r="F28">
        <v>473.47155761718801</v>
      </c>
      <c r="G28">
        <v>470.84591674804699</v>
      </c>
      <c r="I28" s="7">
        <f t="shared" si="0"/>
        <v>339.70288085937494</v>
      </c>
      <c r="J28" s="7">
        <f t="shared" si="0"/>
        <v>152.07907104492199</v>
      </c>
      <c r="K28" s="7">
        <f t="shared" si="1"/>
        <v>233.24753112792956</v>
      </c>
      <c r="L28" s="8">
        <f t="shared" si="2"/>
        <v>1.5337253806543281</v>
      </c>
      <c r="M28" s="8">
        <f t="shared" si="5"/>
        <v>1.6611960477630987</v>
      </c>
      <c r="P28" s="6">
        <f t="shared" si="4"/>
        <v>0.26330248159315051</v>
      </c>
    </row>
    <row r="29" spans="1:16" x14ac:dyDescent="0.15">
      <c r="A29" s="6">
        <v>14</v>
      </c>
      <c r="B29" s="6">
        <v>27</v>
      </c>
      <c r="D29">
        <v>808.84924316406295</v>
      </c>
      <c r="E29">
        <v>620.75531005859398</v>
      </c>
      <c r="F29">
        <v>473.30517578125</v>
      </c>
      <c r="G29">
        <v>470.94372558593801</v>
      </c>
      <c r="I29" s="7">
        <f t="shared" si="0"/>
        <v>335.54406738281295</v>
      </c>
      <c r="J29" s="7">
        <f t="shared" si="0"/>
        <v>149.81158447265597</v>
      </c>
      <c r="K29" s="7">
        <f t="shared" si="1"/>
        <v>230.67595825195377</v>
      </c>
      <c r="L29" s="8">
        <f t="shared" si="2"/>
        <v>1.5397738370096299</v>
      </c>
      <c r="M29" s="8">
        <f t="shared" si="5"/>
        <v>1.671965639937244</v>
      </c>
      <c r="P29" s="6">
        <f t="shared" si="4"/>
        <v>0.91331298409448891</v>
      </c>
    </row>
    <row r="30" spans="1:16" x14ac:dyDescent="0.15">
      <c r="A30" s="6">
        <v>14.5</v>
      </c>
      <c r="B30" s="6">
        <v>28</v>
      </c>
      <c r="D30">
        <v>819.43572998046898</v>
      </c>
      <c r="E30">
        <v>625.96740722656295</v>
      </c>
      <c r="F30">
        <v>473.83663940429699</v>
      </c>
      <c r="G30">
        <v>471.39611816406301</v>
      </c>
      <c r="I30" s="7">
        <f t="shared" si="0"/>
        <v>345.59909057617199</v>
      </c>
      <c r="J30" s="7">
        <f t="shared" si="0"/>
        <v>154.57128906249994</v>
      </c>
      <c r="K30" s="7">
        <f t="shared" si="1"/>
        <v>237.39918823242203</v>
      </c>
      <c r="L30" s="8">
        <f t="shared" si="2"/>
        <v>1.535855653868754</v>
      </c>
      <c r="M30" s="8">
        <f t="shared" si="5"/>
        <v>1.6727685926152114</v>
      </c>
      <c r="P30" s="6">
        <f t="shared" si="4"/>
        <v>0.96177607027739598</v>
      </c>
    </row>
    <row r="31" spans="1:16" x14ac:dyDescent="0.15">
      <c r="A31" s="6">
        <v>15</v>
      </c>
      <c r="B31" s="6">
        <v>29</v>
      </c>
      <c r="D31">
        <v>781.50408935546898</v>
      </c>
      <c r="E31">
        <v>608.30181884765602</v>
      </c>
      <c r="F31">
        <v>473.35458374023398</v>
      </c>
      <c r="G31">
        <v>471.12020874023398</v>
      </c>
      <c r="I31" s="7">
        <f t="shared" si="0"/>
        <v>308.149505615235</v>
      </c>
      <c r="J31" s="7">
        <f t="shared" si="0"/>
        <v>137.18161010742205</v>
      </c>
      <c r="K31" s="7">
        <f t="shared" si="1"/>
        <v>212.12237854003956</v>
      </c>
      <c r="L31" s="8">
        <f t="shared" si="2"/>
        <v>1.546288736325037</v>
      </c>
      <c r="M31" s="8">
        <f t="shared" si="5"/>
        <v>1.6879228108903379</v>
      </c>
      <c r="P31" s="6">
        <f t="shared" si="4"/>
        <v>1.8764254717355073</v>
      </c>
    </row>
    <row r="32" spans="1:16" x14ac:dyDescent="0.15">
      <c r="A32" s="6">
        <v>15.5</v>
      </c>
      <c r="B32" s="6">
        <v>30</v>
      </c>
      <c r="D32">
        <v>814.59454345703102</v>
      </c>
      <c r="E32">
        <v>625.06536865234398</v>
      </c>
      <c r="F32">
        <v>473.58047485351602</v>
      </c>
      <c r="G32">
        <v>471.0927734375</v>
      </c>
      <c r="I32" s="7">
        <f t="shared" si="0"/>
        <v>341.014068603515</v>
      </c>
      <c r="J32" s="7">
        <f t="shared" si="0"/>
        <v>153.97259521484398</v>
      </c>
      <c r="K32" s="7">
        <f t="shared" si="1"/>
        <v>233.23325195312424</v>
      </c>
      <c r="L32" s="8">
        <f t="shared" si="2"/>
        <v>1.5147711943653659</v>
      </c>
      <c r="M32" s="8">
        <f t="shared" si="5"/>
        <v>1.66112640474951</v>
      </c>
      <c r="P32" s="6">
        <f t="shared" si="4"/>
        <v>0.25909910141621384</v>
      </c>
    </row>
    <row r="33" spans="1:16" x14ac:dyDescent="0.15">
      <c r="A33" s="6">
        <v>16</v>
      </c>
      <c r="B33" s="6">
        <v>31</v>
      </c>
      <c r="D33">
        <v>812.83294677734398</v>
      </c>
      <c r="E33">
        <v>625.26379394531295</v>
      </c>
      <c r="F33">
        <v>473.35437011718801</v>
      </c>
      <c r="G33">
        <v>470.99920654296898</v>
      </c>
      <c r="I33" s="7">
        <f t="shared" si="0"/>
        <v>339.47857666015597</v>
      </c>
      <c r="J33" s="7">
        <f t="shared" si="0"/>
        <v>154.26458740234398</v>
      </c>
      <c r="K33" s="7">
        <f t="shared" si="1"/>
        <v>231.49336547851519</v>
      </c>
      <c r="L33" s="8">
        <f t="shared" si="2"/>
        <v>1.5006254473345044</v>
      </c>
      <c r="M33" s="8">
        <f t="shared" si="5"/>
        <v>1.6517017935374918</v>
      </c>
      <c r="P33" s="6">
        <f t="shared" si="4"/>
        <v>-0.30973360559294288</v>
      </c>
    </row>
    <row r="34" spans="1:16" x14ac:dyDescent="0.15">
      <c r="A34" s="6">
        <v>16.5</v>
      </c>
      <c r="B34" s="6">
        <v>32</v>
      </c>
      <c r="D34">
        <v>824.57794189453102</v>
      </c>
      <c r="E34">
        <v>630.51043701171898</v>
      </c>
      <c r="F34">
        <v>473.79205322265602</v>
      </c>
      <c r="G34">
        <v>471.38845825195301</v>
      </c>
      <c r="I34" s="7">
        <f t="shared" si="0"/>
        <v>350.785888671875</v>
      </c>
      <c r="J34" s="7">
        <f t="shared" si="0"/>
        <v>159.12197875976597</v>
      </c>
      <c r="K34" s="7">
        <f t="shared" si="1"/>
        <v>239.40050354003881</v>
      </c>
      <c r="L34" s="8">
        <f t="shared" si="2"/>
        <v>1.5045093418645401</v>
      </c>
      <c r="M34" s="8">
        <f t="shared" si="5"/>
        <v>1.660306823886371</v>
      </c>
      <c r="P34" s="6">
        <f t="shared" si="4"/>
        <v>0.20963240294935465</v>
      </c>
    </row>
    <row r="35" spans="1:16" x14ac:dyDescent="0.15">
      <c r="A35" s="6">
        <v>17</v>
      </c>
      <c r="B35" s="6">
        <v>33</v>
      </c>
      <c r="D35">
        <v>826.30798339843795</v>
      </c>
      <c r="E35">
        <v>631.10778808593795</v>
      </c>
      <c r="F35">
        <v>473.83883666992199</v>
      </c>
      <c r="G35">
        <v>471.47357177734398</v>
      </c>
      <c r="I35" s="7">
        <f t="shared" si="0"/>
        <v>352.46914672851597</v>
      </c>
      <c r="J35" s="7">
        <f t="shared" si="0"/>
        <v>159.63421630859398</v>
      </c>
      <c r="K35" s="7">
        <f t="shared" si="1"/>
        <v>240.7251953125002</v>
      </c>
      <c r="L35" s="8">
        <f t="shared" si="2"/>
        <v>1.5079799361256403</v>
      </c>
      <c r="M35" s="8">
        <f t="shared" si="5"/>
        <v>1.6684985539663144</v>
      </c>
      <c r="P35" s="6">
        <f t="shared" si="4"/>
        <v>0.70405322218914634</v>
      </c>
    </row>
    <row r="36" spans="1:16" x14ac:dyDescent="0.15">
      <c r="A36" s="6">
        <v>17.5</v>
      </c>
      <c r="B36" s="6">
        <v>34</v>
      </c>
      <c r="D36">
        <v>812.38000488281295</v>
      </c>
      <c r="E36">
        <v>625.07464599609398</v>
      </c>
      <c r="F36">
        <v>473.61154174804699</v>
      </c>
      <c r="G36">
        <v>471.33139038085898</v>
      </c>
      <c r="I36" s="7">
        <f t="shared" si="0"/>
        <v>338.76846313476597</v>
      </c>
      <c r="J36" s="7">
        <f t="shared" si="0"/>
        <v>153.743255615235</v>
      </c>
      <c r="K36" s="7">
        <f t="shared" si="1"/>
        <v>231.14818420410148</v>
      </c>
      <c r="L36" s="8">
        <f t="shared" si="2"/>
        <v>1.5034687751284754</v>
      </c>
      <c r="M36" s="8">
        <f t="shared" si="5"/>
        <v>1.668708528787993</v>
      </c>
      <c r="P36" s="6">
        <f t="shared" si="4"/>
        <v>0.71672648196954991</v>
      </c>
    </row>
    <row r="37" spans="1:16" x14ac:dyDescent="0.15">
      <c r="A37" s="6">
        <v>18</v>
      </c>
      <c r="B37" s="6">
        <v>35</v>
      </c>
      <c r="D37">
        <v>805.87115478515602</v>
      </c>
      <c r="E37">
        <v>622.30010986328102</v>
      </c>
      <c r="F37">
        <v>473.64724731445301</v>
      </c>
      <c r="G37">
        <v>471.44192504882801</v>
      </c>
      <c r="I37" s="7">
        <f t="shared" si="0"/>
        <v>332.22390747070301</v>
      </c>
      <c r="J37" s="7">
        <f t="shared" si="0"/>
        <v>150.85818481445301</v>
      </c>
      <c r="K37" s="7">
        <f t="shared" si="1"/>
        <v>226.6231781005859</v>
      </c>
      <c r="L37" s="8">
        <f t="shared" si="2"/>
        <v>1.5022266002956322</v>
      </c>
      <c r="M37" s="8">
        <f t="shared" si="5"/>
        <v>1.672187489773993</v>
      </c>
      <c r="P37" s="6">
        <f t="shared" si="4"/>
        <v>0.92670297338407881</v>
      </c>
    </row>
    <row r="38" spans="1:16" x14ac:dyDescent="0.15">
      <c r="A38" s="6">
        <v>18.5</v>
      </c>
      <c r="B38" s="6">
        <v>36</v>
      </c>
      <c r="D38">
        <v>803.41979980468795</v>
      </c>
      <c r="E38">
        <v>620.76721191406295</v>
      </c>
      <c r="F38">
        <v>473.71783447265602</v>
      </c>
      <c r="G38">
        <v>471.29345703125</v>
      </c>
      <c r="I38" s="7">
        <f t="shared" si="0"/>
        <v>329.70196533203193</v>
      </c>
      <c r="J38" s="7">
        <f t="shared" si="0"/>
        <v>149.47375488281295</v>
      </c>
      <c r="K38" s="7">
        <f t="shared" si="1"/>
        <v>225.07033691406286</v>
      </c>
      <c r="L38" s="8">
        <f t="shared" si="2"/>
        <v>1.5057515420718335</v>
      </c>
      <c r="M38" s="8">
        <f t="shared" si="5"/>
        <v>1.6804335673690378</v>
      </c>
      <c r="P38" s="6">
        <f t="shared" si="4"/>
        <v>1.4244039962777788</v>
      </c>
    </row>
    <row r="39" spans="1:16" x14ac:dyDescent="0.15">
      <c r="A39" s="6">
        <v>19</v>
      </c>
      <c r="B39" s="6">
        <v>37</v>
      </c>
      <c r="D39">
        <v>819.73864746093795</v>
      </c>
      <c r="E39">
        <v>629.86926269531295</v>
      </c>
      <c r="F39">
        <v>473.46148681640602</v>
      </c>
      <c r="G39">
        <v>471.10186767578102</v>
      </c>
      <c r="I39" s="7">
        <f t="shared" si="0"/>
        <v>346.27716064453193</v>
      </c>
      <c r="J39" s="7">
        <f t="shared" si="0"/>
        <v>158.76739501953193</v>
      </c>
      <c r="K39" s="7">
        <f t="shared" si="1"/>
        <v>235.1399841308596</v>
      </c>
      <c r="L39" s="8">
        <f t="shared" si="2"/>
        <v>1.481034466188301</v>
      </c>
      <c r="M39" s="8">
        <f t="shared" si="5"/>
        <v>1.6604376273043486</v>
      </c>
      <c r="P39" s="6">
        <f t="shared" si="4"/>
        <v>0.21752718615690006</v>
      </c>
    </row>
    <row r="40" spans="1:16" x14ac:dyDescent="0.15">
      <c r="A40" s="6">
        <v>19.5</v>
      </c>
      <c r="B40" s="6">
        <v>38</v>
      </c>
      <c r="D40">
        <v>814.27117919921898</v>
      </c>
      <c r="E40">
        <v>626.488525390625</v>
      </c>
      <c r="F40">
        <v>473.65127563476602</v>
      </c>
      <c r="G40">
        <v>471.32894897460898</v>
      </c>
      <c r="I40" s="7">
        <f t="shared" si="0"/>
        <v>340.61990356445295</v>
      </c>
      <c r="J40" s="7">
        <f t="shared" si="0"/>
        <v>155.15957641601602</v>
      </c>
      <c r="K40" s="7">
        <f t="shared" si="1"/>
        <v>232.00820007324174</v>
      </c>
      <c r="L40" s="8">
        <f t="shared" si="2"/>
        <v>1.4952876608220309</v>
      </c>
      <c r="M40" s="8">
        <f t="shared" si="5"/>
        <v>1.679411957756922</v>
      </c>
      <c r="P40" s="6">
        <f t="shared" si="4"/>
        <v>1.3627436319302946</v>
      </c>
    </row>
    <row r="41" spans="1:16" x14ac:dyDescent="0.15">
      <c r="A41" s="6">
        <v>20</v>
      </c>
      <c r="B41" s="6">
        <v>39</v>
      </c>
      <c r="D41">
        <v>813.56072998046898</v>
      </c>
      <c r="E41">
        <v>627.82000732421898</v>
      </c>
      <c r="F41">
        <v>473.63131713867199</v>
      </c>
      <c r="G41">
        <v>471.22265625</v>
      </c>
      <c r="I41" s="7">
        <f t="shared" si="0"/>
        <v>339.92941284179699</v>
      </c>
      <c r="J41" s="7">
        <f t="shared" si="0"/>
        <v>156.59735107421898</v>
      </c>
      <c r="K41" s="7">
        <f t="shared" si="1"/>
        <v>230.31126708984371</v>
      </c>
      <c r="L41" s="8">
        <f t="shared" si="2"/>
        <v>1.47072262404163</v>
      </c>
      <c r="M41" s="8">
        <f t="shared" si="5"/>
        <v>1.6595680567953643</v>
      </c>
      <c r="P41" s="6">
        <f t="shared" si="4"/>
        <v>0.16504330799648331</v>
      </c>
    </row>
    <row r="42" spans="1:16" x14ac:dyDescent="0.15">
      <c r="A42" s="6">
        <v>20.5</v>
      </c>
      <c r="B42" s="6">
        <v>40</v>
      </c>
      <c r="D42">
        <v>807.18896484375</v>
      </c>
      <c r="E42">
        <v>625.34722900390602</v>
      </c>
      <c r="F42">
        <v>472.64260864257801</v>
      </c>
      <c r="G42">
        <v>470.454833984375</v>
      </c>
      <c r="I42" s="7">
        <f t="shared" si="0"/>
        <v>334.54635620117199</v>
      </c>
      <c r="J42" s="7">
        <f t="shared" si="0"/>
        <v>154.89239501953102</v>
      </c>
      <c r="K42" s="7">
        <f t="shared" si="1"/>
        <v>226.12167968750026</v>
      </c>
      <c r="L42" s="8">
        <f t="shared" si="2"/>
        <v>1.4598630207699199</v>
      </c>
      <c r="M42" s="8">
        <f t="shared" si="5"/>
        <v>1.6534295893424977</v>
      </c>
      <c r="P42" s="6">
        <f t="shared" si="4"/>
        <v>-0.20545060199622239</v>
      </c>
    </row>
    <row r="43" spans="1:16" x14ac:dyDescent="0.15">
      <c r="A43" s="6">
        <v>21</v>
      </c>
      <c r="B43" s="6">
        <v>41</v>
      </c>
      <c r="D43">
        <v>788.183349609375</v>
      </c>
      <c r="E43">
        <v>617.520263671875</v>
      </c>
      <c r="F43">
        <v>473.31503295898398</v>
      </c>
      <c r="G43">
        <v>471.00140380859398</v>
      </c>
      <c r="I43" s="7">
        <f t="shared" si="0"/>
        <v>314.86831665039102</v>
      </c>
      <c r="J43" s="7">
        <f t="shared" si="0"/>
        <v>146.51885986328102</v>
      </c>
      <c r="K43" s="7">
        <f t="shared" si="1"/>
        <v>212.30511474609432</v>
      </c>
      <c r="L43" s="8">
        <f t="shared" si="2"/>
        <v>1.4489951323959211</v>
      </c>
      <c r="M43" s="8">
        <f t="shared" si="5"/>
        <v>1.6472828367873422</v>
      </c>
      <c r="P43" s="6">
        <f t="shared" si="4"/>
        <v>-0.57644456838985747</v>
      </c>
    </row>
    <row r="44" spans="1:16" x14ac:dyDescent="0.15">
      <c r="A44" s="6">
        <v>21.5</v>
      </c>
      <c r="B44" s="6">
        <v>42</v>
      </c>
      <c r="D44">
        <v>801.449951171875</v>
      </c>
      <c r="E44">
        <v>624.46960449218795</v>
      </c>
      <c r="F44">
        <v>472.86264038085898</v>
      </c>
      <c r="G44">
        <v>470.20510864257801</v>
      </c>
      <c r="I44" s="7">
        <f t="shared" si="0"/>
        <v>328.58731079101602</v>
      </c>
      <c r="J44" s="7">
        <f t="shared" si="0"/>
        <v>154.26449584960994</v>
      </c>
      <c r="K44" s="7">
        <f t="shared" si="1"/>
        <v>220.60216369628907</v>
      </c>
      <c r="L44" s="8">
        <f t="shared" si="2"/>
        <v>1.4300255057479376</v>
      </c>
      <c r="M44" s="8">
        <f t="shared" si="5"/>
        <v>1.633034345958202</v>
      </c>
      <c r="P44" s="6">
        <f t="shared" si="4"/>
        <v>-1.4364278002498136</v>
      </c>
    </row>
    <row r="45" spans="1:16" x14ac:dyDescent="0.15">
      <c r="A45" s="6">
        <v>22</v>
      </c>
      <c r="B45" s="6">
        <v>43</v>
      </c>
      <c r="D45">
        <v>800.75457763671898</v>
      </c>
      <c r="E45">
        <v>624.07556152343795</v>
      </c>
      <c r="F45">
        <v>473.14279174804699</v>
      </c>
      <c r="G45">
        <v>470.508056640625</v>
      </c>
      <c r="I45" s="7">
        <f t="shared" si="0"/>
        <v>327.61178588867199</v>
      </c>
      <c r="J45" s="7">
        <f t="shared" si="0"/>
        <v>153.56750488281295</v>
      </c>
      <c r="K45" s="7">
        <f t="shared" si="1"/>
        <v>220.11453247070293</v>
      </c>
      <c r="L45" s="8">
        <f t="shared" si="2"/>
        <v>1.4333405536455897</v>
      </c>
      <c r="M45" s="8">
        <f t="shared" si="5"/>
        <v>1.6410705296746975</v>
      </c>
      <c r="P45" s="6">
        <f t="shared" si="4"/>
        <v>-0.95139515172550959</v>
      </c>
    </row>
    <row r="46" spans="1:16" ht="15" x14ac:dyDescent="0.2">
      <c r="A46" s="6">
        <v>22.5</v>
      </c>
      <c r="B46" s="6">
        <v>44</v>
      </c>
      <c r="C46" s="24" t="s">
        <v>29</v>
      </c>
      <c r="D46">
        <v>808.44818115234398</v>
      </c>
      <c r="E46">
        <v>627.07556152343795</v>
      </c>
      <c r="F46">
        <v>473.57604980468801</v>
      </c>
      <c r="G46">
        <v>471.11578369140602</v>
      </c>
      <c r="I46" s="7">
        <f t="shared" si="0"/>
        <v>334.87213134765597</v>
      </c>
      <c r="J46" s="7">
        <f t="shared" si="0"/>
        <v>155.95977783203193</v>
      </c>
      <c r="K46" s="7">
        <f t="shared" si="1"/>
        <v>225.70028686523364</v>
      </c>
      <c r="L46" s="8">
        <f t="shared" si="2"/>
        <v>1.4471698408567366</v>
      </c>
      <c r="M46" s="8">
        <f t="shared" si="5"/>
        <v>1.6596209527046877</v>
      </c>
      <c r="P46" s="6">
        <f t="shared" si="4"/>
        <v>0.168235898397638</v>
      </c>
    </row>
    <row r="47" spans="1:16" x14ac:dyDescent="0.15">
      <c r="A47" s="6">
        <v>23</v>
      </c>
      <c r="B47" s="6">
        <v>45</v>
      </c>
      <c r="D47">
        <v>805.86151123046898</v>
      </c>
      <c r="E47">
        <v>626.87902832031295</v>
      </c>
      <c r="F47">
        <v>473.075439453125</v>
      </c>
      <c r="G47">
        <v>470.80938720703102</v>
      </c>
      <c r="I47" s="7">
        <f t="shared" si="0"/>
        <v>332.78607177734398</v>
      </c>
      <c r="J47" s="7">
        <f t="shared" si="0"/>
        <v>156.06964111328193</v>
      </c>
      <c r="K47" s="7">
        <f t="shared" si="1"/>
        <v>223.53732299804665</v>
      </c>
      <c r="L47" s="8">
        <f t="shared" si="2"/>
        <v>1.4322921575490382</v>
      </c>
      <c r="M47" s="8">
        <f t="shared" si="5"/>
        <v>1.6494644052158327</v>
      </c>
      <c r="P47" s="6">
        <f t="shared" si="4"/>
        <v>-0.44477362231183709</v>
      </c>
    </row>
    <row r="48" spans="1:16" x14ac:dyDescent="0.15">
      <c r="A48" s="6">
        <v>23.5</v>
      </c>
      <c r="B48" s="6">
        <v>46</v>
      </c>
      <c r="D48">
        <v>798.545166015625</v>
      </c>
      <c r="E48">
        <v>624.20349121093795</v>
      </c>
      <c r="F48">
        <v>473.545166015625</v>
      </c>
      <c r="G48">
        <v>471.24969482421898</v>
      </c>
      <c r="I48" s="7">
        <f t="shared" si="0"/>
        <v>325</v>
      </c>
      <c r="J48" s="7">
        <f t="shared" si="0"/>
        <v>152.95379638671898</v>
      </c>
      <c r="K48" s="7">
        <f t="shared" si="1"/>
        <v>217.9323425292967</v>
      </c>
      <c r="L48" s="8">
        <f t="shared" si="2"/>
        <v>1.4248246704402809</v>
      </c>
      <c r="M48" s="8">
        <f t="shared" si="5"/>
        <v>1.6467180539259187</v>
      </c>
      <c r="P48" s="6">
        <f t="shared" si="4"/>
        <v>-0.61053265507148258</v>
      </c>
    </row>
    <row r="49" spans="1:22" x14ac:dyDescent="0.15">
      <c r="A49" s="6">
        <v>24</v>
      </c>
      <c r="B49" s="6">
        <v>47</v>
      </c>
      <c r="D49">
        <v>818.94812011718795</v>
      </c>
      <c r="E49">
        <v>633.18914794921898</v>
      </c>
      <c r="F49">
        <v>472.63473510742199</v>
      </c>
      <c r="G49">
        <v>470.55505371093801</v>
      </c>
      <c r="I49" s="7">
        <f t="shared" si="0"/>
        <v>346.31338500976597</v>
      </c>
      <c r="J49" s="7">
        <f t="shared" si="0"/>
        <v>162.63409423828097</v>
      </c>
      <c r="K49" s="7">
        <f t="shared" si="1"/>
        <v>232.4695190429693</v>
      </c>
      <c r="L49" s="8">
        <f t="shared" si="2"/>
        <v>1.4294021197201736</v>
      </c>
      <c r="M49" s="8">
        <f t="shared" si="5"/>
        <v>1.6560166390246549</v>
      </c>
      <c r="P49" s="6">
        <f t="shared" si="4"/>
        <v>-4.9306391825295767E-2</v>
      </c>
    </row>
    <row r="50" spans="1:22" x14ac:dyDescent="0.15">
      <c r="A50" s="6">
        <v>24.5</v>
      </c>
      <c r="B50" s="6">
        <v>48</v>
      </c>
      <c r="D50">
        <v>811.64910888671898</v>
      </c>
      <c r="E50">
        <v>629.882568359375</v>
      </c>
      <c r="F50">
        <v>473.2958984375</v>
      </c>
      <c r="G50">
        <v>470.93365478515602</v>
      </c>
      <c r="I50" s="7">
        <f t="shared" si="0"/>
        <v>338.35321044921898</v>
      </c>
      <c r="J50" s="7">
        <f t="shared" si="0"/>
        <v>158.94891357421898</v>
      </c>
      <c r="K50" s="7">
        <f t="shared" si="1"/>
        <v>227.08897094726569</v>
      </c>
      <c r="L50" s="8">
        <f t="shared" si="2"/>
        <v>1.4286915578144526</v>
      </c>
      <c r="M50" s="8">
        <f t="shared" si="5"/>
        <v>1.6600272129377771</v>
      </c>
      <c r="P50" s="6">
        <f t="shared" si="4"/>
        <v>0.192756178644715</v>
      </c>
    </row>
    <row r="51" spans="1:22" x14ac:dyDescent="0.15">
      <c r="A51" s="6">
        <v>25</v>
      </c>
      <c r="B51" s="6">
        <v>49</v>
      </c>
      <c r="D51">
        <v>806.78070068359398</v>
      </c>
      <c r="E51">
        <v>629.064697265625</v>
      </c>
      <c r="F51">
        <v>473.08169555664102</v>
      </c>
      <c r="G51">
        <v>470.70956420898398</v>
      </c>
      <c r="I51" s="7">
        <f t="shared" si="0"/>
        <v>333.69900512695295</v>
      </c>
      <c r="J51" s="7">
        <f t="shared" si="0"/>
        <v>158.35513305664102</v>
      </c>
      <c r="K51" s="7">
        <f t="shared" si="1"/>
        <v>222.85041198730426</v>
      </c>
      <c r="L51" s="8">
        <f t="shared" si="2"/>
        <v>1.4072825281110044</v>
      </c>
      <c r="M51" s="8">
        <f t="shared" si="5"/>
        <v>1.6433393190531724</v>
      </c>
      <c r="P51" s="6">
        <f t="shared" si="4"/>
        <v>-0.81445988991377338</v>
      </c>
    </row>
    <row r="52" spans="1:22" x14ac:dyDescent="0.15">
      <c r="A52" s="6">
        <v>25.5</v>
      </c>
      <c r="B52" s="6">
        <v>50</v>
      </c>
      <c r="D52">
        <v>804.76721191406295</v>
      </c>
      <c r="E52">
        <v>627.64276123046898</v>
      </c>
      <c r="F52">
        <v>472.96450805664102</v>
      </c>
      <c r="G52">
        <v>470.79547119140602</v>
      </c>
      <c r="I52" s="7">
        <f t="shared" si="0"/>
        <v>331.80270385742193</v>
      </c>
      <c r="J52" s="7">
        <f t="shared" si="0"/>
        <v>156.84729003906295</v>
      </c>
      <c r="K52" s="7">
        <f t="shared" si="1"/>
        <v>222.00960083007789</v>
      </c>
      <c r="L52" s="8">
        <f t="shared" si="2"/>
        <v>1.4154506639852444</v>
      </c>
      <c r="M52" s="8">
        <f t="shared" si="5"/>
        <v>1.6562285907462557</v>
      </c>
      <c r="P52" s="6">
        <f t="shared" si="4"/>
        <v>-3.651381409013113E-2</v>
      </c>
      <c r="R52" s="29"/>
      <c r="S52" s="29"/>
      <c r="T52" s="29"/>
    </row>
    <row r="53" spans="1:22" x14ac:dyDescent="0.15">
      <c r="A53" s="6">
        <v>26</v>
      </c>
      <c r="B53" s="6">
        <v>51</v>
      </c>
      <c r="D53">
        <v>792.65325927734398</v>
      </c>
      <c r="E53">
        <v>623.07171630859398</v>
      </c>
      <c r="F53">
        <v>472.80780029296898</v>
      </c>
      <c r="G53">
        <v>470.74990844726602</v>
      </c>
      <c r="I53" s="7">
        <f t="shared" si="0"/>
        <v>319.845458984375</v>
      </c>
      <c r="J53" s="7">
        <f t="shared" si="0"/>
        <v>152.32180786132795</v>
      </c>
      <c r="K53" s="7">
        <f t="shared" si="1"/>
        <v>213.22019348144545</v>
      </c>
      <c r="L53" s="8">
        <f t="shared" si="2"/>
        <v>1.3998008326920508</v>
      </c>
      <c r="M53" s="8">
        <f t="shared" si="5"/>
        <v>1.6452998952719056</v>
      </c>
      <c r="P53" s="6">
        <f t="shared" si="4"/>
        <v>-0.69612717011122094</v>
      </c>
      <c r="R53" s="29"/>
      <c r="S53" s="34"/>
      <c r="T53" s="29"/>
    </row>
    <row r="54" spans="1:22" x14ac:dyDescent="0.15">
      <c r="A54" s="6">
        <v>26.5</v>
      </c>
      <c r="B54" s="6">
        <v>52</v>
      </c>
      <c r="D54">
        <v>787.93426513671898</v>
      </c>
      <c r="E54">
        <v>620.46539306640602</v>
      </c>
      <c r="F54">
        <v>472.83581542968801</v>
      </c>
      <c r="G54">
        <v>470.473388671875</v>
      </c>
      <c r="I54" s="7">
        <f t="shared" si="0"/>
        <v>315.09844970703097</v>
      </c>
      <c r="J54" s="7">
        <f t="shared" si="0"/>
        <v>149.99200439453102</v>
      </c>
      <c r="K54" s="7">
        <f t="shared" si="1"/>
        <v>210.10404663085927</v>
      </c>
      <c r="L54" s="8">
        <f t="shared" si="2"/>
        <v>1.4007683108108397</v>
      </c>
      <c r="M54" s="8">
        <f t="shared" si="5"/>
        <v>1.6509885092095378</v>
      </c>
      <c r="P54" s="6">
        <f t="shared" si="4"/>
        <v>-0.35278466053936902</v>
      </c>
      <c r="R54" s="29"/>
      <c r="S54" s="34"/>
      <c r="T54" s="29"/>
    </row>
    <row r="55" spans="1:22" x14ac:dyDescent="0.15">
      <c r="A55" s="6">
        <v>27</v>
      </c>
      <c r="B55" s="6">
        <v>53</v>
      </c>
      <c r="D55">
        <v>788.180908203125</v>
      </c>
      <c r="E55">
        <v>621.14776611328102</v>
      </c>
      <c r="F55">
        <v>472.97921752929699</v>
      </c>
      <c r="G55">
        <v>470.84066772460898</v>
      </c>
      <c r="I55" s="7">
        <f t="shared" si="0"/>
        <v>315.20169067382801</v>
      </c>
      <c r="J55" s="7">
        <f t="shared" si="0"/>
        <v>150.30709838867205</v>
      </c>
      <c r="K55" s="7">
        <f t="shared" si="1"/>
        <v>209.9867218017576</v>
      </c>
      <c r="L55" s="8">
        <f t="shared" si="2"/>
        <v>1.3970512640644743</v>
      </c>
      <c r="M55" s="8">
        <f t="shared" si="5"/>
        <v>1.6519925982820158</v>
      </c>
      <c r="P55" s="6">
        <f t="shared" si="4"/>
        <v>-0.2921817675046226</v>
      </c>
      <c r="R55" s="35"/>
      <c r="S55" s="34"/>
      <c r="T55" s="29"/>
    </row>
    <row r="56" spans="1:22" x14ac:dyDescent="0.15">
      <c r="A56" s="6">
        <v>27.5</v>
      </c>
      <c r="B56" s="6">
        <v>54</v>
      </c>
      <c r="D56">
        <v>792.42559814453102</v>
      </c>
      <c r="E56">
        <v>624.60260009765602</v>
      </c>
      <c r="F56">
        <v>472.89572143554699</v>
      </c>
      <c r="G56">
        <v>470.680908203125</v>
      </c>
      <c r="I56" s="7">
        <f t="shared" si="0"/>
        <v>319.52987670898403</v>
      </c>
      <c r="J56" s="7">
        <f t="shared" si="0"/>
        <v>153.92169189453102</v>
      </c>
      <c r="K56" s="7">
        <f t="shared" si="1"/>
        <v>211.78469238281232</v>
      </c>
      <c r="L56" s="8">
        <f t="shared" si="2"/>
        <v>1.3759249250451959</v>
      </c>
      <c r="M56" s="8">
        <f t="shared" si="5"/>
        <v>1.6355873950815807</v>
      </c>
      <c r="P56" s="6">
        <f t="shared" si="4"/>
        <v>-1.28233573095289</v>
      </c>
      <c r="R56" s="35"/>
      <c r="S56" s="34"/>
      <c r="T56" s="29"/>
    </row>
    <row r="57" spans="1:22" x14ac:dyDescent="0.15">
      <c r="A57" s="6">
        <v>28</v>
      </c>
      <c r="B57" s="6">
        <v>55</v>
      </c>
      <c r="D57">
        <v>791.93811035156295</v>
      </c>
      <c r="E57">
        <v>624.834716796875</v>
      </c>
      <c r="F57">
        <v>472.739013671875</v>
      </c>
      <c r="G57">
        <v>470.48992919921898</v>
      </c>
      <c r="I57" s="7">
        <f t="shared" si="0"/>
        <v>319.19909667968795</v>
      </c>
      <c r="J57" s="7">
        <f t="shared" si="0"/>
        <v>154.34478759765602</v>
      </c>
      <c r="K57" s="7">
        <f t="shared" si="1"/>
        <v>211.15774536132875</v>
      </c>
      <c r="L57" s="8">
        <f t="shared" si="2"/>
        <v>1.3680911979468462</v>
      </c>
      <c r="M57" s="8">
        <f t="shared" si="5"/>
        <v>1.6324748038020744</v>
      </c>
      <c r="P57" s="6">
        <f t="shared" si="4"/>
        <v>-1.4701995784373196</v>
      </c>
      <c r="R57" s="29"/>
      <c r="S57" s="34"/>
      <c r="T57" s="29"/>
    </row>
    <row r="58" spans="1:22" x14ac:dyDescent="0.15">
      <c r="A58" s="6">
        <v>28.5</v>
      </c>
      <c r="B58" s="6">
        <v>56</v>
      </c>
      <c r="D58">
        <v>790.89270019531295</v>
      </c>
      <c r="E58">
        <v>624.13323974609398</v>
      </c>
      <c r="F58">
        <v>473.05041503906301</v>
      </c>
      <c r="G58">
        <v>470.75131225585898</v>
      </c>
      <c r="I58" s="7">
        <f t="shared" si="0"/>
        <v>317.84228515624994</v>
      </c>
      <c r="J58" s="7">
        <f t="shared" si="0"/>
        <v>153.381927490235</v>
      </c>
      <c r="K58" s="7">
        <f t="shared" si="1"/>
        <v>210.47493591308546</v>
      </c>
      <c r="L58" s="8">
        <f t="shared" si="2"/>
        <v>1.3722277412799189</v>
      </c>
      <c r="M58" s="8">
        <f t="shared" si="5"/>
        <v>1.6413324829539904</v>
      </c>
      <c r="P58" s="6">
        <f t="shared" si="4"/>
        <v>-0.93558467534425649</v>
      </c>
      <c r="R58" s="29"/>
      <c r="S58" s="34"/>
      <c r="T58" s="29"/>
    </row>
    <row r="59" spans="1:22" x14ac:dyDescent="0.15">
      <c r="A59" s="6">
        <v>29</v>
      </c>
      <c r="B59" s="6">
        <v>57</v>
      </c>
      <c r="D59">
        <v>791.73986816406295</v>
      </c>
      <c r="E59">
        <v>624.88604736328102</v>
      </c>
      <c r="F59">
        <v>472.90158081054699</v>
      </c>
      <c r="G59">
        <v>470.29165649414102</v>
      </c>
      <c r="I59" s="7">
        <f t="shared" si="0"/>
        <v>318.83828735351597</v>
      </c>
      <c r="J59" s="7">
        <f t="shared" si="0"/>
        <v>154.59439086914</v>
      </c>
      <c r="K59" s="7">
        <f t="shared" si="1"/>
        <v>210.62221374511796</v>
      </c>
      <c r="L59" s="8">
        <f t="shared" si="2"/>
        <v>1.3624182129829276</v>
      </c>
      <c r="M59" s="8">
        <f t="shared" si="5"/>
        <v>1.6362440904758424</v>
      </c>
      <c r="P59" s="6">
        <f t="shared" si="4"/>
        <v>-1.2427001629283978</v>
      </c>
      <c r="R59" s="36"/>
      <c r="S59" s="34"/>
      <c r="T59" s="29"/>
    </row>
    <row r="60" spans="1:22" x14ac:dyDescent="0.15">
      <c r="A60" s="6">
        <v>29.5</v>
      </c>
      <c r="B60" s="6">
        <v>58</v>
      </c>
      <c r="D60">
        <v>792.27276611328102</v>
      </c>
      <c r="E60">
        <v>626.55352783203102</v>
      </c>
      <c r="F60">
        <v>472.90560913085898</v>
      </c>
      <c r="G60">
        <v>470.64178466796898</v>
      </c>
      <c r="I60" s="7">
        <f t="shared" si="0"/>
        <v>319.36715698242205</v>
      </c>
      <c r="J60" s="7">
        <f t="shared" si="0"/>
        <v>155.91174316406205</v>
      </c>
      <c r="K60" s="7">
        <f t="shared" si="1"/>
        <v>210.2289367675786</v>
      </c>
      <c r="L60" s="8">
        <f t="shared" si="2"/>
        <v>1.3483842364994914</v>
      </c>
      <c r="M60" s="8">
        <f t="shared" si="5"/>
        <v>1.6269312498112496</v>
      </c>
      <c r="P60" s="6">
        <f t="shared" si="4"/>
        <v>-1.8047868364274606</v>
      </c>
      <c r="R60" s="35"/>
      <c r="S60" s="34"/>
      <c r="T60" s="29"/>
    </row>
    <row r="61" spans="1:22" x14ac:dyDescent="0.15">
      <c r="A61" s="6">
        <v>30</v>
      </c>
      <c r="B61" s="6">
        <v>59</v>
      </c>
      <c r="D61">
        <v>792.99017333984398</v>
      </c>
      <c r="E61">
        <v>626.63543701171898</v>
      </c>
      <c r="F61">
        <v>473.12142944335898</v>
      </c>
      <c r="G61">
        <v>470.75354003906301</v>
      </c>
      <c r="I61" s="7">
        <f t="shared" si="0"/>
        <v>319.868743896485</v>
      </c>
      <c r="J61" s="7">
        <f t="shared" si="0"/>
        <v>155.88189697265597</v>
      </c>
      <c r="K61" s="7">
        <f t="shared" si="1"/>
        <v>210.75141601562584</v>
      </c>
      <c r="L61" s="8">
        <f t="shared" si="2"/>
        <v>1.3519941706418597</v>
      </c>
      <c r="M61" s="8">
        <f t="shared" si="5"/>
        <v>1.6352623197724612</v>
      </c>
      <c r="P61" s="6">
        <f t="shared" si="4"/>
        <v>-1.3019560064113078</v>
      </c>
      <c r="R61" s="35"/>
      <c r="S61" s="34"/>
      <c r="T61" s="29"/>
    </row>
    <row r="62" spans="1:22" x14ac:dyDescent="0.15">
      <c r="A62" s="6">
        <v>30.5</v>
      </c>
      <c r="B62" s="6">
        <v>60</v>
      </c>
      <c r="D62">
        <v>792.09094238281295</v>
      </c>
      <c r="E62">
        <v>626.70129394531295</v>
      </c>
      <c r="F62">
        <v>473.11535644531301</v>
      </c>
      <c r="G62">
        <v>470.53347778320301</v>
      </c>
      <c r="I62" s="7">
        <f t="shared" si="0"/>
        <v>318.97558593749994</v>
      </c>
      <c r="J62" s="7">
        <f t="shared" si="0"/>
        <v>156.16781616210994</v>
      </c>
      <c r="K62" s="7">
        <f t="shared" si="1"/>
        <v>209.65811462402297</v>
      </c>
      <c r="L62" s="8">
        <f t="shared" si="2"/>
        <v>1.3425180666315231</v>
      </c>
      <c r="M62" s="8">
        <f t="shared" si="5"/>
        <v>1.630507351580968</v>
      </c>
      <c r="P62" s="6">
        <f t="shared" si="4"/>
        <v>-1.588947306875814</v>
      </c>
      <c r="R62" s="29"/>
      <c r="S62" s="29"/>
      <c r="T62" s="29"/>
      <c r="U62" s="4" t="s">
        <v>17</v>
      </c>
    </row>
    <row r="63" spans="1:22" x14ac:dyDescent="0.15">
      <c r="A63" s="6">
        <v>31</v>
      </c>
      <c r="B63" s="6">
        <v>61</v>
      </c>
      <c r="D63">
        <v>787.85046386718795</v>
      </c>
      <c r="E63">
        <v>625.83068847656295</v>
      </c>
      <c r="F63">
        <v>473.14199829101602</v>
      </c>
      <c r="G63">
        <v>470.69927978515602</v>
      </c>
      <c r="I63" s="7">
        <f t="shared" si="0"/>
        <v>314.70846557617193</v>
      </c>
      <c r="J63" s="7">
        <f t="shared" si="0"/>
        <v>155.13140869140693</v>
      </c>
      <c r="K63" s="7">
        <f t="shared" si="1"/>
        <v>206.11647949218707</v>
      </c>
      <c r="L63" s="8">
        <f t="shared" si="2"/>
        <v>1.3286573056408035</v>
      </c>
      <c r="M63" s="8">
        <f t="shared" si="5"/>
        <v>1.6213677264090918</v>
      </c>
      <c r="P63" s="6">
        <f t="shared" si="4"/>
        <v>-2.1405793700571345</v>
      </c>
      <c r="R63" s="29"/>
      <c r="S63" s="29"/>
      <c r="T63" s="29"/>
    </row>
    <row r="64" spans="1:22" x14ac:dyDescent="0.15">
      <c r="A64" s="6">
        <v>31.5</v>
      </c>
      <c r="B64" s="6">
        <v>62</v>
      </c>
      <c r="D64">
        <v>785.20349121093795</v>
      </c>
      <c r="E64">
        <v>624.51953125</v>
      </c>
      <c r="F64">
        <v>472.69827270507801</v>
      </c>
      <c r="G64">
        <v>470.75030517578102</v>
      </c>
      <c r="I64" s="7">
        <f t="shared" si="0"/>
        <v>312.50521850585994</v>
      </c>
      <c r="J64" s="7">
        <f t="shared" si="0"/>
        <v>153.76922607421898</v>
      </c>
      <c r="K64" s="7">
        <f t="shared" si="1"/>
        <v>204.86676025390665</v>
      </c>
      <c r="L64" s="8">
        <f t="shared" si="2"/>
        <v>1.3323001323751522</v>
      </c>
      <c r="M64" s="8">
        <f t="shared" si="5"/>
        <v>1.6297316889622837</v>
      </c>
      <c r="P64" s="6">
        <f t="shared" si="4"/>
        <v>-1.6357632717136397</v>
      </c>
      <c r="U64" s="18">
        <v>12.5</v>
      </c>
      <c r="V64" s="20">
        <f t="shared" ref="V64:V83" si="6">L26</f>
        <v>1.5372918296239928</v>
      </c>
    </row>
    <row r="65" spans="1:22" x14ac:dyDescent="0.15">
      <c r="A65" s="6">
        <v>32</v>
      </c>
      <c r="B65" s="6">
        <v>63</v>
      </c>
      <c r="D65">
        <v>785.35510253906295</v>
      </c>
      <c r="E65">
        <v>624.78350830078102</v>
      </c>
      <c r="F65">
        <v>472.43908691406301</v>
      </c>
      <c r="G65">
        <v>470.005859375</v>
      </c>
      <c r="I65" s="7">
        <f t="shared" si="0"/>
        <v>312.91601562499994</v>
      </c>
      <c r="J65" s="7">
        <f t="shared" si="0"/>
        <v>154.77764892578102</v>
      </c>
      <c r="K65" s="7">
        <f t="shared" si="1"/>
        <v>204.57166137695322</v>
      </c>
      <c r="L65" s="8">
        <f t="shared" si="2"/>
        <v>1.321713198234775</v>
      </c>
      <c r="M65" s="8">
        <f t="shared" si="5"/>
        <v>1.6238658906407499</v>
      </c>
      <c r="P65" s="6">
        <f t="shared" si="4"/>
        <v>-1.9897999383671074</v>
      </c>
      <c r="U65" s="18">
        <v>13</v>
      </c>
      <c r="V65" s="20">
        <f t="shared" si="6"/>
        <v>1.5253405433287892</v>
      </c>
    </row>
    <row r="66" spans="1:22" x14ac:dyDescent="0.15">
      <c r="A66" s="6">
        <v>32.5</v>
      </c>
      <c r="B66" s="6">
        <v>64</v>
      </c>
      <c r="D66">
        <v>782.399658203125</v>
      </c>
      <c r="E66">
        <v>624.837158203125</v>
      </c>
      <c r="F66">
        <v>472.69000244140602</v>
      </c>
      <c r="G66">
        <v>470.54153442382801</v>
      </c>
      <c r="I66" s="7">
        <f t="shared" ref="I66:J129" si="7">D66-F66</f>
        <v>309.70965576171898</v>
      </c>
      <c r="J66" s="7">
        <f t="shared" si="7"/>
        <v>154.29562377929699</v>
      </c>
      <c r="K66" s="7">
        <f t="shared" ref="K66:K129" si="8">I66-0.7*J66</f>
        <v>201.70271911621109</v>
      </c>
      <c r="L66" s="8">
        <f t="shared" ref="L66:L129" si="9">K66/J66</f>
        <v>1.3072484765006995</v>
      </c>
      <c r="M66" s="8">
        <f t="shared" si="5"/>
        <v>1.6141223047255178</v>
      </c>
      <c r="P66" s="6">
        <f t="shared" si="4"/>
        <v>-2.577884712099745</v>
      </c>
      <c r="U66" s="18">
        <v>13.5</v>
      </c>
      <c r="V66" s="20">
        <f t="shared" si="6"/>
        <v>1.5337253806543281</v>
      </c>
    </row>
    <row r="67" spans="1:22" x14ac:dyDescent="0.15">
      <c r="A67" s="6">
        <v>33</v>
      </c>
      <c r="B67" s="6">
        <v>65</v>
      </c>
      <c r="D67">
        <v>781.48010253906295</v>
      </c>
      <c r="E67">
        <v>625.1318359375</v>
      </c>
      <c r="F67">
        <v>472.931640625</v>
      </c>
      <c r="G67">
        <v>470.82312011718801</v>
      </c>
      <c r="I67" s="7">
        <f t="shared" si="7"/>
        <v>308.54846191406295</v>
      </c>
      <c r="J67" s="7">
        <f t="shared" si="7"/>
        <v>154.30871582031199</v>
      </c>
      <c r="K67" s="7">
        <f t="shared" si="8"/>
        <v>200.53236083984456</v>
      </c>
      <c r="L67" s="8">
        <f t="shared" si="9"/>
        <v>1.2995530406290119</v>
      </c>
      <c r="M67" s="8">
        <f t="shared" si="5"/>
        <v>1.6111480046726736</v>
      </c>
      <c r="P67" s="6">
        <f t="shared" si="4"/>
        <v>-2.7574018415023183</v>
      </c>
      <c r="U67" s="18">
        <v>14</v>
      </c>
      <c r="V67" s="20">
        <f t="shared" si="6"/>
        <v>1.5397738370096299</v>
      </c>
    </row>
    <row r="68" spans="1:22" x14ac:dyDescent="0.15">
      <c r="A68" s="6">
        <v>33.5</v>
      </c>
      <c r="B68" s="6">
        <v>66</v>
      </c>
      <c r="D68">
        <v>780.10729980468795</v>
      </c>
      <c r="E68">
        <v>625.66009521484398</v>
      </c>
      <c r="F68">
        <v>472.93585205078102</v>
      </c>
      <c r="G68">
        <v>470.81887817382801</v>
      </c>
      <c r="I68" s="7">
        <f t="shared" si="7"/>
        <v>307.17144775390693</v>
      </c>
      <c r="J68" s="7">
        <f t="shared" si="7"/>
        <v>154.84121704101597</v>
      </c>
      <c r="K68" s="7">
        <f t="shared" si="8"/>
        <v>198.78259582519576</v>
      </c>
      <c r="L68" s="8">
        <f t="shared" si="9"/>
        <v>1.2837834758980236</v>
      </c>
      <c r="M68" s="8">
        <f t="shared" si="5"/>
        <v>1.6000995757605285</v>
      </c>
      <c r="P68" s="6">
        <f t="shared" si="4"/>
        <v>-3.4242418399819905</v>
      </c>
      <c r="U68" s="18">
        <v>14.5</v>
      </c>
      <c r="V68" s="20">
        <f t="shared" si="6"/>
        <v>1.535855653868754</v>
      </c>
    </row>
    <row r="69" spans="1:22" x14ac:dyDescent="0.15">
      <c r="A69" s="6">
        <v>34</v>
      </c>
      <c r="B69" s="6">
        <v>67</v>
      </c>
      <c r="D69">
        <v>767.07781982421898</v>
      </c>
      <c r="E69">
        <v>618.61120605468795</v>
      </c>
      <c r="F69">
        <v>472.59500122070301</v>
      </c>
      <c r="G69">
        <v>470.40701293945301</v>
      </c>
      <c r="I69" s="7">
        <f t="shared" si="7"/>
        <v>294.48281860351597</v>
      </c>
      <c r="J69" s="7">
        <f t="shared" si="7"/>
        <v>148.20419311523494</v>
      </c>
      <c r="K69" s="7">
        <f t="shared" si="8"/>
        <v>190.73988342285151</v>
      </c>
      <c r="L69" s="8">
        <f t="shared" si="9"/>
        <v>1.2870073336895622</v>
      </c>
      <c r="M69" s="8">
        <f t="shared" si="5"/>
        <v>1.6080445693709107</v>
      </c>
      <c r="P69" s="6">
        <f t="shared" si="4"/>
        <v>-2.9447130699462511</v>
      </c>
      <c r="U69" s="18">
        <v>15</v>
      </c>
      <c r="V69" s="20">
        <f t="shared" si="6"/>
        <v>1.546288736325037</v>
      </c>
    </row>
    <row r="70" spans="1:22" x14ac:dyDescent="0.15">
      <c r="A70" s="6">
        <v>34.5</v>
      </c>
      <c r="B70" s="6">
        <v>68</v>
      </c>
      <c r="D70">
        <v>764.4921875</v>
      </c>
      <c r="E70">
        <v>617.32464599609398</v>
      </c>
      <c r="F70">
        <v>472.54458618164102</v>
      </c>
      <c r="G70">
        <v>470.30474853515602</v>
      </c>
      <c r="I70" s="7">
        <f t="shared" si="7"/>
        <v>291.94760131835898</v>
      </c>
      <c r="J70" s="7">
        <f t="shared" si="7"/>
        <v>147.01989746093795</v>
      </c>
      <c r="K70" s="7">
        <f t="shared" si="8"/>
        <v>189.0336730957024</v>
      </c>
      <c r="L70" s="8">
        <f t="shared" si="9"/>
        <v>1.2857693166731203</v>
      </c>
      <c r="M70" s="8">
        <f t="shared" si="5"/>
        <v>1.611527688173312</v>
      </c>
      <c r="P70" s="6">
        <f t="shared" ref="P70:P133" si="10">(M70-$O$2)/$O$2*100</f>
        <v>-2.7344856289799959</v>
      </c>
      <c r="U70" s="18">
        <v>15.5</v>
      </c>
      <c r="V70" s="20">
        <f t="shared" si="6"/>
        <v>1.5147711943653659</v>
      </c>
    </row>
    <row r="71" spans="1:22" x14ac:dyDescent="0.15">
      <c r="A71" s="6">
        <v>35</v>
      </c>
      <c r="B71" s="6">
        <v>69</v>
      </c>
      <c r="D71">
        <v>762.082763671875</v>
      </c>
      <c r="E71">
        <v>616.568115234375</v>
      </c>
      <c r="F71">
        <v>473.14401245117199</v>
      </c>
      <c r="G71">
        <v>470.74163818359398</v>
      </c>
      <c r="I71" s="7">
        <f t="shared" si="7"/>
        <v>288.93875122070301</v>
      </c>
      <c r="J71" s="7">
        <f t="shared" si="7"/>
        <v>145.82647705078102</v>
      </c>
      <c r="K71" s="7">
        <f t="shared" si="8"/>
        <v>186.8602172851563</v>
      </c>
      <c r="L71" s="8">
        <f t="shared" si="9"/>
        <v>1.2813874480426908</v>
      </c>
      <c r="M71" s="8">
        <f t="shared" si="5"/>
        <v>1.611866955361726</v>
      </c>
      <c r="P71" s="6">
        <f t="shared" si="10"/>
        <v>-2.7140087871407497</v>
      </c>
      <c r="U71" s="18">
        <v>16</v>
      </c>
      <c r="V71" s="20">
        <f t="shared" si="6"/>
        <v>1.5006254473345044</v>
      </c>
    </row>
    <row r="72" spans="1:22" x14ac:dyDescent="0.15">
      <c r="A72" s="6">
        <v>35.5</v>
      </c>
      <c r="B72" s="6">
        <v>70</v>
      </c>
      <c r="D72">
        <v>762.26556396484398</v>
      </c>
      <c r="E72">
        <v>618.22698974609398</v>
      </c>
      <c r="F72">
        <v>473.30938720703102</v>
      </c>
      <c r="G72">
        <v>471.05908203125</v>
      </c>
      <c r="I72" s="7">
        <f t="shared" si="7"/>
        <v>288.95617675781295</v>
      </c>
      <c r="J72" s="7">
        <f t="shared" si="7"/>
        <v>147.16790771484398</v>
      </c>
      <c r="K72" s="7">
        <f t="shared" si="8"/>
        <v>185.93864135742217</v>
      </c>
      <c r="L72" s="8">
        <f t="shared" si="9"/>
        <v>1.2634455720991922</v>
      </c>
      <c r="M72" s="8">
        <f t="shared" si="5"/>
        <v>1.5986462152370706</v>
      </c>
      <c r="P72" s="6">
        <f t="shared" si="10"/>
        <v>-3.5119610023135439</v>
      </c>
      <c r="U72" s="18">
        <v>16.5</v>
      </c>
      <c r="V72" s="20">
        <f t="shared" si="6"/>
        <v>1.5045093418645401</v>
      </c>
    </row>
    <row r="73" spans="1:22" x14ac:dyDescent="0.15">
      <c r="A73" s="6">
        <v>36</v>
      </c>
      <c r="B73" s="6">
        <v>71</v>
      </c>
      <c r="D73">
        <v>760.568115234375</v>
      </c>
      <c r="E73">
        <v>618.16864013671898</v>
      </c>
      <c r="F73">
        <v>473.25372314453102</v>
      </c>
      <c r="G73">
        <v>471.004638671875</v>
      </c>
      <c r="I73" s="7">
        <f t="shared" si="7"/>
        <v>287.31439208984398</v>
      </c>
      <c r="J73" s="7">
        <f t="shared" si="7"/>
        <v>147.16400146484398</v>
      </c>
      <c r="K73" s="7">
        <f t="shared" si="8"/>
        <v>184.29959106445318</v>
      </c>
      <c r="L73" s="8">
        <f t="shared" si="9"/>
        <v>1.252341532100026</v>
      </c>
      <c r="M73" s="8">
        <f t="shared" si="5"/>
        <v>1.5922633110567479</v>
      </c>
      <c r="P73" s="6">
        <f t="shared" si="10"/>
        <v>-3.8972081580628504</v>
      </c>
      <c r="U73" s="18">
        <v>17</v>
      </c>
      <c r="V73" s="20">
        <f t="shared" si="6"/>
        <v>1.5079799361256403</v>
      </c>
    </row>
    <row r="74" spans="1:22" x14ac:dyDescent="0.15">
      <c r="A74" s="6">
        <v>36.5</v>
      </c>
      <c r="B74" s="6">
        <v>72</v>
      </c>
      <c r="D74">
        <v>760.201904296875</v>
      </c>
      <c r="E74">
        <v>618.40313720703102</v>
      </c>
      <c r="F74">
        <v>472.60528564453102</v>
      </c>
      <c r="G74">
        <v>470.56454467773398</v>
      </c>
      <c r="I74" s="7">
        <f t="shared" si="7"/>
        <v>287.59661865234398</v>
      </c>
      <c r="J74" s="7">
        <f t="shared" si="7"/>
        <v>147.83859252929705</v>
      </c>
      <c r="K74" s="7">
        <f t="shared" si="8"/>
        <v>184.10960388183605</v>
      </c>
      <c r="L74" s="8">
        <f t="shared" si="9"/>
        <v>1.2453419687782215</v>
      </c>
      <c r="M74" s="8">
        <f t="shared" si="5"/>
        <v>1.5899848835537866</v>
      </c>
      <c r="P74" s="6">
        <f t="shared" si="10"/>
        <v>-4.0347251394085477</v>
      </c>
      <c r="U74" s="18">
        <v>17.5</v>
      </c>
      <c r="V74" s="20">
        <f t="shared" si="6"/>
        <v>1.5034687751284754</v>
      </c>
    </row>
    <row r="75" spans="1:22" x14ac:dyDescent="0.15">
      <c r="A75" s="6">
        <v>37</v>
      </c>
      <c r="B75" s="6">
        <v>73</v>
      </c>
      <c r="D75">
        <v>758.17932128906295</v>
      </c>
      <c r="E75">
        <v>618.59716796875</v>
      </c>
      <c r="F75">
        <v>472.099853515625</v>
      </c>
      <c r="G75">
        <v>470.01007080078102</v>
      </c>
      <c r="I75" s="7">
        <f t="shared" si="7"/>
        <v>286.07946777343795</v>
      </c>
      <c r="J75" s="7">
        <f t="shared" si="7"/>
        <v>148.58709716796898</v>
      </c>
      <c r="K75" s="7">
        <f t="shared" si="8"/>
        <v>182.06849975585968</v>
      </c>
      <c r="L75" s="8">
        <f t="shared" si="9"/>
        <v>1.2253318304619811</v>
      </c>
      <c r="M75" s="8">
        <f t="shared" si="5"/>
        <v>1.5746958810563898</v>
      </c>
      <c r="P75" s="6">
        <f t="shared" si="10"/>
        <v>-4.9575095898667048</v>
      </c>
      <c r="U75" s="18">
        <v>18</v>
      </c>
      <c r="V75" s="20">
        <f t="shared" si="6"/>
        <v>1.5022266002956322</v>
      </c>
    </row>
    <row r="76" spans="1:22" x14ac:dyDescent="0.15">
      <c r="A76" s="6">
        <v>37.5</v>
      </c>
      <c r="B76" s="6">
        <v>74</v>
      </c>
      <c r="D76">
        <v>758.76934814453102</v>
      </c>
      <c r="E76">
        <v>617.93109130859398</v>
      </c>
      <c r="F76">
        <v>472.46832275390602</v>
      </c>
      <c r="G76">
        <v>470.62283325195301</v>
      </c>
      <c r="I76" s="7">
        <f t="shared" si="7"/>
        <v>286.301025390625</v>
      </c>
      <c r="J76" s="7">
        <f t="shared" si="7"/>
        <v>147.30825805664097</v>
      </c>
      <c r="K76" s="7">
        <f t="shared" si="8"/>
        <v>183.18524475097632</v>
      </c>
      <c r="L76" s="8">
        <f t="shared" si="9"/>
        <v>1.2435504103275761</v>
      </c>
      <c r="M76" s="8">
        <f t="shared" si="5"/>
        <v>1.597635596740828</v>
      </c>
      <c r="P76" s="6">
        <f t="shared" si="10"/>
        <v>-3.5729579858536331</v>
      </c>
      <c r="U76" s="18">
        <v>18.5</v>
      </c>
      <c r="V76" s="20">
        <f t="shared" si="6"/>
        <v>1.5057515420718335</v>
      </c>
    </row>
    <row r="77" spans="1:22" x14ac:dyDescent="0.15">
      <c r="A77" s="6">
        <v>38</v>
      </c>
      <c r="B77" s="6">
        <v>75</v>
      </c>
      <c r="D77">
        <v>757.38562011718795</v>
      </c>
      <c r="E77">
        <v>617.42474365234398</v>
      </c>
      <c r="F77">
        <v>473.23941040039102</v>
      </c>
      <c r="G77">
        <v>470.81283569335898</v>
      </c>
      <c r="I77" s="7">
        <f t="shared" si="7"/>
        <v>284.14620971679693</v>
      </c>
      <c r="J77" s="7">
        <f t="shared" si="7"/>
        <v>146.611907958985</v>
      </c>
      <c r="K77" s="7">
        <f t="shared" si="8"/>
        <v>181.51787414550745</v>
      </c>
      <c r="L77" s="8">
        <f t="shared" si="9"/>
        <v>1.2380841138517034</v>
      </c>
      <c r="M77" s="8">
        <f t="shared" si="5"/>
        <v>1.5968904360837985</v>
      </c>
      <c r="P77" s="6">
        <f t="shared" si="10"/>
        <v>-3.6179329714694073</v>
      </c>
      <c r="U77" s="18">
        <v>19</v>
      </c>
      <c r="V77" s="20">
        <f t="shared" si="6"/>
        <v>1.481034466188301</v>
      </c>
    </row>
    <row r="78" spans="1:22" x14ac:dyDescent="0.15">
      <c r="A78" s="6">
        <v>38.5</v>
      </c>
      <c r="B78" s="6">
        <v>76</v>
      </c>
      <c r="D78">
        <v>751.53112792968795</v>
      </c>
      <c r="E78">
        <v>616.27764892578102</v>
      </c>
      <c r="F78">
        <v>472.78054809570301</v>
      </c>
      <c r="G78">
        <v>470.44998168945301</v>
      </c>
      <c r="I78" s="7">
        <f t="shared" si="7"/>
        <v>278.75057983398494</v>
      </c>
      <c r="J78" s="7">
        <f t="shared" si="7"/>
        <v>145.82766723632801</v>
      </c>
      <c r="K78" s="7">
        <f t="shared" si="8"/>
        <v>176.67121276855534</v>
      </c>
      <c r="L78" s="8">
        <f t="shared" si="9"/>
        <v>1.211506815659626</v>
      </c>
      <c r="M78" s="8">
        <f t="shared" si="5"/>
        <v>1.5750342737105647</v>
      </c>
      <c r="P78" s="6">
        <f t="shared" si="10"/>
        <v>-4.9370855314969697</v>
      </c>
      <c r="U78" s="18">
        <v>19.5</v>
      </c>
      <c r="V78" s="20">
        <f t="shared" si="6"/>
        <v>1.4952876608220309</v>
      </c>
    </row>
    <row r="79" spans="1:22" x14ac:dyDescent="0.15">
      <c r="A79" s="6">
        <v>39</v>
      </c>
      <c r="B79" s="6">
        <v>77</v>
      </c>
      <c r="D79">
        <v>764.00909423828102</v>
      </c>
      <c r="E79">
        <v>623.01611328125</v>
      </c>
      <c r="F79">
        <v>472.91305541992199</v>
      </c>
      <c r="G79">
        <v>470.54598999023398</v>
      </c>
      <c r="I79" s="7">
        <f t="shared" si="7"/>
        <v>291.09603881835903</v>
      </c>
      <c r="J79" s="7">
        <f t="shared" si="7"/>
        <v>152.47012329101602</v>
      </c>
      <c r="K79" s="7">
        <f t="shared" si="8"/>
        <v>184.36695251464783</v>
      </c>
      <c r="L79" s="8">
        <f t="shared" si="9"/>
        <v>1.2092005209620715</v>
      </c>
      <c r="M79" s="8">
        <f t="shared" si="5"/>
        <v>1.5774491148318535</v>
      </c>
      <c r="P79" s="6">
        <f t="shared" si="10"/>
        <v>-4.79133515717192</v>
      </c>
      <c r="U79" s="18">
        <v>20</v>
      </c>
      <c r="V79" s="20">
        <f t="shared" si="6"/>
        <v>1.47072262404163</v>
      </c>
    </row>
    <row r="80" spans="1:22" x14ac:dyDescent="0.15">
      <c r="A80" s="6">
        <v>39.5</v>
      </c>
      <c r="B80" s="6">
        <v>78</v>
      </c>
      <c r="D80">
        <v>769.03680419921898</v>
      </c>
      <c r="E80">
        <v>626.283447265625</v>
      </c>
      <c r="F80">
        <v>472.66720581054699</v>
      </c>
      <c r="G80">
        <v>470.59881591796898</v>
      </c>
      <c r="I80" s="7">
        <f t="shared" si="7"/>
        <v>296.36959838867199</v>
      </c>
      <c r="J80" s="7">
        <f t="shared" si="7"/>
        <v>155.68463134765602</v>
      </c>
      <c r="K80" s="7">
        <f t="shared" si="8"/>
        <v>187.39035644531276</v>
      </c>
      <c r="L80" s="8">
        <f t="shared" si="9"/>
        <v>1.203653532292827</v>
      </c>
      <c r="M80" s="8">
        <f t="shared" si="5"/>
        <v>1.5766232619814524</v>
      </c>
      <c r="P80" s="6">
        <f t="shared" si="10"/>
        <v>-4.8411804082827352</v>
      </c>
      <c r="U80" s="18">
        <v>20.5</v>
      </c>
      <c r="V80" s="20">
        <f t="shared" si="6"/>
        <v>1.4598630207699199</v>
      </c>
    </row>
    <row r="81" spans="1:22" x14ac:dyDescent="0.15">
      <c r="A81" s="6">
        <v>40</v>
      </c>
      <c r="B81" s="6">
        <v>79</v>
      </c>
      <c r="D81">
        <v>761.42333984375</v>
      </c>
      <c r="E81">
        <v>622.31408691406295</v>
      </c>
      <c r="F81">
        <v>473.01895141601602</v>
      </c>
      <c r="G81">
        <v>470.80960083007801</v>
      </c>
      <c r="I81" s="7">
        <f t="shared" si="7"/>
        <v>288.40438842773398</v>
      </c>
      <c r="J81" s="7">
        <f t="shared" si="7"/>
        <v>151.50448608398494</v>
      </c>
      <c r="K81" s="7">
        <f t="shared" si="8"/>
        <v>182.35124816894452</v>
      </c>
      <c r="L81" s="8">
        <f t="shared" si="9"/>
        <v>1.2036029617490005</v>
      </c>
      <c r="M81" s="8">
        <f t="shared" si="5"/>
        <v>1.5812938272564692</v>
      </c>
      <c r="P81" s="6">
        <f t="shared" si="10"/>
        <v>-4.5592833380605873</v>
      </c>
      <c r="U81" s="18">
        <v>21</v>
      </c>
      <c r="V81" s="20">
        <f t="shared" si="6"/>
        <v>1.4489951323959211</v>
      </c>
    </row>
    <row r="82" spans="1:22" x14ac:dyDescent="0.15">
      <c r="A82" s="6">
        <v>40.5</v>
      </c>
      <c r="B82" s="6">
        <v>80</v>
      </c>
      <c r="D82">
        <v>759.74426269531295</v>
      </c>
      <c r="E82">
        <v>622.6220703125</v>
      </c>
      <c r="F82">
        <v>473.33038330078102</v>
      </c>
      <c r="G82">
        <v>470.96652221679699</v>
      </c>
      <c r="I82" s="7">
        <f t="shared" si="7"/>
        <v>286.41387939453193</v>
      </c>
      <c r="J82" s="7">
        <f t="shared" si="7"/>
        <v>151.65554809570301</v>
      </c>
      <c r="K82" s="7">
        <f t="shared" si="8"/>
        <v>180.25499572753984</v>
      </c>
      <c r="L82" s="8">
        <f t="shared" si="9"/>
        <v>1.1885816113617484</v>
      </c>
      <c r="M82" s="8">
        <f t="shared" si="5"/>
        <v>1.5709936126880606</v>
      </c>
      <c r="P82" s="6">
        <f t="shared" si="10"/>
        <v>-5.1809640423268295</v>
      </c>
      <c r="U82" s="18">
        <v>21.5</v>
      </c>
      <c r="V82" s="20">
        <f t="shared" si="6"/>
        <v>1.4300255057479376</v>
      </c>
    </row>
    <row r="83" spans="1:22" x14ac:dyDescent="0.15">
      <c r="A83" s="6">
        <v>41</v>
      </c>
      <c r="B83" s="6">
        <v>81</v>
      </c>
      <c r="D83">
        <v>764.73968505859398</v>
      </c>
      <c r="E83">
        <v>625.866943359375</v>
      </c>
      <c r="F83">
        <v>473.03793334960898</v>
      </c>
      <c r="G83">
        <v>470.74645996093801</v>
      </c>
      <c r="I83" s="7">
        <f t="shared" si="7"/>
        <v>291.701751708985</v>
      </c>
      <c r="J83" s="7">
        <f t="shared" si="7"/>
        <v>155.12048339843699</v>
      </c>
      <c r="K83" s="7">
        <f t="shared" si="8"/>
        <v>183.1174133300791</v>
      </c>
      <c r="L83" s="8">
        <f t="shared" si="9"/>
        <v>1.1804850611490822</v>
      </c>
      <c r="M83" s="8">
        <f t="shared" si="5"/>
        <v>1.5676181982942377</v>
      </c>
      <c r="P83" s="6">
        <f t="shared" si="10"/>
        <v>-5.3846908660357524</v>
      </c>
      <c r="U83" s="18">
        <v>22</v>
      </c>
      <c r="V83" s="20">
        <f t="shared" si="6"/>
        <v>1.4333405536455897</v>
      </c>
    </row>
    <row r="84" spans="1:22" x14ac:dyDescent="0.15">
      <c r="A84" s="6">
        <v>41.5</v>
      </c>
      <c r="B84" s="6">
        <v>82</v>
      </c>
      <c r="D84">
        <v>766.69097900390602</v>
      </c>
      <c r="E84">
        <v>628.51934814453102</v>
      </c>
      <c r="F84">
        <v>472.73175048828102</v>
      </c>
      <c r="G84">
        <v>470.86022949218801</v>
      </c>
      <c r="I84" s="7">
        <f t="shared" si="7"/>
        <v>293.959228515625</v>
      </c>
      <c r="J84" s="7">
        <f t="shared" si="7"/>
        <v>157.65911865234301</v>
      </c>
      <c r="K84" s="7">
        <f t="shared" si="8"/>
        <v>183.59784545898489</v>
      </c>
      <c r="L84" s="8">
        <f t="shared" si="9"/>
        <v>1.1645241139768125</v>
      </c>
      <c r="M84" s="8">
        <f t="shared" si="5"/>
        <v>1.5563783869408114</v>
      </c>
      <c r="P84" s="6">
        <f t="shared" si="10"/>
        <v>-6.0630819608629478</v>
      </c>
      <c r="U84" s="18">
        <v>65</v>
      </c>
      <c r="V84" s="20">
        <f t="shared" ref="V84:V104" si="11">L131</f>
        <v>1.0042954947743554</v>
      </c>
    </row>
    <row r="85" spans="1:22" x14ac:dyDescent="0.15">
      <c r="A85" s="6">
        <v>42</v>
      </c>
      <c r="B85" s="6">
        <v>83</v>
      </c>
      <c r="D85">
        <v>763.43908691406295</v>
      </c>
      <c r="E85">
        <v>626.90625</v>
      </c>
      <c r="F85">
        <v>472.96490478515602</v>
      </c>
      <c r="G85">
        <v>470.60650634765602</v>
      </c>
      <c r="I85" s="7">
        <f t="shared" si="7"/>
        <v>290.47418212890693</v>
      </c>
      <c r="J85" s="7">
        <f t="shared" si="7"/>
        <v>156.29974365234398</v>
      </c>
      <c r="K85" s="7">
        <f t="shared" si="8"/>
        <v>181.06436157226614</v>
      </c>
      <c r="L85" s="8">
        <f t="shared" si="9"/>
        <v>1.1584431128371258</v>
      </c>
      <c r="M85" s="8">
        <f t="shared" si="5"/>
        <v>1.5550185216199679</v>
      </c>
      <c r="P85" s="6">
        <f t="shared" si="10"/>
        <v>-6.1451581180880748</v>
      </c>
      <c r="U85" s="18">
        <v>65.5</v>
      </c>
      <c r="V85" s="20">
        <f t="shared" si="11"/>
        <v>0.99979566220196348</v>
      </c>
    </row>
    <row r="86" spans="1:22" x14ac:dyDescent="0.15">
      <c r="A86" s="6">
        <v>42.5</v>
      </c>
      <c r="B86" s="6">
        <v>84</v>
      </c>
      <c r="D86">
        <v>763.55584716796898</v>
      </c>
      <c r="E86">
        <v>627.14532470703102</v>
      </c>
      <c r="F86">
        <v>472.71197509765602</v>
      </c>
      <c r="G86">
        <v>470.59216308593801</v>
      </c>
      <c r="I86" s="7">
        <f t="shared" si="7"/>
        <v>290.84387207031295</v>
      </c>
      <c r="J86" s="7">
        <f t="shared" si="7"/>
        <v>156.55316162109301</v>
      </c>
      <c r="K86" s="7">
        <f t="shared" si="8"/>
        <v>181.25665893554785</v>
      </c>
      <c r="L86" s="8">
        <f t="shared" si="9"/>
        <v>1.1577962211599719</v>
      </c>
      <c r="M86" s="8">
        <f t="shared" si="5"/>
        <v>1.5590927657616573</v>
      </c>
      <c r="P86" s="6">
        <f t="shared" si="10"/>
        <v>-5.8992526614069476</v>
      </c>
      <c r="U86" s="18">
        <v>66</v>
      </c>
      <c r="V86" s="20">
        <f t="shared" si="11"/>
        <v>1.0065974820983645</v>
      </c>
    </row>
    <row r="87" spans="1:22" ht="15" x14ac:dyDescent="0.2">
      <c r="A87" s="6">
        <v>43</v>
      </c>
      <c r="B87" s="6">
        <v>85</v>
      </c>
      <c r="C87" s="26" t="s">
        <v>30</v>
      </c>
      <c r="D87">
        <v>765.92687988281295</v>
      </c>
      <c r="E87">
        <v>629.25347900390602</v>
      </c>
      <c r="F87">
        <v>473.03509521484398</v>
      </c>
      <c r="G87">
        <v>470.75109863281301</v>
      </c>
      <c r="I87" s="7">
        <f t="shared" si="7"/>
        <v>292.89178466796898</v>
      </c>
      <c r="J87" s="7">
        <f t="shared" si="7"/>
        <v>158.50238037109301</v>
      </c>
      <c r="K87" s="7">
        <f t="shared" si="8"/>
        <v>181.94011840820389</v>
      </c>
      <c r="L87" s="8">
        <f t="shared" si="9"/>
        <v>1.1478699435443012</v>
      </c>
      <c r="M87" s="8">
        <f t="shared" si="5"/>
        <v>1.55388762396483</v>
      </c>
      <c r="P87" s="6">
        <f t="shared" si="10"/>
        <v>-6.2134146816800087</v>
      </c>
      <c r="U87" s="18">
        <v>66.5</v>
      </c>
      <c r="V87" s="20">
        <f t="shared" si="11"/>
        <v>1.0145999898473381</v>
      </c>
    </row>
    <row r="88" spans="1:22" x14ac:dyDescent="0.15">
      <c r="A88" s="6">
        <v>43.5</v>
      </c>
      <c r="B88" s="6">
        <v>86</v>
      </c>
      <c r="D88">
        <v>763.492919921875</v>
      </c>
      <c r="E88">
        <v>629.30291748046898</v>
      </c>
      <c r="F88">
        <v>472.73498535156301</v>
      </c>
      <c r="G88">
        <v>470.59600830078102</v>
      </c>
      <c r="I88" s="7">
        <f t="shared" si="7"/>
        <v>290.75793457031199</v>
      </c>
      <c r="J88" s="7">
        <f t="shared" si="7"/>
        <v>158.70690917968795</v>
      </c>
      <c r="K88" s="7">
        <f t="shared" si="8"/>
        <v>179.66309814453041</v>
      </c>
      <c r="L88" s="8">
        <f t="shared" si="9"/>
        <v>1.1320433311514866</v>
      </c>
      <c r="M88" s="8">
        <f t="shared" ref="M88:M151" si="12">L88+ABS($N$2)*A88</f>
        <v>1.5427821473908589</v>
      </c>
      <c r="P88" s="6">
        <f t="shared" si="10"/>
        <v>-6.8836978541193288</v>
      </c>
      <c r="U88" s="18">
        <v>67</v>
      </c>
      <c r="V88" s="20">
        <f t="shared" si="11"/>
        <v>1.0183634037732805</v>
      </c>
    </row>
    <row r="89" spans="1:22" x14ac:dyDescent="0.15">
      <c r="A89" s="6">
        <v>44</v>
      </c>
      <c r="B89" s="6">
        <v>87</v>
      </c>
      <c r="D89">
        <v>753.98669433593795</v>
      </c>
      <c r="E89">
        <v>623.27990722656295</v>
      </c>
      <c r="F89">
        <v>472.44674682617199</v>
      </c>
      <c r="G89">
        <v>470.22207641601602</v>
      </c>
      <c r="I89" s="7">
        <f t="shared" si="7"/>
        <v>281.53994750976597</v>
      </c>
      <c r="J89" s="7">
        <f t="shared" si="7"/>
        <v>153.05783081054693</v>
      </c>
      <c r="K89" s="7">
        <f t="shared" si="8"/>
        <v>174.39946594238313</v>
      </c>
      <c r="L89" s="8">
        <f t="shared" si="9"/>
        <v>1.1394351077551375</v>
      </c>
      <c r="M89" s="8">
        <f t="shared" si="12"/>
        <v>1.5548950598133531</v>
      </c>
      <c r="P89" s="6">
        <f t="shared" si="10"/>
        <v>-6.1526097903203887</v>
      </c>
      <c r="U89" s="18">
        <v>67.5</v>
      </c>
      <c r="V89" s="20">
        <f t="shared" si="11"/>
        <v>1.0066902042122714</v>
      </c>
    </row>
    <row r="90" spans="1:22" x14ac:dyDescent="0.15">
      <c r="A90" s="6">
        <v>44.5</v>
      </c>
      <c r="B90" s="6">
        <v>88</v>
      </c>
      <c r="D90">
        <v>755.67974853515602</v>
      </c>
      <c r="E90">
        <v>624.05487060546898</v>
      </c>
      <c r="F90">
        <v>473.00625610351602</v>
      </c>
      <c r="G90">
        <v>470.87191772460898</v>
      </c>
      <c r="I90" s="7">
        <f t="shared" si="7"/>
        <v>282.67349243164</v>
      </c>
      <c r="J90" s="7">
        <f t="shared" si="7"/>
        <v>153.18295288086</v>
      </c>
      <c r="K90" s="7">
        <f t="shared" si="8"/>
        <v>175.44542541503802</v>
      </c>
      <c r="L90" s="8">
        <f t="shared" si="9"/>
        <v>1.1453325720355643</v>
      </c>
      <c r="M90" s="8">
        <f t="shared" si="12"/>
        <v>1.5655136599126231</v>
      </c>
      <c r="P90" s="6">
        <f t="shared" si="10"/>
        <v>-5.5117125794717268</v>
      </c>
      <c r="U90" s="18">
        <v>68</v>
      </c>
      <c r="V90" s="20">
        <f t="shared" si="11"/>
        <v>0.99546901348567829</v>
      </c>
    </row>
    <row r="91" spans="1:22" x14ac:dyDescent="0.15">
      <c r="A91" s="6">
        <v>45</v>
      </c>
      <c r="B91" s="6">
        <v>89</v>
      </c>
      <c r="D91">
        <v>754.283935546875</v>
      </c>
      <c r="E91">
        <v>624.515869140625</v>
      </c>
      <c r="F91">
        <v>472.47802734375</v>
      </c>
      <c r="G91">
        <v>470.39129638671898</v>
      </c>
      <c r="I91" s="7">
        <f t="shared" si="7"/>
        <v>281.805908203125</v>
      </c>
      <c r="J91" s="7">
        <f t="shared" si="7"/>
        <v>154.12457275390602</v>
      </c>
      <c r="K91" s="7">
        <f t="shared" si="8"/>
        <v>173.91870727539077</v>
      </c>
      <c r="L91" s="8">
        <f t="shared" si="9"/>
        <v>1.1284294526680729</v>
      </c>
      <c r="M91" s="8">
        <f t="shared" si="12"/>
        <v>1.5533316763639753</v>
      </c>
      <c r="P91" s="6">
        <f t="shared" si="10"/>
        <v>-6.2469695065566242</v>
      </c>
      <c r="U91" s="18">
        <v>68.5</v>
      </c>
      <c r="V91" s="20">
        <f t="shared" si="11"/>
        <v>1.0157543929913178</v>
      </c>
    </row>
    <row r="92" spans="1:22" x14ac:dyDescent="0.15">
      <c r="A92" s="6">
        <v>45.5</v>
      </c>
      <c r="B92" s="6">
        <v>90</v>
      </c>
      <c r="D92">
        <v>755.09503173828102</v>
      </c>
      <c r="E92">
        <v>625.541259765625</v>
      </c>
      <c r="F92">
        <v>472.35275268554699</v>
      </c>
      <c r="G92">
        <v>469.995361328125</v>
      </c>
      <c r="I92" s="7">
        <f t="shared" si="7"/>
        <v>282.74227905273403</v>
      </c>
      <c r="J92" s="7">
        <f t="shared" si="7"/>
        <v>155.5458984375</v>
      </c>
      <c r="K92" s="7">
        <f t="shared" si="8"/>
        <v>173.86015014648405</v>
      </c>
      <c r="L92" s="8">
        <f t="shared" si="9"/>
        <v>1.1177417848555029</v>
      </c>
      <c r="M92" s="8">
        <f t="shared" si="12"/>
        <v>1.5473651443702485</v>
      </c>
      <c r="P92" s="6">
        <f t="shared" si="10"/>
        <v>-6.6070860640566709</v>
      </c>
      <c r="U92" s="18">
        <v>69</v>
      </c>
      <c r="V92" s="20">
        <f t="shared" si="11"/>
        <v>1.0060861269197932</v>
      </c>
    </row>
    <row r="93" spans="1:22" x14ac:dyDescent="0.15">
      <c r="A93" s="6">
        <v>46</v>
      </c>
      <c r="B93" s="6">
        <v>91</v>
      </c>
      <c r="D93">
        <v>755.16198730468795</v>
      </c>
      <c r="E93">
        <v>626.4599609375</v>
      </c>
      <c r="F93">
        <v>472.96832275390602</v>
      </c>
      <c r="G93">
        <v>470.92495727539102</v>
      </c>
      <c r="I93" s="7">
        <f t="shared" si="7"/>
        <v>282.19366455078193</v>
      </c>
      <c r="J93" s="7">
        <f t="shared" si="7"/>
        <v>155.53500366210898</v>
      </c>
      <c r="K93" s="7">
        <f t="shared" si="8"/>
        <v>173.31916198730565</v>
      </c>
      <c r="L93" s="8">
        <f t="shared" si="9"/>
        <v>1.1143418388559772</v>
      </c>
      <c r="M93" s="8">
        <f t="shared" si="12"/>
        <v>1.5486863341895662</v>
      </c>
      <c r="P93" s="6">
        <f t="shared" si="10"/>
        <v>-6.5273442089828935</v>
      </c>
      <c r="U93" s="18">
        <v>69.5</v>
      </c>
      <c r="V93" s="20">
        <f t="shared" si="11"/>
        <v>1.0091393756777203</v>
      </c>
    </row>
    <row r="94" spans="1:22" x14ac:dyDescent="0.15">
      <c r="A94" s="6">
        <v>46.5</v>
      </c>
      <c r="B94" s="6">
        <v>92</v>
      </c>
      <c r="D94">
        <v>755.19177246093795</v>
      </c>
      <c r="E94">
        <v>626.26678466796898</v>
      </c>
      <c r="F94">
        <v>472.73800659179699</v>
      </c>
      <c r="G94">
        <v>470.42678833007801</v>
      </c>
      <c r="I94" s="7">
        <f t="shared" si="7"/>
        <v>282.45376586914097</v>
      </c>
      <c r="J94" s="7">
        <f t="shared" si="7"/>
        <v>155.83999633789097</v>
      </c>
      <c r="K94" s="7">
        <f t="shared" si="8"/>
        <v>173.3657684326173</v>
      </c>
      <c r="L94" s="8">
        <f t="shared" si="9"/>
        <v>1.1124600391848516</v>
      </c>
      <c r="M94" s="8">
        <f t="shared" si="12"/>
        <v>1.5515256703372839</v>
      </c>
      <c r="P94" s="6">
        <f t="shared" si="10"/>
        <v>-6.3559729735354704</v>
      </c>
      <c r="U94" s="18">
        <v>70</v>
      </c>
      <c r="V94" s="20">
        <f t="shared" si="11"/>
        <v>1.0027029495959501</v>
      </c>
    </row>
    <row r="95" spans="1:22" x14ac:dyDescent="0.15">
      <c r="A95" s="6">
        <v>47</v>
      </c>
      <c r="B95" s="6">
        <v>93</v>
      </c>
      <c r="D95">
        <v>757.16650390625</v>
      </c>
      <c r="E95">
        <v>627.65979003906295</v>
      </c>
      <c r="F95">
        <v>472.25979614257801</v>
      </c>
      <c r="G95">
        <v>470.31463623046898</v>
      </c>
      <c r="I95" s="7">
        <f t="shared" si="7"/>
        <v>284.90670776367199</v>
      </c>
      <c r="J95" s="7">
        <f t="shared" si="7"/>
        <v>157.34515380859398</v>
      </c>
      <c r="K95" s="7">
        <f t="shared" si="8"/>
        <v>174.76510009765622</v>
      </c>
      <c r="L95" s="8">
        <f t="shared" si="9"/>
        <v>1.1107116798160375</v>
      </c>
      <c r="M95" s="8">
        <f t="shared" si="12"/>
        <v>1.5544984467873131</v>
      </c>
      <c r="P95" s="6">
        <f t="shared" si="10"/>
        <v>-6.176547802845481</v>
      </c>
      <c r="U95" s="18">
        <v>70.5</v>
      </c>
      <c r="V95" s="20">
        <f t="shared" si="11"/>
        <v>1.0003675299466193</v>
      </c>
    </row>
    <row r="96" spans="1:22" x14ac:dyDescent="0.15">
      <c r="A96" s="6">
        <v>47.5</v>
      </c>
      <c r="B96" s="6">
        <v>94</v>
      </c>
      <c r="D96">
        <v>757.79736328125</v>
      </c>
      <c r="E96">
        <v>629.35650634765602</v>
      </c>
      <c r="F96">
        <v>472.33038330078102</v>
      </c>
      <c r="G96">
        <v>470.03570556640602</v>
      </c>
      <c r="I96" s="7">
        <f t="shared" si="7"/>
        <v>285.46697998046898</v>
      </c>
      <c r="J96" s="7">
        <f t="shared" si="7"/>
        <v>159.32080078125</v>
      </c>
      <c r="K96" s="7">
        <f t="shared" si="8"/>
        <v>173.94241943359398</v>
      </c>
      <c r="L96" s="8">
        <f t="shared" si="9"/>
        <v>1.0917746997293825</v>
      </c>
      <c r="M96" s="8">
        <f t="shared" si="12"/>
        <v>1.5402826025195016</v>
      </c>
      <c r="P96" s="6">
        <f t="shared" si="10"/>
        <v>-7.0345606158268863</v>
      </c>
      <c r="U96" s="18">
        <v>71</v>
      </c>
      <c r="V96" s="20">
        <f t="shared" si="11"/>
        <v>1.0070887450274792</v>
      </c>
    </row>
    <row r="97" spans="1:22" x14ac:dyDescent="0.15">
      <c r="A97" s="6">
        <v>48</v>
      </c>
      <c r="B97" s="6">
        <v>95</v>
      </c>
      <c r="D97">
        <v>759.60455322265602</v>
      </c>
      <c r="E97">
        <v>630.72796630859398</v>
      </c>
      <c r="F97">
        <v>473.01654052734398</v>
      </c>
      <c r="G97">
        <v>470.86666870117199</v>
      </c>
      <c r="I97" s="7">
        <f t="shared" si="7"/>
        <v>286.58801269531205</v>
      </c>
      <c r="J97" s="7">
        <f t="shared" si="7"/>
        <v>159.86129760742199</v>
      </c>
      <c r="K97" s="7">
        <f t="shared" si="8"/>
        <v>174.68510437011668</v>
      </c>
      <c r="L97" s="8">
        <f t="shared" si="9"/>
        <v>1.092729178259882</v>
      </c>
      <c r="M97" s="8">
        <f t="shared" si="12"/>
        <v>1.5459582168688444</v>
      </c>
      <c r="P97" s="6">
        <f t="shared" si="10"/>
        <v>-6.6920027106095601</v>
      </c>
      <c r="U97" s="18">
        <v>71.5</v>
      </c>
      <c r="V97" s="20">
        <f t="shared" si="11"/>
        <v>0.9915889157642126</v>
      </c>
    </row>
    <row r="98" spans="1:22" x14ac:dyDescent="0.15">
      <c r="A98" s="6">
        <v>48.5</v>
      </c>
      <c r="B98" s="6">
        <v>96</v>
      </c>
      <c r="D98">
        <v>762.42877197265602</v>
      </c>
      <c r="E98">
        <v>632.15057373046898</v>
      </c>
      <c r="F98">
        <v>472.45321655273398</v>
      </c>
      <c r="G98">
        <v>470.28378295898398</v>
      </c>
      <c r="I98" s="7">
        <f t="shared" si="7"/>
        <v>289.97555541992205</v>
      </c>
      <c r="J98" s="7">
        <f t="shared" si="7"/>
        <v>161.866790771485</v>
      </c>
      <c r="K98" s="7">
        <f t="shared" si="8"/>
        <v>176.66880187988255</v>
      </c>
      <c r="L98" s="8">
        <f t="shared" si="9"/>
        <v>1.0914456327814286</v>
      </c>
      <c r="M98" s="8">
        <f t="shared" si="12"/>
        <v>1.5493958072092344</v>
      </c>
      <c r="P98" s="6">
        <f t="shared" si="10"/>
        <v>-6.4845231897122879</v>
      </c>
      <c r="U98" s="18">
        <v>72</v>
      </c>
      <c r="V98" s="20">
        <f t="shared" si="11"/>
        <v>0.9965280023496228</v>
      </c>
    </row>
    <row r="99" spans="1:22" x14ac:dyDescent="0.15">
      <c r="A99" s="6">
        <v>49</v>
      </c>
      <c r="B99" s="6">
        <v>97</v>
      </c>
      <c r="D99">
        <v>762.454833984375</v>
      </c>
      <c r="E99">
        <v>634.08184814453102</v>
      </c>
      <c r="F99">
        <v>472.37918090820301</v>
      </c>
      <c r="G99">
        <v>470.40057373046898</v>
      </c>
      <c r="I99" s="7">
        <f t="shared" si="7"/>
        <v>290.07565307617199</v>
      </c>
      <c r="J99" s="7">
        <f t="shared" si="7"/>
        <v>163.68127441406205</v>
      </c>
      <c r="K99" s="7">
        <f t="shared" si="8"/>
        <v>175.49876098632856</v>
      </c>
      <c r="L99" s="8">
        <f t="shared" si="9"/>
        <v>1.0721981583694906</v>
      </c>
      <c r="M99" s="8">
        <f t="shared" si="12"/>
        <v>1.5348694686161397</v>
      </c>
      <c r="P99" s="6">
        <f t="shared" si="10"/>
        <v>-7.3612762269415208</v>
      </c>
      <c r="U99" s="18">
        <v>72.5</v>
      </c>
      <c r="V99" s="20">
        <f t="shared" si="11"/>
        <v>0.98087843536933861</v>
      </c>
    </row>
    <row r="100" spans="1:22" x14ac:dyDescent="0.15">
      <c r="A100" s="6">
        <v>49.5</v>
      </c>
      <c r="B100" s="6">
        <v>98</v>
      </c>
      <c r="D100">
        <v>763.70904541015602</v>
      </c>
      <c r="E100">
        <v>635.59576416015602</v>
      </c>
      <c r="F100">
        <v>472.57360839843801</v>
      </c>
      <c r="G100">
        <v>470.33358764648398</v>
      </c>
      <c r="I100" s="7">
        <f t="shared" si="7"/>
        <v>291.13543701171801</v>
      </c>
      <c r="J100" s="7">
        <f t="shared" si="7"/>
        <v>165.26217651367205</v>
      </c>
      <c r="K100" s="7">
        <f t="shared" si="8"/>
        <v>175.45191345214761</v>
      </c>
      <c r="L100" s="8">
        <f t="shared" si="9"/>
        <v>1.0616580100385677</v>
      </c>
      <c r="M100" s="8">
        <f t="shared" si="12"/>
        <v>1.5290504561040603</v>
      </c>
      <c r="P100" s="6">
        <f t="shared" si="10"/>
        <v>-7.7124890849473049</v>
      </c>
      <c r="U100" s="18">
        <v>73</v>
      </c>
      <c r="V100" s="20">
        <f t="shared" si="11"/>
        <v>0.97556145362847679</v>
      </c>
    </row>
    <row r="101" spans="1:22" x14ac:dyDescent="0.15">
      <c r="A101" s="6">
        <v>50</v>
      </c>
      <c r="B101" s="6">
        <v>99</v>
      </c>
      <c r="D101">
        <v>750.52935791015602</v>
      </c>
      <c r="E101">
        <v>627.25732421875</v>
      </c>
      <c r="F101">
        <v>472.45663452148398</v>
      </c>
      <c r="G101">
        <v>470.38040161132801</v>
      </c>
      <c r="I101" s="7">
        <f t="shared" si="7"/>
        <v>278.07272338867205</v>
      </c>
      <c r="J101" s="7">
        <f t="shared" si="7"/>
        <v>156.87692260742199</v>
      </c>
      <c r="K101" s="7">
        <f t="shared" si="8"/>
        <v>168.25887756347666</v>
      </c>
      <c r="L101" s="8">
        <f t="shared" si="9"/>
        <v>1.0725534053503685</v>
      </c>
      <c r="M101" s="8">
        <f t="shared" si="12"/>
        <v>1.5446669872347043</v>
      </c>
      <c r="P101" s="6">
        <f t="shared" si="10"/>
        <v>-6.769936285972511</v>
      </c>
      <c r="U101" s="18">
        <v>73.5</v>
      </c>
      <c r="V101" s="20">
        <f t="shared" si="11"/>
        <v>0.98499104825801043</v>
      </c>
    </row>
    <row r="102" spans="1:22" x14ac:dyDescent="0.15">
      <c r="A102" s="6">
        <v>50.5</v>
      </c>
      <c r="B102" s="6">
        <v>100</v>
      </c>
      <c r="D102">
        <v>741.14178466796898</v>
      </c>
      <c r="E102">
        <v>621.74285888671898</v>
      </c>
      <c r="F102">
        <v>472.31161499023398</v>
      </c>
      <c r="G102">
        <v>469.98245239257801</v>
      </c>
      <c r="I102" s="7">
        <f t="shared" si="7"/>
        <v>268.830169677735</v>
      </c>
      <c r="J102" s="7">
        <f t="shared" si="7"/>
        <v>151.76040649414097</v>
      </c>
      <c r="K102" s="7">
        <f t="shared" si="8"/>
        <v>162.59788513183634</v>
      </c>
      <c r="L102" s="8">
        <f t="shared" si="9"/>
        <v>1.0714117660070566</v>
      </c>
      <c r="M102" s="8">
        <f t="shared" si="12"/>
        <v>1.5482464837102359</v>
      </c>
      <c r="P102" s="6">
        <f t="shared" si="10"/>
        <v>-6.5538918652424671</v>
      </c>
      <c r="U102" s="18">
        <v>74</v>
      </c>
      <c r="V102" s="20">
        <f t="shared" si="11"/>
        <v>0.98755258841304716</v>
      </c>
    </row>
    <row r="103" spans="1:22" x14ac:dyDescent="0.15">
      <c r="A103" s="6">
        <v>51</v>
      </c>
      <c r="B103" s="6">
        <v>101</v>
      </c>
      <c r="D103">
        <v>740.1552734375</v>
      </c>
      <c r="E103">
        <v>621.37579345703102</v>
      </c>
      <c r="F103">
        <v>472.65228271484398</v>
      </c>
      <c r="G103">
        <v>470.127685546875</v>
      </c>
      <c r="I103" s="7">
        <f t="shared" si="7"/>
        <v>267.50299072265602</v>
      </c>
      <c r="J103" s="7">
        <f t="shared" si="7"/>
        <v>151.24810791015602</v>
      </c>
      <c r="K103" s="7">
        <f t="shared" si="8"/>
        <v>161.62931518554683</v>
      </c>
      <c r="L103" s="8">
        <f t="shared" si="9"/>
        <v>1.0686369397860991</v>
      </c>
      <c r="M103" s="8">
        <f t="shared" si="12"/>
        <v>1.5501927933081217</v>
      </c>
      <c r="P103" s="6">
        <f t="shared" si="10"/>
        <v>-6.4364202229288319</v>
      </c>
      <c r="U103" s="18">
        <v>74.5</v>
      </c>
      <c r="V103" s="20">
        <f t="shared" si="11"/>
        <v>0.99036757744180304</v>
      </c>
    </row>
    <row r="104" spans="1:22" x14ac:dyDescent="0.15">
      <c r="A104" s="6">
        <v>51.5</v>
      </c>
      <c r="B104" s="6">
        <v>102</v>
      </c>
      <c r="D104">
        <v>736.958251953125</v>
      </c>
      <c r="E104">
        <v>619.506591796875</v>
      </c>
      <c r="F104">
        <v>472.72711181640602</v>
      </c>
      <c r="G104">
        <v>470.57382202148398</v>
      </c>
      <c r="I104" s="7">
        <f t="shared" si="7"/>
        <v>264.23114013671898</v>
      </c>
      <c r="J104" s="7">
        <f t="shared" si="7"/>
        <v>148.93276977539102</v>
      </c>
      <c r="K104" s="7">
        <f t="shared" si="8"/>
        <v>159.97820129394526</v>
      </c>
      <c r="L104" s="8">
        <f t="shared" si="9"/>
        <v>1.0741638763262922</v>
      </c>
      <c r="M104" s="8">
        <f t="shared" si="12"/>
        <v>1.5604408656671582</v>
      </c>
      <c r="P104" s="6">
        <f t="shared" si="10"/>
        <v>-5.8178866186796911</v>
      </c>
      <c r="U104" s="18">
        <v>75</v>
      </c>
      <c r="V104" s="20">
        <f t="shared" si="11"/>
        <v>0.98271787350887074</v>
      </c>
    </row>
    <row r="105" spans="1:22" x14ac:dyDescent="0.15">
      <c r="A105" s="6">
        <v>52</v>
      </c>
      <c r="B105" s="6">
        <v>103</v>
      </c>
      <c r="D105">
        <v>739.42205810546898</v>
      </c>
      <c r="E105">
        <v>620.9931640625</v>
      </c>
      <c r="F105">
        <v>472.55648803710898</v>
      </c>
      <c r="G105">
        <v>470.46350097656301</v>
      </c>
      <c r="I105" s="7">
        <f t="shared" si="7"/>
        <v>266.86557006836</v>
      </c>
      <c r="J105" s="7">
        <f t="shared" si="7"/>
        <v>150.52966308593699</v>
      </c>
      <c r="K105" s="7">
        <f t="shared" si="8"/>
        <v>161.49480590820411</v>
      </c>
      <c r="L105" s="8">
        <f t="shared" si="9"/>
        <v>1.0728437345668351</v>
      </c>
      <c r="M105" s="8">
        <f t="shared" si="12"/>
        <v>1.5638418597265444</v>
      </c>
      <c r="P105" s="6">
        <f t="shared" si="10"/>
        <v>-5.6126159063074148</v>
      </c>
      <c r="U105" s="18"/>
      <c r="V105" s="20"/>
    </row>
    <row r="106" spans="1:22" x14ac:dyDescent="0.15">
      <c r="A106" s="6">
        <v>52.5</v>
      </c>
      <c r="B106" s="6">
        <v>104</v>
      </c>
      <c r="D106">
        <v>740.29888916015602</v>
      </c>
      <c r="E106">
        <v>621.35931396484398</v>
      </c>
      <c r="F106">
        <v>471.51330566406301</v>
      </c>
      <c r="G106">
        <v>469.51531982421898</v>
      </c>
      <c r="I106" s="7">
        <f t="shared" si="7"/>
        <v>268.78558349609301</v>
      </c>
      <c r="J106" s="7">
        <f t="shared" si="7"/>
        <v>151.843994140625</v>
      </c>
      <c r="K106" s="7">
        <f t="shared" si="8"/>
        <v>162.49478759765552</v>
      </c>
      <c r="L106" s="8">
        <f t="shared" si="9"/>
        <v>1.0701430011592468</v>
      </c>
      <c r="M106" s="8">
        <f t="shared" si="12"/>
        <v>1.5658622621377996</v>
      </c>
      <c r="P106" s="6">
        <f t="shared" si="10"/>
        <v>-5.4906723112892424</v>
      </c>
    </row>
    <row r="107" spans="1:22" x14ac:dyDescent="0.15">
      <c r="A107" s="6">
        <v>53</v>
      </c>
      <c r="B107" s="6">
        <v>105</v>
      </c>
      <c r="D107">
        <v>744.09729003906295</v>
      </c>
      <c r="E107">
        <v>623.91955566406295</v>
      </c>
      <c r="F107">
        <v>472.16436767578102</v>
      </c>
      <c r="G107">
        <v>470.05386352539102</v>
      </c>
      <c r="I107" s="7">
        <f t="shared" si="7"/>
        <v>271.93292236328193</v>
      </c>
      <c r="J107" s="7">
        <f t="shared" si="7"/>
        <v>153.86569213867193</v>
      </c>
      <c r="K107" s="7">
        <f t="shared" si="8"/>
        <v>164.22693786621159</v>
      </c>
      <c r="L107" s="8">
        <f t="shared" si="9"/>
        <v>1.0673395451807512</v>
      </c>
      <c r="M107" s="8">
        <f t="shared" si="12"/>
        <v>1.5677799419781473</v>
      </c>
      <c r="P107" s="6">
        <f t="shared" si="10"/>
        <v>-5.3749286492726212</v>
      </c>
    </row>
    <row r="108" spans="1:22" x14ac:dyDescent="0.15">
      <c r="A108" s="6">
        <v>53.5</v>
      </c>
      <c r="B108" s="6">
        <v>106</v>
      </c>
      <c r="D108">
        <v>744.57824707031295</v>
      </c>
      <c r="E108">
        <v>623.73602294921898</v>
      </c>
      <c r="F108">
        <v>471.89007568359398</v>
      </c>
      <c r="G108">
        <v>469.79327392578102</v>
      </c>
      <c r="I108" s="7">
        <f t="shared" si="7"/>
        <v>272.68817138671898</v>
      </c>
      <c r="J108" s="7">
        <f t="shared" si="7"/>
        <v>153.94274902343795</v>
      </c>
      <c r="K108" s="7">
        <f t="shared" si="8"/>
        <v>164.92824707031241</v>
      </c>
      <c r="L108" s="8">
        <f t="shared" si="9"/>
        <v>1.0713609320124711</v>
      </c>
      <c r="M108" s="8">
        <f t="shared" si="12"/>
        <v>1.5765224646287104</v>
      </c>
      <c r="P108" s="6">
        <f t="shared" si="10"/>
        <v>-4.8472641426384291</v>
      </c>
    </row>
    <row r="109" spans="1:22" x14ac:dyDescent="0.15">
      <c r="A109" s="6">
        <v>54</v>
      </c>
      <c r="B109" s="6">
        <v>107</v>
      </c>
      <c r="D109">
        <v>744.51446533203102</v>
      </c>
      <c r="E109">
        <v>624.39318847656295</v>
      </c>
      <c r="F109">
        <v>472.45501708984398</v>
      </c>
      <c r="G109">
        <v>470.42013549804699</v>
      </c>
      <c r="I109" s="7">
        <f t="shared" si="7"/>
        <v>272.05944824218705</v>
      </c>
      <c r="J109" s="7">
        <f t="shared" si="7"/>
        <v>153.97305297851597</v>
      </c>
      <c r="K109" s="7">
        <f t="shared" si="8"/>
        <v>164.27831115722586</v>
      </c>
      <c r="L109" s="8">
        <f t="shared" si="9"/>
        <v>1.0669289721763704</v>
      </c>
      <c r="M109" s="8">
        <f t="shared" si="12"/>
        <v>1.5768116406114532</v>
      </c>
      <c r="P109" s="6">
        <f t="shared" si="10"/>
        <v>-4.8298106102469962</v>
      </c>
    </row>
    <row r="110" spans="1:22" x14ac:dyDescent="0.15">
      <c r="A110" s="6">
        <v>54.5</v>
      </c>
      <c r="B110" s="6">
        <v>108</v>
      </c>
      <c r="D110">
        <v>745.051025390625</v>
      </c>
      <c r="E110">
        <v>624.65539550781295</v>
      </c>
      <c r="F110">
        <v>472.08996582031301</v>
      </c>
      <c r="G110">
        <v>469.99313354492199</v>
      </c>
      <c r="I110" s="7">
        <f t="shared" si="7"/>
        <v>272.96105957031199</v>
      </c>
      <c r="J110" s="7">
        <f t="shared" si="7"/>
        <v>154.66226196289097</v>
      </c>
      <c r="K110" s="7">
        <f t="shared" si="8"/>
        <v>164.69747619628833</v>
      </c>
      <c r="L110" s="8">
        <f t="shared" si="9"/>
        <v>1.0648846984780629</v>
      </c>
      <c r="M110" s="8">
        <f t="shared" si="12"/>
        <v>1.5794885027319889</v>
      </c>
      <c r="P110" s="6">
        <f t="shared" si="10"/>
        <v>-4.6682456722288741</v>
      </c>
    </row>
    <row r="111" spans="1:22" x14ac:dyDescent="0.15">
      <c r="A111" s="6">
        <v>55</v>
      </c>
      <c r="B111" s="6">
        <v>109</v>
      </c>
      <c r="D111">
        <v>742.062255859375</v>
      </c>
      <c r="E111">
        <v>623.454345703125</v>
      </c>
      <c r="F111">
        <v>472.20452880859398</v>
      </c>
      <c r="G111">
        <v>470.16619873046898</v>
      </c>
      <c r="I111" s="7">
        <f t="shared" si="7"/>
        <v>269.85772705078102</v>
      </c>
      <c r="J111" s="7">
        <f t="shared" si="7"/>
        <v>153.28814697265602</v>
      </c>
      <c r="K111" s="7">
        <f t="shared" si="8"/>
        <v>162.55602416992181</v>
      </c>
      <c r="L111" s="8">
        <f t="shared" si="9"/>
        <v>1.0604604946977343</v>
      </c>
      <c r="M111" s="8">
        <f t="shared" si="12"/>
        <v>1.5797854347705038</v>
      </c>
      <c r="P111" s="6">
        <f t="shared" si="10"/>
        <v>-4.6503240146170688</v>
      </c>
    </row>
    <row r="112" spans="1:22" x14ac:dyDescent="0.15">
      <c r="A112" s="6">
        <v>55.5</v>
      </c>
      <c r="B112" s="6">
        <v>110</v>
      </c>
      <c r="D112">
        <v>741.131103515625</v>
      </c>
      <c r="E112">
        <v>623.26763916015602</v>
      </c>
      <c r="F112">
        <v>472.12707519531301</v>
      </c>
      <c r="G112">
        <v>469.85900878906301</v>
      </c>
      <c r="I112" s="7">
        <f t="shared" si="7"/>
        <v>269.00402832031199</v>
      </c>
      <c r="J112" s="7">
        <f t="shared" si="7"/>
        <v>153.40863037109301</v>
      </c>
      <c r="K112" s="7">
        <f t="shared" si="8"/>
        <v>161.61798706054688</v>
      </c>
      <c r="L112" s="8">
        <f t="shared" si="9"/>
        <v>1.0535130042527305</v>
      </c>
      <c r="M112" s="8">
        <f t="shared" si="12"/>
        <v>1.5775590801443435</v>
      </c>
      <c r="P112" s="6">
        <f t="shared" si="10"/>
        <v>-4.7846980805887425</v>
      </c>
    </row>
    <row r="113" spans="1:16" x14ac:dyDescent="0.15">
      <c r="A113" s="6">
        <v>56</v>
      </c>
      <c r="B113" s="6">
        <v>111</v>
      </c>
      <c r="D113">
        <v>740.73602294921898</v>
      </c>
      <c r="E113">
        <v>623.20001220703102</v>
      </c>
      <c r="F113">
        <v>471.84368896484398</v>
      </c>
      <c r="G113">
        <v>469.80718994140602</v>
      </c>
      <c r="I113" s="7">
        <f t="shared" si="7"/>
        <v>268.892333984375</v>
      </c>
      <c r="J113" s="7">
        <f t="shared" si="7"/>
        <v>153.392822265625</v>
      </c>
      <c r="K113" s="7">
        <f t="shared" si="8"/>
        <v>161.51735839843752</v>
      </c>
      <c r="L113" s="8">
        <f t="shared" si="9"/>
        <v>1.0529655560984694</v>
      </c>
      <c r="M113" s="8">
        <f t="shared" si="12"/>
        <v>1.5817327678089257</v>
      </c>
      <c r="P113" s="6">
        <f t="shared" si="10"/>
        <v>-4.5327906014316692</v>
      </c>
    </row>
    <row r="114" spans="1:16" x14ac:dyDescent="0.15">
      <c r="A114" s="6">
        <v>56.5</v>
      </c>
      <c r="B114" s="6">
        <v>112</v>
      </c>
      <c r="D114">
        <v>739.42486572265602</v>
      </c>
      <c r="E114">
        <v>622.54724121093795</v>
      </c>
      <c r="F114">
        <v>472.344482421875</v>
      </c>
      <c r="G114">
        <v>470.18292236328102</v>
      </c>
      <c r="I114" s="7">
        <f t="shared" si="7"/>
        <v>267.08038330078102</v>
      </c>
      <c r="J114" s="7">
        <f t="shared" si="7"/>
        <v>152.36431884765693</v>
      </c>
      <c r="K114" s="7">
        <f t="shared" si="8"/>
        <v>160.42536010742117</v>
      </c>
      <c r="L114" s="8">
        <f t="shared" si="9"/>
        <v>1.052906358396313</v>
      </c>
      <c r="M114" s="8">
        <f t="shared" si="12"/>
        <v>1.5863947059256125</v>
      </c>
      <c r="P114" s="6">
        <f t="shared" si="10"/>
        <v>-4.2514142327765381</v>
      </c>
    </row>
    <row r="115" spans="1:16" x14ac:dyDescent="0.15">
      <c r="A115" s="6">
        <v>57</v>
      </c>
      <c r="B115" s="6">
        <v>113</v>
      </c>
      <c r="D115">
        <v>743.64172363281295</v>
      </c>
      <c r="E115">
        <v>625.68341064453102</v>
      </c>
      <c r="F115">
        <v>472.32492065429699</v>
      </c>
      <c r="G115">
        <v>469.99072265625</v>
      </c>
      <c r="I115" s="7">
        <f t="shared" si="7"/>
        <v>271.31680297851597</v>
      </c>
      <c r="J115" s="7">
        <f t="shared" si="7"/>
        <v>155.69268798828102</v>
      </c>
      <c r="K115" s="7">
        <f t="shared" si="8"/>
        <v>162.33192138671927</v>
      </c>
      <c r="L115" s="8">
        <f t="shared" si="9"/>
        <v>1.0426431933588172</v>
      </c>
      <c r="M115" s="8">
        <f t="shared" si="12"/>
        <v>1.5808526767069599</v>
      </c>
      <c r="P115" s="6">
        <f t="shared" si="10"/>
        <v>-4.5859094614762572</v>
      </c>
    </row>
    <row r="116" spans="1:16" x14ac:dyDescent="0.15">
      <c r="A116" s="6">
        <v>57.5</v>
      </c>
      <c r="B116" s="6">
        <v>114</v>
      </c>
      <c r="D116">
        <v>774.54602050781295</v>
      </c>
      <c r="E116">
        <v>645.33972167968795</v>
      </c>
      <c r="F116">
        <v>471.65246582031301</v>
      </c>
      <c r="G116">
        <v>469.52603149414102</v>
      </c>
      <c r="I116" s="7">
        <f t="shared" si="7"/>
        <v>302.89355468749994</v>
      </c>
      <c r="J116" s="7">
        <f t="shared" si="7"/>
        <v>175.81369018554693</v>
      </c>
      <c r="K116" s="7">
        <f t="shared" si="8"/>
        <v>179.82397155761709</v>
      </c>
      <c r="L116" s="8">
        <f t="shared" si="9"/>
        <v>1.0228098356154054</v>
      </c>
      <c r="M116" s="8">
        <f t="shared" si="12"/>
        <v>1.5657404547823917</v>
      </c>
      <c r="P116" s="6">
        <f t="shared" si="10"/>
        <v>-5.4980241273113126</v>
      </c>
    </row>
    <row r="117" spans="1:16" x14ac:dyDescent="0.15">
      <c r="A117" s="6">
        <v>58</v>
      </c>
      <c r="B117" s="6">
        <v>115</v>
      </c>
      <c r="D117">
        <v>760.53009033203102</v>
      </c>
      <c r="E117">
        <v>639.6357421875</v>
      </c>
      <c r="F117">
        <v>471.34793090820301</v>
      </c>
      <c r="G117">
        <v>469.227294921875</v>
      </c>
      <c r="I117" s="7">
        <f t="shared" si="7"/>
        <v>289.18215942382801</v>
      </c>
      <c r="J117" s="7">
        <f t="shared" si="7"/>
        <v>170.408447265625</v>
      </c>
      <c r="K117" s="7">
        <f t="shared" si="8"/>
        <v>169.89624633789052</v>
      </c>
      <c r="L117" s="8">
        <f t="shared" si="9"/>
        <v>0.99699427501421867</v>
      </c>
      <c r="M117" s="8">
        <f t="shared" si="12"/>
        <v>1.5446460300000484</v>
      </c>
      <c r="P117" s="6">
        <f t="shared" si="10"/>
        <v>-6.7712011827679923</v>
      </c>
    </row>
    <row r="118" spans="1:16" x14ac:dyDescent="0.15">
      <c r="A118" s="6">
        <v>58.5</v>
      </c>
      <c r="B118" s="6">
        <v>116</v>
      </c>
      <c r="D118">
        <v>754.42486572265602</v>
      </c>
      <c r="E118">
        <v>636.07781982421898</v>
      </c>
      <c r="F118">
        <v>471.70291137695301</v>
      </c>
      <c r="G118">
        <v>469.65045166015602</v>
      </c>
      <c r="I118" s="7">
        <f t="shared" si="7"/>
        <v>282.72195434570301</v>
      </c>
      <c r="J118" s="7">
        <f t="shared" si="7"/>
        <v>166.42736816406295</v>
      </c>
      <c r="K118" s="7">
        <f t="shared" si="8"/>
        <v>166.22279663085897</v>
      </c>
      <c r="L118" s="8">
        <f t="shared" si="9"/>
        <v>0.99877080593498102</v>
      </c>
      <c r="M118" s="8">
        <f t="shared" si="12"/>
        <v>1.5511436967396541</v>
      </c>
      <c r="P118" s="6">
        <f t="shared" si="10"/>
        <v>-6.3790274073638615</v>
      </c>
    </row>
    <row r="119" spans="1:16" x14ac:dyDescent="0.15">
      <c r="A119" s="6">
        <v>59</v>
      </c>
      <c r="B119" s="6">
        <v>117</v>
      </c>
      <c r="D119">
        <v>753.50115966796898</v>
      </c>
      <c r="E119">
        <v>635.283935546875</v>
      </c>
      <c r="F119">
        <v>471.81243896484398</v>
      </c>
      <c r="G119">
        <v>469.80859375</v>
      </c>
      <c r="I119" s="7">
        <f t="shared" si="7"/>
        <v>281.688720703125</v>
      </c>
      <c r="J119" s="7">
        <f t="shared" si="7"/>
        <v>165.475341796875</v>
      </c>
      <c r="K119" s="7">
        <f t="shared" si="8"/>
        <v>165.85598144531252</v>
      </c>
      <c r="L119" s="8">
        <f t="shared" si="9"/>
        <v>1.0023002801765157</v>
      </c>
      <c r="M119" s="8">
        <f t="shared" si="12"/>
        <v>1.5593943068000322</v>
      </c>
      <c r="P119" s="6">
        <f t="shared" si="10"/>
        <v>-5.8810528225728111</v>
      </c>
    </row>
    <row r="120" spans="1:16" x14ac:dyDescent="0.15">
      <c r="A120" s="6">
        <v>59.5</v>
      </c>
      <c r="B120" s="6">
        <v>118</v>
      </c>
      <c r="D120">
        <v>766.44226074218795</v>
      </c>
      <c r="E120">
        <v>644.19140625</v>
      </c>
      <c r="F120">
        <v>471.31564331054699</v>
      </c>
      <c r="G120">
        <v>469.51895141601602</v>
      </c>
      <c r="I120" s="7">
        <f t="shared" si="7"/>
        <v>295.12661743164097</v>
      </c>
      <c r="J120" s="7">
        <f t="shared" si="7"/>
        <v>174.67245483398398</v>
      </c>
      <c r="K120" s="7">
        <f t="shared" si="8"/>
        <v>172.85589904785218</v>
      </c>
      <c r="L120" s="8">
        <f t="shared" si="9"/>
        <v>0.98960021608525317</v>
      </c>
      <c r="M120" s="8">
        <f t="shared" si="12"/>
        <v>1.5514153785276128</v>
      </c>
      <c r="P120" s="6">
        <f t="shared" si="10"/>
        <v>-6.3626297562127414</v>
      </c>
    </row>
    <row r="121" spans="1:16" x14ac:dyDescent="0.15">
      <c r="A121" s="6">
        <v>60</v>
      </c>
      <c r="B121" s="6">
        <v>119</v>
      </c>
      <c r="D121">
        <v>773.24786376953102</v>
      </c>
      <c r="E121">
        <v>645.786865234375</v>
      </c>
      <c r="F121">
        <v>471.65731811523398</v>
      </c>
      <c r="G121">
        <v>469.34066772460898</v>
      </c>
      <c r="I121" s="7">
        <f t="shared" si="7"/>
        <v>301.59054565429705</v>
      </c>
      <c r="J121" s="7">
        <f t="shared" si="7"/>
        <v>176.44619750976602</v>
      </c>
      <c r="K121" s="7">
        <f t="shared" si="8"/>
        <v>178.07820739746086</v>
      </c>
      <c r="L121" s="8">
        <f t="shared" si="9"/>
        <v>1.0092493344188078</v>
      </c>
      <c r="M121" s="8">
        <f t="shared" si="12"/>
        <v>1.5757856326800108</v>
      </c>
      <c r="P121" s="6">
        <f t="shared" si="10"/>
        <v>-4.8917364399630259</v>
      </c>
    </row>
    <row r="122" spans="1:16" x14ac:dyDescent="0.15">
      <c r="A122" s="6">
        <v>60.5</v>
      </c>
      <c r="B122" s="6">
        <v>120</v>
      </c>
      <c r="D122">
        <v>755.93621826171898</v>
      </c>
      <c r="E122">
        <v>634.07171630859398</v>
      </c>
      <c r="F122">
        <v>471.90176391601602</v>
      </c>
      <c r="G122">
        <v>469.58410644531301</v>
      </c>
      <c r="I122" s="7">
        <f t="shared" si="7"/>
        <v>284.03445434570295</v>
      </c>
      <c r="J122" s="7">
        <f t="shared" si="7"/>
        <v>164.48760986328097</v>
      </c>
      <c r="K122" s="7">
        <f t="shared" si="8"/>
        <v>168.89312744140631</v>
      </c>
      <c r="L122" s="8">
        <f t="shared" si="9"/>
        <v>1.0267832791891567</v>
      </c>
      <c r="M122" s="8">
        <f t="shared" si="12"/>
        <v>1.5980407132692032</v>
      </c>
      <c r="P122" s="6">
        <f t="shared" si="10"/>
        <v>-3.5485067351541941</v>
      </c>
    </row>
    <row r="123" spans="1:16" x14ac:dyDescent="0.15">
      <c r="A123" s="6">
        <v>61</v>
      </c>
      <c r="B123" s="6">
        <v>121</v>
      </c>
      <c r="D123">
        <v>748.57897949218795</v>
      </c>
      <c r="E123">
        <v>629.80242919921898</v>
      </c>
      <c r="F123">
        <v>471.64804077148398</v>
      </c>
      <c r="G123">
        <v>469.517333984375</v>
      </c>
      <c r="I123" s="7">
        <f t="shared" si="7"/>
        <v>276.93093872070398</v>
      </c>
      <c r="J123" s="7">
        <f t="shared" si="7"/>
        <v>160.28509521484398</v>
      </c>
      <c r="K123" s="7">
        <f t="shared" si="8"/>
        <v>164.7313720703132</v>
      </c>
      <c r="L123" s="8">
        <f t="shared" si="9"/>
        <v>1.0277398023160513</v>
      </c>
      <c r="M123" s="8">
        <f t="shared" si="12"/>
        <v>1.6037183722149413</v>
      </c>
      <c r="P123" s="6">
        <f t="shared" si="10"/>
        <v>-3.2058254260875074</v>
      </c>
    </row>
    <row r="124" spans="1:16" x14ac:dyDescent="0.15">
      <c r="A124" s="6">
        <v>61.5</v>
      </c>
      <c r="B124" s="6">
        <v>122</v>
      </c>
      <c r="D124">
        <v>740.64892578125</v>
      </c>
      <c r="E124">
        <v>625.47552490234398</v>
      </c>
      <c r="F124">
        <v>471.99313354492199</v>
      </c>
      <c r="G124">
        <v>470.08410644531301</v>
      </c>
      <c r="I124" s="7">
        <f t="shared" si="7"/>
        <v>268.65579223632801</v>
      </c>
      <c r="J124" s="7">
        <f t="shared" si="7"/>
        <v>155.39141845703097</v>
      </c>
      <c r="K124" s="7">
        <f t="shared" si="8"/>
        <v>159.88179931640633</v>
      </c>
      <c r="L124" s="8">
        <f t="shared" si="9"/>
        <v>1.0288972254965099</v>
      </c>
      <c r="M124" s="8">
        <f t="shared" si="12"/>
        <v>1.6095969312142429</v>
      </c>
      <c r="P124" s="6">
        <f t="shared" si="10"/>
        <v>-2.8510185747850789</v>
      </c>
    </row>
    <row r="125" spans="1:16" x14ac:dyDescent="0.15">
      <c r="A125" s="6">
        <v>62</v>
      </c>
      <c r="B125" s="6">
        <v>123</v>
      </c>
      <c r="D125">
        <v>746.99279785156295</v>
      </c>
      <c r="E125">
        <v>629.94372558593795</v>
      </c>
      <c r="F125">
        <v>472.14642333984398</v>
      </c>
      <c r="G125">
        <v>470.20654296875</v>
      </c>
      <c r="I125" s="7">
        <f t="shared" si="7"/>
        <v>274.84637451171898</v>
      </c>
      <c r="J125" s="7">
        <f t="shared" si="7"/>
        <v>159.73718261718795</v>
      </c>
      <c r="K125" s="7">
        <f t="shared" si="8"/>
        <v>163.0303466796874</v>
      </c>
      <c r="L125" s="8">
        <f t="shared" si="9"/>
        <v>1.0206161396397704</v>
      </c>
      <c r="M125" s="8">
        <f t="shared" si="12"/>
        <v>1.6060369811763469</v>
      </c>
      <c r="P125" s="6">
        <f t="shared" si="10"/>
        <v>-3.0658832489152372</v>
      </c>
    </row>
    <row r="126" spans="1:16" x14ac:dyDescent="0.15">
      <c r="A126" s="6">
        <v>62.5</v>
      </c>
      <c r="B126" s="6">
        <v>124</v>
      </c>
      <c r="D126">
        <v>763.69342041015602</v>
      </c>
      <c r="E126">
        <v>639.53338623046898</v>
      </c>
      <c r="F126">
        <v>471.30496215820301</v>
      </c>
      <c r="G126">
        <v>469.51312255859398</v>
      </c>
      <c r="I126" s="7">
        <f t="shared" si="7"/>
        <v>292.38845825195301</v>
      </c>
      <c r="J126" s="7">
        <f t="shared" si="7"/>
        <v>170.020263671875</v>
      </c>
      <c r="K126" s="7">
        <f t="shared" si="8"/>
        <v>173.37427368164052</v>
      </c>
      <c r="L126" s="8">
        <f t="shared" si="9"/>
        <v>1.0197271192111459</v>
      </c>
      <c r="M126" s="8">
        <f t="shared" si="12"/>
        <v>1.6098690965665656</v>
      </c>
      <c r="P126" s="6">
        <f t="shared" si="10"/>
        <v>-2.8345917375784211</v>
      </c>
    </row>
    <row r="127" spans="1:16" x14ac:dyDescent="0.15">
      <c r="A127" s="6">
        <v>63</v>
      </c>
      <c r="B127" s="6">
        <v>125</v>
      </c>
      <c r="D127">
        <v>761.66046142578102</v>
      </c>
      <c r="E127">
        <v>638.23626708984398</v>
      </c>
      <c r="F127">
        <v>471.631103515625</v>
      </c>
      <c r="G127">
        <v>469.77127075195301</v>
      </c>
      <c r="I127" s="7">
        <f t="shared" si="7"/>
        <v>290.02935791015602</v>
      </c>
      <c r="J127" s="7">
        <f t="shared" si="7"/>
        <v>168.46499633789097</v>
      </c>
      <c r="K127" s="7">
        <f t="shared" si="8"/>
        <v>172.10386047363235</v>
      </c>
      <c r="L127" s="8">
        <f t="shared" si="9"/>
        <v>1.0216001199943217</v>
      </c>
      <c r="M127" s="8">
        <f t="shared" si="12"/>
        <v>1.6164632331685849</v>
      </c>
      <c r="P127" s="6">
        <f t="shared" si="10"/>
        <v>-2.43659541822558</v>
      </c>
    </row>
    <row r="128" spans="1:16" x14ac:dyDescent="0.15">
      <c r="A128" s="6">
        <v>63.5</v>
      </c>
      <c r="B128" s="6">
        <v>126</v>
      </c>
      <c r="D128">
        <v>762.28765869140602</v>
      </c>
      <c r="E128">
        <v>638.96038818359398</v>
      </c>
      <c r="F128">
        <v>472.25775146484398</v>
      </c>
      <c r="G128">
        <v>470.33480834960898</v>
      </c>
      <c r="I128" s="7">
        <f t="shared" si="7"/>
        <v>290.02990722656205</v>
      </c>
      <c r="J128" s="7">
        <f t="shared" si="7"/>
        <v>168.625579833985</v>
      </c>
      <c r="K128" s="7">
        <f t="shared" si="8"/>
        <v>171.99200134277254</v>
      </c>
      <c r="L128" s="8">
        <f t="shared" si="9"/>
        <v>1.0199638839617444</v>
      </c>
      <c r="M128" s="8">
        <f t="shared" si="12"/>
        <v>1.6195481329548511</v>
      </c>
      <c r="P128" s="6">
        <f t="shared" si="10"/>
        <v>-2.2504029210713101</v>
      </c>
    </row>
    <row r="129" spans="1:16" x14ac:dyDescent="0.15">
      <c r="A129" s="6">
        <v>64</v>
      </c>
      <c r="B129" s="6">
        <v>127</v>
      </c>
      <c r="D129">
        <v>761.56158447265602</v>
      </c>
      <c r="E129">
        <v>638.41540527343795</v>
      </c>
      <c r="F129">
        <v>471.93142700195301</v>
      </c>
      <c r="G129">
        <v>469.56454467773398</v>
      </c>
      <c r="I129" s="7">
        <f t="shared" si="7"/>
        <v>289.63015747070301</v>
      </c>
      <c r="J129" s="7">
        <f t="shared" si="7"/>
        <v>168.85086059570398</v>
      </c>
      <c r="K129" s="7">
        <f t="shared" si="8"/>
        <v>171.43455505371026</v>
      </c>
      <c r="L129" s="8">
        <f t="shared" si="9"/>
        <v>1.0153016363013552</v>
      </c>
      <c r="M129" s="8">
        <f t="shared" si="12"/>
        <v>1.6196070211133051</v>
      </c>
      <c r="P129" s="6">
        <f t="shared" si="10"/>
        <v>-2.2468486619267569</v>
      </c>
    </row>
    <row r="130" spans="1:16" x14ac:dyDescent="0.15">
      <c r="A130" s="6">
        <v>64.5</v>
      </c>
      <c r="B130" s="6">
        <v>128</v>
      </c>
      <c r="D130">
        <v>755.51971435546898</v>
      </c>
      <c r="E130">
        <v>634.81506347656295</v>
      </c>
      <c r="F130">
        <v>471.43060302734398</v>
      </c>
      <c r="G130">
        <v>469.57403564453102</v>
      </c>
      <c r="I130" s="7">
        <f t="shared" ref="I130:J152" si="13">D130-F130</f>
        <v>284.089111328125</v>
      </c>
      <c r="J130" s="7">
        <f t="shared" si="13"/>
        <v>165.24102783203193</v>
      </c>
      <c r="K130" s="7">
        <f t="shared" ref="K130:K152" si="14">I130-0.7*J130</f>
        <v>168.42039184570265</v>
      </c>
      <c r="L130" s="8">
        <f t="shared" ref="L130:L152" si="15">K130/J130</f>
        <v>1.0192407663846206</v>
      </c>
      <c r="M130" s="8">
        <f t="shared" si="12"/>
        <v>1.6282672870154138</v>
      </c>
      <c r="P130" s="6">
        <f t="shared" si="10"/>
        <v>-1.7241488512190581</v>
      </c>
    </row>
    <row r="131" spans="1:16" x14ac:dyDescent="0.15">
      <c r="A131" s="6">
        <v>65</v>
      </c>
      <c r="B131" s="6">
        <v>129</v>
      </c>
      <c r="D131">
        <v>763.79876708984398</v>
      </c>
      <c r="E131">
        <v>641.03924560546898</v>
      </c>
      <c r="F131">
        <v>471.66760253906301</v>
      </c>
      <c r="G131">
        <v>469.63049316406301</v>
      </c>
      <c r="I131" s="7">
        <f t="shared" si="13"/>
        <v>292.13116455078097</v>
      </c>
      <c r="J131" s="7">
        <f t="shared" si="13"/>
        <v>171.40875244140597</v>
      </c>
      <c r="K131" s="7">
        <f t="shared" si="14"/>
        <v>172.14503784179681</v>
      </c>
      <c r="L131" s="8">
        <f t="shared" si="15"/>
        <v>1.0042954947743554</v>
      </c>
      <c r="M131" s="8">
        <f t="shared" si="12"/>
        <v>1.6180431512239921</v>
      </c>
      <c r="P131" s="6">
        <f t="shared" si="10"/>
        <v>-2.341237737776765</v>
      </c>
    </row>
    <row r="132" spans="1:16" x14ac:dyDescent="0.15">
      <c r="A132" s="6">
        <v>65.5</v>
      </c>
      <c r="B132" s="6">
        <v>130</v>
      </c>
      <c r="D132">
        <v>767.46447753906295</v>
      </c>
      <c r="E132">
        <v>643.554931640625</v>
      </c>
      <c r="F132">
        <v>471.68960571289102</v>
      </c>
      <c r="G132">
        <v>469.54879760742199</v>
      </c>
      <c r="I132" s="7">
        <f t="shared" si="13"/>
        <v>295.77487182617193</v>
      </c>
      <c r="J132" s="7">
        <f t="shared" si="13"/>
        <v>174.00613403320301</v>
      </c>
      <c r="K132" s="7">
        <f t="shared" si="14"/>
        <v>173.97057800292981</v>
      </c>
      <c r="L132" s="8">
        <f t="shared" si="15"/>
        <v>0.99979566220196348</v>
      </c>
      <c r="M132" s="8">
        <f t="shared" si="12"/>
        <v>1.6182644544704434</v>
      </c>
      <c r="P132" s="6">
        <f t="shared" si="10"/>
        <v>-2.3278807385417957</v>
      </c>
    </row>
    <row r="133" spans="1:16" x14ac:dyDescent="0.15">
      <c r="A133" s="6">
        <v>66</v>
      </c>
      <c r="B133" s="6">
        <v>131</v>
      </c>
      <c r="D133">
        <v>757.522705078125</v>
      </c>
      <c r="E133">
        <v>637.11462402343795</v>
      </c>
      <c r="F133">
        <v>471.52398681640602</v>
      </c>
      <c r="G133">
        <v>469.53045654296898</v>
      </c>
      <c r="I133" s="7">
        <f t="shared" si="13"/>
        <v>285.99871826171898</v>
      </c>
      <c r="J133" s="7">
        <f t="shared" si="13"/>
        <v>167.58416748046898</v>
      </c>
      <c r="K133" s="7">
        <f t="shared" si="14"/>
        <v>168.68980102539069</v>
      </c>
      <c r="L133" s="8">
        <f t="shared" si="15"/>
        <v>1.0065974820983645</v>
      </c>
      <c r="M133" s="8">
        <f t="shared" si="12"/>
        <v>1.629787410185688</v>
      </c>
      <c r="P133" s="6">
        <f t="shared" si="10"/>
        <v>-1.6324001563941999</v>
      </c>
    </row>
    <row r="134" spans="1:16" x14ac:dyDescent="0.15">
      <c r="A134" s="6">
        <v>66.5</v>
      </c>
      <c r="B134" s="6">
        <v>132</v>
      </c>
      <c r="D134">
        <v>753.48815917968795</v>
      </c>
      <c r="E134">
        <v>633.791748046875</v>
      </c>
      <c r="F134">
        <v>472.08712768554699</v>
      </c>
      <c r="G134">
        <v>469.67123413085898</v>
      </c>
      <c r="I134" s="7">
        <f t="shared" si="13"/>
        <v>281.40103149414097</v>
      </c>
      <c r="J134" s="7">
        <f t="shared" si="13"/>
        <v>164.12051391601602</v>
      </c>
      <c r="K134" s="7">
        <f t="shared" si="14"/>
        <v>166.51667175292977</v>
      </c>
      <c r="L134" s="8">
        <f t="shared" si="15"/>
        <v>1.0145999898473381</v>
      </c>
      <c r="M134" s="8">
        <f t="shared" si="12"/>
        <v>1.642511053753505</v>
      </c>
      <c r="P134" s="6">
        <f t="shared" ref="P134:P152" si="16">(M134-$O$2)/$O$2*100</f>
        <v>-0.86445074703589597</v>
      </c>
    </row>
    <row r="135" spans="1:16" x14ac:dyDescent="0.15">
      <c r="A135" s="6">
        <v>67</v>
      </c>
      <c r="B135" s="6">
        <v>133</v>
      </c>
      <c r="D135">
        <v>764.304443359375</v>
      </c>
      <c r="E135">
        <v>640.133544921875</v>
      </c>
      <c r="F135">
        <v>472.10568237304699</v>
      </c>
      <c r="G135">
        <v>470.08874511718801</v>
      </c>
      <c r="I135" s="7">
        <f t="shared" si="13"/>
        <v>292.19876098632801</v>
      </c>
      <c r="J135" s="7">
        <f t="shared" si="13"/>
        <v>170.04479980468699</v>
      </c>
      <c r="K135" s="7">
        <f t="shared" si="14"/>
        <v>173.16740112304711</v>
      </c>
      <c r="L135" s="8">
        <f t="shared" si="15"/>
        <v>1.0183634037732805</v>
      </c>
      <c r="M135" s="8">
        <f t="shared" si="12"/>
        <v>1.6509956034982904</v>
      </c>
      <c r="P135" s="6">
        <f t="shared" si="16"/>
        <v>-0.35235647699049838</v>
      </c>
    </row>
    <row r="136" spans="1:16" x14ac:dyDescent="0.15">
      <c r="A136" s="6">
        <v>67.5</v>
      </c>
      <c r="B136" s="6">
        <v>134</v>
      </c>
      <c r="D136">
        <v>762.83294677734398</v>
      </c>
      <c r="E136">
        <v>640.05133056640602</v>
      </c>
      <c r="F136">
        <v>471.39147949218801</v>
      </c>
      <c r="G136">
        <v>469.28720092773398</v>
      </c>
      <c r="I136" s="7">
        <f t="shared" si="13"/>
        <v>291.44146728515597</v>
      </c>
      <c r="J136" s="7">
        <f t="shared" si="13"/>
        <v>170.76412963867205</v>
      </c>
      <c r="K136" s="7">
        <f t="shared" si="14"/>
        <v>171.90657653808555</v>
      </c>
      <c r="L136" s="8">
        <f t="shared" si="15"/>
        <v>1.0066902042122714</v>
      </c>
      <c r="M136" s="8">
        <f t="shared" si="12"/>
        <v>1.6440435397561248</v>
      </c>
      <c r="P136" s="6">
        <f t="shared" si="16"/>
        <v>-0.77195587995721615</v>
      </c>
    </row>
    <row r="137" spans="1:16" x14ac:dyDescent="0.15">
      <c r="A137" s="6">
        <v>68</v>
      </c>
      <c r="B137" s="6">
        <v>135</v>
      </c>
      <c r="D137">
        <v>773.67327880859398</v>
      </c>
      <c r="E137">
        <v>647.53814697265602</v>
      </c>
      <c r="F137">
        <v>471.38079833984398</v>
      </c>
      <c r="G137">
        <v>469.24383544921898</v>
      </c>
      <c r="I137" s="7">
        <f t="shared" si="13"/>
        <v>302.29248046875</v>
      </c>
      <c r="J137" s="7">
        <f t="shared" si="13"/>
        <v>178.29431152343705</v>
      </c>
      <c r="K137" s="7">
        <f t="shared" si="14"/>
        <v>177.48646240234407</v>
      </c>
      <c r="L137" s="8">
        <f t="shared" si="15"/>
        <v>0.99546901348567829</v>
      </c>
      <c r="M137" s="8">
        <f t="shared" si="12"/>
        <v>1.6375434848483752</v>
      </c>
      <c r="P137" s="6">
        <f t="shared" si="16"/>
        <v>-1.1642737958589797</v>
      </c>
    </row>
    <row r="138" spans="1:16" x14ac:dyDescent="0.15">
      <c r="A138" s="6">
        <v>68.5</v>
      </c>
      <c r="B138" s="6">
        <v>136</v>
      </c>
      <c r="D138">
        <v>751.32952880859398</v>
      </c>
      <c r="E138">
        <v>632.595458984375</v>
      </c>
      <c r="F138">
        <v>472.07604980468801</v>
      </c>
      <c r="G138">
        <v>469.83703613281301</v>
      </c>
      <c r="I138" s="7">
        <f t="shared" si="13"/>
        <v>279.25347900390597</v>
      </c>
      <c r="J138" s="7">
        <f t="shared" si="13"/>
        <v>162.75842285156199</v>
      </c>
      <c r="K138" s="7">
        <f t="shared" si="14"/>
        <v>165.32258300781257</v>
      </c>
      <c r="L138" s="8">
        <f t="shared" si="15"/>
        <v>1.0157543929913178</v>
      </c>
      <c r="M138" s="8">
        <f t="shared" si="12"/>
        <v>1.6625500001728579</v>
      </c>
      <c r="P138" s="6">
        <f t="shared" si="16"/>
        <v>0.34502175860935119</v>
      </c>
    </row>
    <row r="139" spans="1:16" x14ac:dyDescent="0.15">
      <c r="A139" s="6">
        <v>69</v>
      </c>
      <c r="B139" s="6">
        <v>137</v>
      </c>
      <c r="D139">
        <v>749.60943603515602</v>
      </c>
      <c r="E139">
        <v>632.33831787109398</v>
      </c>
      <c r="F139">
        <v>471.39270019531301</v>
      </c>
      <c r="G139">
        <v>469.26522827148398</v>
      </c>
      <c r="I139" s="7">
        <f t="shared" si="13"/>
        <v>278.21673583984301</v>
      </c>
      <c r="J139" s="7">
        <f t="shared" si="13"/>
        <v>163.07308959961</v>
      </c>
      <c r="K139" s="7">
        <f t="shared" si="14"/>
        <v>164.06557312011603</v>
      </c>
      <c r="L139" s="8">
        <f t="shared" si="15"/>
        <v>1.0060861269197932</v>
      </c>
      <c r="M139" s="8">
        <f t="shared" si="12"/>
        <v>1.6576028699201766</v>
      </c>
      <c r="P139" s="6">
        <f t="shared" si="16"/>
        <v>4.6432306986019405E-2</v>
      </c>
    </row>
    <row r="140" spans="1:16" x14ac:dyDescent="0.15">
      <c r="A140" s="6">
        <v>69.5</v>
      </c>
      <c r="B140" s="6">
        <v>138</v>
      </c>
      <c r="D140">
        <v>747.72027587890602</v>
      </c>
      <c r="E140">
        <v>631.14599609375</v>
      </c>
      <c r="F140">
        <v>472.00283813476602</v>
      </c>
      <c r="G140">
        <v>469.82653808593801</v>
      </c>
      <c r="I140" s="7">
        <f t="shared" si="13"/>
        <v>275.71743774414</v>
      </c>
      <c r="J140" s="7">
        <f t="shared" si="13"/>
        <v>161.31945800781199</v>
      </c>
      <c r="K140" s="7">
        <f t="shared" si="14"/>
        <v>162.79381713867161</v>
      </c>
      <c r="L140" s="8">
        <f t="shared" si="15"/>
        <v>1.0091393756777203</v>
      </c>
      <c r="M140" s="8">
        <f t="shared" si="12"/>
        <v>1.6653772544969472</v>
      </c>
      <c r="P140" s="6">
        <f t="shared" si="16"/>
        <v>0.51566378239110933</v>
      </c>
    </row>
    <row r="141" spans="1:16" x14ac:dyDescent="0.15">
      <c r="A141" s="6">
        <v>70</v>
      </c>
      <c r="B141" s="6">
        <v>139</v>
      </c>
      <c r="D141">
        <v>750.35772705078102</v>
      </c>
      <c r="E141">
        <v>633.29113769531295</v>
      </c>
      <c r="F141">
        <v>471.63391113281301</v>
      </c>
      <c r="G141">
        <v>469.59622192382801</v>
      </c>
      <c r="I141" s="7">
        <f t="shared" si="13"/>
        <v>278.72381591796801</v>
      </c>
      <c r="J141" s="7">
        <f t="shared" si="13"/>
        <v>163.69491577148494</v>
      </c>
      <c r="K141" s="7">
        <f t="shared" si="14"/>
        <v>164.13737487792855</v>
      </c>
      <c r="L141" s="8">
        <f t="shared" si="15"/>
        <v>1.0027029495959501</v>
      </c>
      <c r="M141" s="8">
        <f t="shared" si="12"/>
        <v>1.6636619642340205</v>
      </c>
      <c r="P141" s="6">
        <f t="shared" si="16"/>
        <v>0.41213556445010524</v>
      </c>
    </row>
    <row r="142" spans="1:16" x14ac:dyDescent="0.15">
      <c r="A142" s="6">
        <v>70.5</v>
      </c>
      <c r="B142" s="6">
        <v>140</v>
      </c>
      <c r="D142">
        <v>741.22943115234398</v>
      </c>
      <c r="E142">
        <v>628.08135986328102</v>
      </c>
      <c r="F142">
        <v>471.62948608398398</v>
      </c>
      <c r="G142">
        <v>469.52743530273398</v>
      </c>
      <c r="I142" s="7">
        <f t="shared" si="13"/>
        <v>269.59994506836</v>
      </c>
      <c r="J142" s="7">
        <f t="shared" si="13"/>
        <v>158.55392456054705</v>
      </c>
      <c r="K142" s="7">
        <f t="shared" si="14"/>
        <v>158.61219787597707</v>
      </c>
      <c r="L142" s="8">
        <f t="shared" si="15"/>
        <v>1.0003675299466193</v>
      </c>
      <c r="M142" s="8">
        <f t="shared" si="12"/>
        <v>1.6660476804035329</v>
      </c>
      <c r="P142" s="6">
        <f t="shared" si="16"/>
        <v>0.55612807048884205</v>
      </c>
    </row>
    <row r="143" spans="1:16" x14ac:dyDescent="0.15">
      <c r="A143" s="6">
        <v>71</v>
      </c>
      <c r="B143" s="6">
        <v>141</v>
      </c>
      <c r="D143">
        <v>754.55462646484398</v>
      </c>
      <c r="E143">
        <v>635.49060058593795</v>
      </c>
      <c r="F143">
        <v>471.83743286132801</v>
      </c>
      <c r="G143">
        <v>469.876953125</v>
      </c>
      <c r="I143" s="7">
        <f t="shared" si="13"/>
        <v>282.71719360351597</v>
      </c>
      <c r="J143" s="7">
        <f t="shared" si="13"/>
        <v>165.61364746093795</v>
      </c>
      <c r="K143" s="7">
        <f t="shared" si="14"/>
        <v>166.78764038085939</v>
      </c>
      <c r="L143" s="8">
        <f t="shared" si="15"/>
        <v>1.0070887450274792</v>
      </c>
      <c r="M143" s="8">
        <f t="shared" si="12"/>
        <v>1.6774900313032362</v>
      </c>
      <c r="P143" s="6">
        <f t="shared" si="16"/>
        <v>1.2467436609258138</v>
      </c>
    </row>
    <row r="144" spans="1:16" x14ac:dyDescent="0.15">
      <c r="A144" s="6">
        <v>71.5</v>
      </c>
      <c r="B144" s="6">
        <v>142</v>
      </c>
      <c r="D144">
        <v>748.55059814453102</v>
      </c>
      <c r="E144">
        <v>633.205810546875</v>
      </c>
      <c r="F144">
        <v>471.73617553710898</v>
      </c>
      <c r="G144">
        <v>469.56414794921898</v>
      </c>
      <c r="I144" s="7">
        <f t="shared" si="13"/>
        <v>276.81442260742205</v>
      </c>
      <c r="J144" s="7">
        <f t="shared" si="13"/>
        <v>163.64166259765602</v>
      </c>
      <c r="K144" s="7">
        <f t="shared" si="14"/>
        <v>162.26525878906284</v>
      </c>
      <c r="L144" s="8">
        <f t="shared" si="15"/>
        <v>0.9915889157642126</v>
      </c>
      <c r="M144" s="8">
        <f t="shared" si="12"/>
        <v>1.666711337858813</v>
      </c>
      <c r="P144" s="6">
        <f t="shared" si="16"/>
        <v>0.59618384131282842</v>
      </c>
    </row>
    <row r="145" spans="1:16" x14ac:dyDescent="0.15">
      <c r="A145" s="6">
        <v>72</v>
      </c>
      <c r="B145" s="6">
        <v>143</v>
      </c>
      <c r="D145">
        <v>738.53253173828102</v>
      </c>
      <c r="E145">
        <v>626.94567871093795</v>
      </c>
      <c r="F145">
        <v>471.64462280273398</v>
      </c>
      <c r="G145">
        <v>469.63150024414102</v>
      </c>
      <c r="I145" s="7">
        <f t="shared" si="13"/>
        <v>266.88790893554705</v>
      </c>
      <c r="J145" s="7">
        <f t="shared" si="13"/>
        <v>157.31417846679693</v>
      </c>
      <c r="K145" s="7">
        <f t="shared" si="14"/>
        <v>156.7679840087892</v>
      </c>
      <c r="L145" s="8">
        <f t="shared" si="15"/>
        <v>0.9965280023496228</v>
      </c>
      <c r="M145" s="8">
        <f t="shared" si="12"/>
        <v>1.6763715602630664</v>
      </c>
      <c r="P145" s="6">
        <f t="shared" si="16"/>
        <v>1.1792371192575721</v>
      </c>
    </row>
    <row r="146" spans="1:16" x14ac:dyDescent="0.15">
      <c r="A146" s="6">
        <v>72.5</v>
      </c>
      <c r="B146" s="6">
        <v>144</v>
      </c>
      <c r="D146">
        <v>754.66784667968795</v>
      </c>
      <c r="E146">
        <v>637.96124267578102</v>
      </c>
      <c r="F146">
        <v>471.20391845703102</v>
      </c>
      <c r="G146">
        <v>469.32089233398398</v>
      </c>
      <c r="I146" s="7">
        <f t="shared" si="13"/>
        <v>283.46392822265693</v>
      </c>
      <c r="J146" s="7">
        <f t="shared" si="13"/>
        <v>168.64035034179705</v>
      </c>
      <c r="K146" s="7">
        <f t="shared" si="14"/>
        <v>165.41568298339899</v>
      </c>
      <c r="L146" s="8">
        <f t="shared" si="15"/>
        <v>0.98087843536933861</v>
      </c>
      <c r="M146" s="8">
        <f t="shared" si="12"/>
        <v>1.6654431291016256</v>
      </c>
      <c r="P146" s="6">
        <f t="shared" si="16"/>
        <v>0.51963971613091298</v>
      </c>
    </row>
    <row r="147" spans="1:16" x14ac:dyDescent="0.15">
      <c r="A147" s="6">
        <v>73</v>
      </c>
      <c r="B147" s="6">
        <v>145</v>
      </c>
      <c r="D147">
        <v>751.49554443359398</v>
      </c>
      <c r="E147">
        <v>636.52496337890602</v>
      </c>
      <c r="F147">
        <v>471.21621704101602</v>
      </c>
      <c r="G147">
        <v>469.25009155273398</v>
      </c>
      <c r="I147" s="7">
        <f t="shared" si="13"/>
        <v>280.27932739257795</v>
      </c>
      <c r="J147" s="7">
        <f t="shared" si="13"/>
        <v>167.27487182617205</v>
      </c>
      <c r="K147" s="7">
        <f t="shared" si="14"/>
        <v>163.18691711425754</v>
      </c>
      <c r="L147" s="8">
        <f t="shared" si="15"/>
        <v>0.97556145362847679</v>
      </c>
      <c r="M147" s="8">
        <f t="shared" si="12"/>
        <v>1.6648472831796073</v>
      </c>
      <c r="P147" s="6">
        <f t="shared" si="16"/>
        <v>0.483676784487659</v>
      </c>
    </row>
    <row r="148" spans="1:16" x14ac:dyDescent="0.15">
      <c r="A148" s="6">
        <v>73.5</v>
      </c>
      <c r="B148" s="6">
        <v>146</v>
      </c>
      <c r="D148">
        <v>762.151123046875</v>
      </c>
      <c r="E148">
        <v>641.93359375</v>
      </c>
      <c r="F148">
        <v>471.54498291015602</v>
      </c>
      <c r="G148">
        <v>469.46612548828102</v>
      </c>
      <c r="I148" s="7">
        <f t="shared" si="13"/>
        <v>290.60614013671898</v>
      </c>
      <c r="J148" s="7">
        <f t="shared" si="13"/>
        <v>172.46746826171898</v>
      </c>
      <c r="K148" s="7">
        <f t="shared" si="14"/>
        <v>169.87891235351572</v>
      </c>
      <c r="L148" s="8">
        <f t="shared" si="15"/>
        <v>0.98499104825801043</v>
      </c>
      <c r="M148" s="8">
        <f t="shared" si="12"/>
        <v>1.6789980136279841</v>
      </c>
      <c r="P148" s="6">
        <f t="shared" si="16"/>
        <v>1.3377595817538759</v>
      </c>
    </row>
    <row r="149" spans="1:16" x14ac:dyDescent="0.15">
      <c r="A149" s="6">
        <v>74</v>
      </c>
      <c r="B149" s="6">
        <v>147</v>
      </c>
      <c r="D149">
        <v>755.02471923828102</v>
      </c>
      <c r="E149">
        <v>637.36688232421898</v>
      </c>
      <c r="F149">
        <v>471.63876342773398</v>
      </c>
      <c r="G149">
        <v>469.439697265625</v>
      </c>
      <c r="I149" s="7">
        <f t="shared" si="13"/>
        <v>283.38595581054705</v>
      </c>
      <c r="J149" s="7">
        <f t="shared" si="13"/>
        <v>167.92718505859398</v>
      </c>
      <c r="K149" s="7">
        <f t="shared" si="14"/>
        <v>165.83692626953126</v>
      </c>
      <c r="L149" s="8">
        <f t="shared" si="15"/>
        <v>0.98755258841304716</v>
      </c>
      <c r="M149" s="8">
        <f t="shared" si="12"/>
        <v>1.6862806896018643</v>
      </c>
      <c r="P149" s="6">
        <f t="shared" si="16"/>
        <v>1.7773134471918666</v>
      </c>
    </row>
    <row r="150" spans="1:16" x14ac:dyDescent="0.15">
      <c r="A150" s="6">
        <v>74.5</v>
      </c>
      <c r="B150" s="6">
        <v>148</v>
      </c>
      <c r="D150">
        <v>755.25714111328102</v>
      </c>
      <c r="E150">
        <v>637.08380126953102</v>
      </c>
      <c r="F150">
        <v>471.28137207031301</v>
      </c>
      <c r="G150">
        <v>469.08734130859398</v>
      </c>
      <c r="I150" s="7">
        <f t="shared" si="13"/>
        <v>283.97576904296801</v>
      </c>
      <c r="J150" s="7">
        <f t="shared" si="13"/>
        <v>167.99645996093705</v>
      </c>
      <c r="K150" s="7">
        <f t="shared" si="14"/>
        <v>166.37824707031209</v>
      </c>
      <c r="L150" s="8">
        <f t="shared" si="15"/>
        <v>0.99036757744180304</v>
      </c>
      <c r="M150" s="8">
        <f t="shared" si="12"/>
        <v>1.6938168144494634</v>
      </c>
      <c r="P150" s="6">
        <f t="shared" si="16"/>
        <v>2.2321644963207996</v>
      </c>
    </row>
    <row r="151" spans="1:16" x14ac:dyDescent="0.15">
      <c r="A151" s="6">
        <v>75</v>
      </c>
      <c r="B151" s="6">
        <v>149</v>
      </c>
      <c r="D151">
        <v>752.32061767578102</v>
      </c>
      <c r="E151">
        <v>636.00421142578102</v>
      </c>
      <c r="F151">
        <v>471.32373046875</v>
      </c>
      <c r="G151">
        <v>469.01431274414102</v>
      </c>
      <c r="I151" s="7">
        <f t="shared" si="13"/>
        <v>280.99688720703102</v>
      </c>
      <c r="J151" s="7">
        <f t="shared" si="13"/>
        <v>166.98989868164</v>
      </c>
      <c r="K151" s="7">
        <f t="shared" si="14"/>
        <v>164.10395812988304</v>
      </c>
      <c r="L151" s="8">
        <f t="shared" si="15"/>
        <v>0.98271787350887074</v>
      </c>
      <c r="M151" s="8">
        <f t="shared" si="12"/>
        <v>1.6908882463353745</v>
      </c>
      <c r="P151" s="6">
        <f t="shared" si="16"/>
        <v>2.0554075680484054</v>
      </c>
    </row>
    <row r="152" spans="1:16" x14ac:dyDescent="0.15">
      <c r="A152" s="6">
        <v>75.5</v>
      </c>
      <c r="B152" s="6">
        <v>150</v>
      </c>
      <c r="D152">
        <v>744.41192626953102</v>
      </c>
      <c r="E152">
        <v>630.44836425781295</v>
      </c>
      <c r="F152">
        <v>470.39169311523398</v>
      </c>
      <c r="G152">
        <v>468.82635498046898</v>
      </c>
      <c r="I152" s="7">
        <f t="shared" si="13"/>
        <v>274.02023315429705</v>
      </c>
      <c r="J152" s="7">
        <f t="shared" si="13"/>
        <v>161.62200927734398</v>
      </c>
      <c r="K152" s="7">
        <f t="shared" si="14"/>
        <v>160.88482666015625</v>
      </c>
      <c r="L152" s="8">
        <f t="shared" si="15"/>
        <v>0.99543884758960821</v>
      </c>
      <c r="M152" s="8">
        <f t="shared" ref="M152:M160" si="17">L152+ABS($N$2)*A152</f>
        <v>1.7083303562349554</v>
      </c>
      <c r="P152" s="6">
        <f t="shared" si="16"/>
        <v>3.1081451682454109</v>
      </c>
    </row>
    <row r="153" spans="1:16" x14ac:dyDescent="0.15">
      <c r="A153" s="18">
        <v>76</v>
      </c>
      <c r="B153" s="18">
        <v>151</v>
      </c>
      <c r="D153">
        <v>743.62994384765602</v>
      </c>
      <c r="E153">
        <v>629.65032958984398</v>
      </c>
      <c r="F153">
        <v>470.93930053710898</v>
      </c>
      <c r="G153">
        <v>469.00100708007801</v>
      </c>
      <c r="I153" s="19">
        <f t="shared" ref="I153:I189" si="18">D153-F153</f>
        <v>272.69064331054705</v>
      </c>
      <c r="J153" s="19">
        <f t="shared" ref="J153:J189" si="19">E153-G153</f>
        <v>160.64932250976597</v>
      </c>
      <c r="K153" s="19">
        <f t="shared" ref="K153:K189" si="20">I153-0.7*J153</f>
        <v>160.23611755371087</v>
      </c>
      <c r="L153" s="20">
        <f t="shared" ref="L153:L189" si="21">K153/J153</f>
        <v>0.99742790726036223</v>
      </c>
      <c r="M153" s="20">
        <f t="shared" si="17"/>
        <v>1.7150405517245528</v>
      </c>
      <c r="N153" s="18"/>
      <c r="O153" s="18"/>
      <c r="P153" s="18">
        <f t="shared" ref="P153:P189" si="22">(M153-$O$2)/$O$2*100</f>
        <v>3.5131463485636965</v>
      </c>
    </row>
    <row r="154" spans="1:16" x14ac:dyDescent="0.15">
      <c r="A154" s="18">
        <v>76.5</v>
      </c>
      <c r="B154" s="18">
        <v>152</v>
      </c>
      <c r="D154">
        <v>741.71112060546898</v>
      </c>
      <c r="E154">
        <v>629.77105712890602</v>
      </c>
      <c r="F154">
        <v>471.21560668945301</v>
      </c>
      <c r="G154">
        <v>469.31625366210898</v>
      </c>
      <c r="I154" s="19">
        <f t="shared" si="18"/>
        <v>270.49551391601597</v>
      </c>
      <c r="J154" s="19">
        <f t="shared" si="19"/>
        <v>160.45480346679705</v>
      </c>
      <c r="K154" s="19">
        <f t="shared" si="20"/>
        <v>158.17715148925805</v>
      </c>
      <c r="L154" s="20">
        <f t="shared" si="21"/>
        <v>0.98580502466533937</v>
      </c>
      <c r="M154" s="20">
        <f t="shared" si="17"/>
        <v>1.7081388049483732</v>
      </c>
      <c r="N154" s="18"/>
      <c r="O154" s="18"/>
      <c r="P154" s="18">
        <f t="shared" si="22"/>
        <v>3.0965838810552611</v>
      </c>
    </row>
    <row r="155" spans="1:16" x14ac:dyDescent="0.15">
      <c r="A155" s="18">
        <v>77</v>
      </c>
      <c r="B155" s="18">
        <v>153</v>
      </c>
      <c r="D155">
        <v>736.19842529296898</v>
      </c>
      <c r="E155">
        <v>626.14898681640602</v>
      </c>
      <c r="F155">
        <v>470.62786865234398</v>
      </c>
      <c r="G155">
        <v>468.73962402343801</v>
      </c>
      <c r="I155" s="19">
        <f t="shared" si="18"/>
        <v>265.570556640625</v>
      </c>
      <c r="J155" s="19">
        <f t="shared" si="19"/>
        <v>157.40936279296801</v>
      </c>
      <c r="K155" s="19">
        <f t="shared" si="20"/>
        <v>155.38400268554739</v>
      </c>
      <c r="L155" s="20">
        <f t="shared" si="21"/>
        <v>0.98713316621397884</v>
      </c>
      <c r="M155" s="20">
        <f t="shared" si="17"/>
        <v>1.7141880823158562</v>
      </c>
      <c r="N155" s="18"/>
      <c r="O155" s="18"/>
      <c r="P155" s="18">
        <f t="shared" si="22"/>
        <v>3.4616946259957606</v>
      </c>
    </row>
    <row r="156" spans="1:16" x14ac:dyDescent="0.15">
      <c r="A156" s="18">
        <v>77.5</v>
      </c>
      <c r="B156" s="18">
        <v>154</v>
      </c>
      <c r="D156">
        <v>742.60137939453102</v>
      </c>
      <c r="E156">
        <v>630.75372314453102</v>
      </c>
      <c r="F156">
        <v>471.08288574218801</v>
      </c>
      <c r="G156">
        <v>468.96490478515602</v>
      </c>
      <c r="I156" s="19">
        <f t="shared" si="18"/>
        <v>271.51849365234301</v>
      </c>
      <c r="J156" s="19">
        <f t="shared" si="19"/>
        <v>161.788818359375</v>
      </c>
      <c r="K156" s="19">
        <f t="shared" si="20"/>
        <v>158.26632080078053</v>
      </c>
      <c r="L156" s="20">
        <f t="shared" si="21"/>
        <v>0.97822780588723945</v>
      </c>
      <c r="M156" s="20">
        <f t="shared" si="17"/>
        <v>1.7100038578079602</v>
      </c>
      <c r="N156" s="18"/>
      <c r="O156" s="18"/>
      <c r="P156" s="18">
        <f t="shared" si="22"/>
        <v>3.2091511841479501</v>
      </c>
    </row>
    <row r="157" spans="1:16" x14ac:dyDescent="0.15">
      <c r="A157" s="18">
        <v>78</v>
      </c>
      <c r="B157" s="18">
        <v>155</v>
      </c>
      <c r="D157">
        <v>733.00646972656295</v>
      </c>
      <c r="E157">
        <v>624.602783203125</v>
      </c>
      <c r="F157">
        <v>471.56979370117199</v>
      </c>
      <c r="G157">
        <v>469.49514770507801</v>
      </c>
      <c r="I157" s="19">
        <f t="shared" si="18"/>
        <v>261.43667602539097</v>
      </c>
      <c r="J157" s="19">
        <f t="shared" si="19"/>
        <v>155.10763549804699</v>
      </c>
      <c r="K157" s="19">
        <f t="shared" si="20"/>
        <v>152.86133117675809</v>
      </c>
      <c r="L157" s="20">
        <f t="shared" si="21"/>
        <v>0.98551777084296288</v>
      </c>
      <c r="M157" s="20">
        <f t="shared" si="17"/>
        <v>1.7220149585825268</v>
      </c>
      <c r="N157" s="18"/>
      <c r="O157" s="18"/>
      <c r="P157" s="18">
        <f t="shared" si="22"/>
        <v>3.934094294697065</v>
      </c>
    </row>
    <row r="158" spans="1:16" x14ac:dyDescent="0.15">
      <c r="A158" s="18">
        <v>78.5</v>
      </c>
      <c r="B158" s="18">
        <v>156</v>
      </c>
      <c r="D158">
        <v>754.78472900390602</v>
      </c>
      <c r="E158">
        <v>638.94073486328102</v>
      </c>
      <c r="F158">
        <v>471.44131469726602</v>
      </c>
      <c r="G158">
        <v>469.41790771484398</v>
      </c>
      <c r="I158" s="19">
        <f t="shared" si="18"/>
        <v>283.34341430664</v>
      </c>
      <c r="J158" s="19">
        <f t="shared" si="19"/>
        <v>169.52282714843705</v>
      </c>
      <c r="K158" s="19">
        <f t="shared" si="20"/>
        <v>164.67743530273407</v>
      </c>
      <c r="L158" s="20">
        <f t="shared" si="21"/>
        <v>0.97141746673761953</v>
      </c>
      <c r="M158" s="20">
        <f t="shared" si="17"/>
        <v>1.712635790296027</v>
      </c>
      <c r="N158" s="18"/>
      <c r="O158" s="18"/>
      <c r="P158" s="18">
        <f t="shared" si="22"/>
        <v>3.3680043451083996</v>
      </c>
    </row>
    <row r="159" spans="1:16" x14ac:dyDescent="0.15">
      <c r="A159" s="18">
        <v>79</v>
      </c>
      <c r="B159" s="18">
        <v>157</v>
      </c>
      <c r="D159">
        <v>736.75988769531295</v>
      </c>
      <c r="E159">
        <v>629.126220703125</v>
      </c>
      <c r="F159">
        <v>471.183349609375</v>
      </c>
      <c r="G159">
        <v>469.21984863281301</v>
      </c>
      <c r="I159" s="19">
        <f t="shared" si="18"/>
        <v>265.57653808593795</v>
      </c>
      <c r="J159" s="19">
        <f t="shared" si="19"/>
        <v>159.90637207031199</v>
      </c>
      <c r="K159" s="19">
        <f t="shared" si="20"/>
        <v>153.64207763671956</v>
      </c>
      <c r="L159" s="20">
        <f t="shared" si="21"/>
        <v>0.96082523571457201</v>
      </c>
      <c r="M159" s="20">
        <f t="shared" si="17"/>
        <v>1.7067646950918227</v>
      </c>
      <c r="N159" s="18"/>
      <c r="O159" s="18"/>
      <c r="P159" s="18">
        <f t="shared" si="22"/>
        <v>3.0136479793139936</v>
      </c>
    </row>
    <row r="160" spans="1:16" x14ac:dyDescent="0.15">
      <c r="A160" s="18">
        <v>79.5</v>
      </c>
      <c r="B160" s="18">
        <v>158</v>
      </c>
      <c r="D160">
        <v>730.33917236328102</v>
      </c>
      <c r="E160">
        <v>623.957763671875</v>
      </c>
      <c r="F160">
        <v>471.71078491210898</v>
      </c>
      <c r="G160">
        <v>469.73275756835898</v>
      </c>
      <c r="I160" s="19">
        <f t="shared" si="18"/>
        <v>258.62838745117205</v>
      </c>
      <c r="J160" s="19">
        <f t="shared" si="19"/>
        <v>154.22500610351602</v>
      </c>
      <c r="K160" s="19">
        <f t="shared" si="20"/>
        <v>150.67088317871082</v>
      </c>
      <c r="L160" s="20">
        <f t="shared" si="21"/>
        <v>0.9769549503378222</v>
      </c>
      <c r="M160" s="20">
        <f t="shared" si="17"/>
        <v>1.7276155455339164</v>
      </c>
      <c r="N160" s="18"/>
      <c r="O160" s="18"/>
      <c r="P160" s="18">
        <f t="shared" si="22"/>
        <v>4.2721238393361647</v>
      </c>
    </row>
    <row r="161" spans="1:16" x14ac:dyDescent="0.15">
      <c r="A161" s="18">
        <v>80</v>
      </c>
      <c r="B161" s="18">
        <v>159</v>
      </c>
      <c r="D161">
        <v>746.61053466796898</v>
      </c>
      <c r="E161">
        <v>634.22381591796898</v>
      </c>
      <c r="F161">
        <v>471.17486572265602</v>
      </c>
      <c r="G161">
        <v>469.57058715820301</v>
      </c>
      <c r="I161" s="19">
        <f t="shared" si="18"/>
        <v>275.43566894531295</v>
      </c>
      <c r="J161" s="19">
        <f t="shared" si="19"/>
        <v>164.65322875976597</v>
      </c>
      <c r="K161" s="19">
        <f t="shared" si="20"/>
        <v>160.17840881347678</v>
      </c>
      <c r="L161" s="20">
        <f t="shared" si="21"/>
        <v>0.97282276223797537</v>
      </c>
      <c r="M161" s="20">
        <f t="shared" ref="M161:M189" si="23">L161+ABS($N$2)*A161</f>
        <v>1.7282044932529128</v>
      </c>
      <c r="N161" s="18"/>
      <c r="O161" s="18"/>
      <c r="P161" s="18">
        <f t="shared" si="22"/>
        <v>4.3076704223990712</v>
      </c>
    </row>
    <row r="162" spans="1:16" x14ac:dyDescent="0.15">
      <c r="A162" s="18">
        <v>80.5</v>
      </c>
      <c r="B162" s="18">
        <v>160</v>
      </c>
      <c r="D162">
        <v>747.08465576171898</v>
      </c>
      <c r="E162">
        <v>635.83209228515602</v>
      </c>
      <c r="F162">
        <v>471.09762573242199</v>
      </c>
      <c r="G162">
        <v>469.18637084960898</v>
      </c>
      <c r="I162" s="19">
        <f t="shared" si="18"/>
        <v>275.98703002929699</v>
      </c>
      <c r="J162" s="19">
        <f t="shared" si="19"/>
        <v>166.64572143554705</v>
      </c>
      <c r="K162" s="19">
        <f t="shared" si="20"/>
        <v>159.33502502441405</v>
      </c>
      <c r="L162" s="20">
        <f t="shared" si="21"/>
        <v>0.95613030836821977</v>
      </c>
      <c r="M162" s="20">
        <f t="shared" si="23"/>
        <v>1.7162331752020006</v>
      </c>
      <c r="N162" s="18"/>
      <c r="O162" s="18"/>
      <c r="P162" s="18">
        <f t="shared" si="22"/>
        <v>3.5851284416026301</v>
      </c>
    </row>
    <row r="163" spans="1:16" x14ac:dyDescent="0.15">
      <c r="A163" s="18">
        <v>81</v>
      </c>
      <c r="B163" s="18">
        <v>161</v>
      </c>
      <c r="D163">
        <v>752.57196044921898</v>
      </c>
      <c r="E163">
        <v>639.28765869140602</v>
      </c>
      <c r="F163">
        <v>471.13150024414102</v>
      </c>
      <c r="G163">
        <v>469.11114501953102</v>
      </c>
      <c r="I163" s="19">
        <f t="shared" si="18"/>
        <v>281.44046020507795</v>
      </c>
      <c r="J163" s="19">
        <f t="shared" si="19"/>
        <v>170.176513671875</v>
      </c>
      <c r="K163" s="19">
        <f t="shared" si="20"/>
        <v>162.31690063476546</v>
      </c>
      <c r="L163" s="20">
        <f t="shared" si="21"/>
        <v>0.95381493681164475</v>
      </c>
      <c r="M163" s="20">
        <f t="shared" si="23"/>
        <v>1.7186389394642689</v>
      </c>
      <c r="N163" s="18"/>
      <c r="O163" s="18"/>
      <c r="P163" s="18">
        <f t="shared" si="22"/>
        <v>3.7303309721841482</v>
      </c>
    </row>
    <row r="164" spans="1:16" x14ac:dyDescent="0.15">
      <c r="A164" s="18">
        <v>81.5</v>
      </c>
      <c r="B164" s="18">
        <v>162</v>
      </c>
      <c r="D164">
        <v>749.27362060546898</v>
      </c>
      <c r="E164">
        <v>636.193359375</v>
      </c>
      <c r="F164">
        <v>471.29870605468801</v>
      </c>
      <c r="G164">
        <v>469.27209472656301</v>
      </c>
      <c r="I164" s="19">
        <f t="shared" si="18"/>
        <v>277.97491455078097</v>
      </c>
      <c r="J164" s="19">
        <f t="shared" si="19"/>
        <v>166.92126464843699</v>
      </c>
      <c r="K164" s="19">
        <f t="shared" si="20"/>
        <v>161.13002929687508</v>
      </c>
      <c r="L164" s="20">
        <f t="shared" si="21"/>
        <v>0.9653055866563246</v>
      </c>
      <c r="M164" s="20">
        <f t="shared" si="23"/>
        <v>1.7348507251277923</v>
      </c>
      <c r="N164" s="18"/>
      <c r="O164" s="18"/>
      <c r="P164" s="18">
        <f t="shared" si="22"/>
        <v>4.7088110088645623</v>
      </c>
    </row>
    <row r="165" spans="1:16" x14ac:dyDescent="0.15">
      <c r="A165" s="18">
        <v>82</v>
      </c>
      <c r="B165" s="18">
        <v>163</v>
      </c>
      <c r="D165">
        <v>747.28326416015602</v>
      </c>
      <c r="E165">
        <v>634.98791503906295</v>
      </c>
      <c r="F165">
        <v>470.82067871093801</v>
      </c>
      <c r="G165">
        <v>468.91891479492199</v>
      </c>
      <c r="I165" s="19">
        <f t="shared" si="18"/>
        <v>276.46258544921801</v>
      </c>
      <c r="J165" s="19">
        <f t="shared" si="19"/>
        <v>166.06900024414097</v>
      </c>
      <c r="K165" s="19">
        <f t="shared" si="20"/>
        <v>160.21428527831932</v>
      </c>
      <c r="L165" s="20">
        <f t="shared" si="21"/>
        <v>0.96474528685537619</v>
      </c>
      <c r="M165" s="20">
        <f t="shared" si="23"/>
        <v>1.7390115611456871</v>
      </c>
      <c r="N165" s="18"/>
      <c r="O165" s="18"/>
      <c r="P165" s="18">
        <f t="shared" si="22"/>
        <v>4.9599428128441438</v>
      </c>
    </row>
    <row r="166" spans="1:16" x14ac:dyDescent="0.15">
      <c r="A166" s="18">
        <v>82.5</v>
      </c>
      <c r="B166" s="18">
        <v>164</v>
      </c>
      <c r="D166">
        <v>747.40002441406295</v>
      </c>
      <c r="E166">
        <v>634.66693115234398</v>
      </c>
      <c r="F166">
        <v>471.16961669921898</v>
      </c>
      <c r="G166">
        <v>469.11456298828102</v>
      </c>
      <c r="I166" s="19">
        <f t="shared" si="18"/>
        <v>276.23040771484398</v>
      </c>
      <c r="J166" s="19">
        <f t="shared" si="19"/>
        <v>165.55236816406295</v>
      </c>
      <c r="K166" s="19">
        <f t="shared" si="20"/>
        <v>160.34374999999991</v>
      </c>
      <c r="L166" s="20">
        <f t="shared" si="21"/>
        <v>0.96853794227273582</v>
      </c>
      <c r="M166" s="20">
        <f t="shared" si="23"/>
        <v>1.7475253523818901</v>
      </c>
      <c r="N166" s="18"/>
      <c r="O166" s="18"/>
      <c r="P166" s="18">
        <f t="shared" si="22"/>
        <v>5.4738019850532336</v>
      </c>
    </row>
    <row r="167" spans="1:16" x14ac:dyDescent="0.15">
      <c r="A167" s="18">
        <v>83</v>
      </c>
      <c r="B167" s="18">
        <v>165</v>
      </c>
      <c r="D167">
        <v>744.19281005859398</v>
      </c>
      <c r="E167">
        <v>634.28662109375</v>
      </c>
      <c r="F167">
        <v>470.63897705078102</v>
      </c>
      <c r="G167">
        <v>468.52279663085898</v>
      </c>
      <c r="I167" s="19">
        <f t="shared" si="18"/>
        <v>273.55383300781295</v>
      </c>
      <c r="J167" s="19">
        <f t="shared" si="19"/>
        <v>165.76382446289102</v>
      </c>
      <c r="K167" s="19">
        <f t="shared" si="20"/>
        <v>157.51915588378927</v>
      </c>
      <c r="L167" s="20">
        <f t="shared" si="21"/>
        <v>0.95026255815576055</v>
      </c>
      <c r="M167" s="20">
        <f t="shared" si="23"/>
        <v>1.733971104083758</v>
      </c>
      <c r="N167" s="18"/>
      <c r="O167" s="18"/>
      <c r="P167" s="18">
        <f t="shared" si="22"/>
        <v>4.6557205196800124</v>
      </c>
    </row>
    <row r="168" spans="1:16" x14ac:dyDescent="0.15">
      <c r="A168" s="18">
        <v>83.5</v>
      </c>
      <c r="B168" s="18">
        <v>166</v>
      </c>
      <c r="D168">
        <v>736.67236328125</v>
      </c>
      <c r="E168">
        <v>629.484130859375</v>
      </c>
      <c r="F168">
        <v>471.09158325195301</v>
      </c>
      <c r="G168">
        <v>469.11798095703102</v>
      </c>
      <c r="I168" s="19">
        <f t="shared" si="18"/>
        <v>265.58078002929699</v>
      </c>
      <c r="J168" s="19">
        <f t="shared" si="19"/>
        <v>160.36614990234398</v>
      </c>
      <c r="K168" s="19">
        <f t="shared" si="20"/>
        <v>153.3244750976562</v>
      </c>
      <c r="L168" s="20">
        <f t="shared" si="21"/>
        <v>0.95609001769403423</v>
      </c>
      <c r="M168" s="20">
        <f t="shared" si="23"/>
        <v>1.7445196994408751</v>
      </c>
      <c r="N168" s="18"/>
      <c r="O168" s="18"/>
      <c r="P168" s="18">
        <f t="shared" si="22"/>
        <v>5.292392517829021</v>
      </c>
    </row>
    <row r="169" spans="1:16" x14ac:dyDescent="0.15">
      <c r="A169" s="18">
        <v>84</v>
      </c>
      <c r="B169" s="18">
        <v>167</v>
      </c>
      <c r="D169">
        <v>736.13775634765602</v>
      </c>
      <c r="E169">
        <v>629.13970947265602</v>
      </c>
      <c r="F169">
        <v>471.03894042968801</v>
      </c>
      <c r="G169">
        <v>468.97418212890602</v>
      </c>
      <c r="I169" s="19">
        <f t="shared" si="18"/>
        <v>265.09881591796801</v>
      </c>
      <c r="J169" s="19">
        <f t="shared" si="19"/>
        <v>160.16552734375</v>
      </c>
      <c r="K169" s="19">
        <f t="shared" si="20"/>
        <v>152.98294677734302</v>
      </c>
      <c r="L169" s="20">
        <f t="shared" si="21"/>
        <v>0.95515526539620721</v>
      </c>
      <c r="M169" s="20">
        <f t="shared" si="23"/>
        <v>1.7483060829618915</v>
      </c>
      <c r="N169" s="18"/>
      <c r="O169" s="18"/>
      <c r="P169" s="18">
        <f t="shared" si="22"/>
        <v>5.520923832233593</v>
      </c>
    </row>
    <row r="170" spans="1:16" x14ac:dyDescent="0.15">
      <c r="A170" s="18">
        <v>84.5</v>
      </c>
      <c r="B170" s="18">
        <v>168</v>
      </c>
      <c r="D170">
        <v>730.78088378906295</v>
      </c>
      <c r="E170">
        <v>626.34265136718795</v>
      </c>
      <c r="F170">
        <v>470.98468017578102</v>
      </c>
      <c r="G170">
        <v>469.17788696289102</v>
      </c>
      <c r="I170" s="19">
        <f t="shared" si="18"/>
        <v>259.79620361328193</v>
      </c>
      <c r="J170" s="19">
        <f t="shared" si="19"/>
        <v>157.16476440429693</v>
      </c>
      <c r="K170" s="19">
        <f t="shared" si="20"/>
        <v>149.78086853027409</v>
      </c>
      <c r="L170" s="20">
        <f t="shared" si="21"/>
        <v>0.95301812144719533</v>
      </c>
      <c r="M170" s="20">
        <f t="shared" si="23"/>
        <v>1.7508900748317231</v>
      </c>
      <c r="N170" s="18"/>
      <c r="O170" s="18"/>
      <c r="P170" s="18">
        <f t="shared" si="22"/>
        <v>5.6768834848006513</v>
      </c>
    </row>
    <row r="171" spans="1:16" x14ac:dyDescent="0.15">
      <c r="A171" s="18">
        <v>85</v>
      </c>
      <c r="B171" s="18">
        <v>169</v>
      </c>
      <c r="D171">
        <v>712.57666015625</v>
      </c>
      <c r="E171">
        <v>614.02752685546898</v>
      </c>
      <c r="F171">
        <v>471.44451904296898</v>
      </c>
      <c r="G171">
        <v>469.415283203125</v>
      </c>
      <c r="I171" s="19">
        <f t="shared" si="18"/>
        <v>241.13214111328102</v>
      </c>
      <c r="J171" s="19">
        <f t="shared" si="19"/>
        <v>144.61224365234398</v>
      </c>
      <c r="K171" s="19">
        <f t="shared" si="20"/>
        <v>139.90357055664026</v>
      </c>
      <c r="L171" s="20">
        <f t="shared" si="21"/>
        <v>0.96743931926660631</v>
      </c>
      <c r="M171" s="20">
        <f t="shared" si="23"/>
        <v>1.7700324084699774</v>
      </c>
      <c r="N171" s="18"/>
      <c r="O171" s="18"/>
      <c r="P171" s="18">
        <f t="shared" si="22"/>
        <v>6.8322399464057035</v>
      </c>
    </row>
    <row r="172" spans="1:16" x14ac:dyDescent="0.15">
      <c r="A172" s="18">
        <v>85.5</v>
      </c>
      <c r="B172" s="18">
        <v>170</v>
      </c>
      <c r="D172">
        <v>683.61926269531295</v>
      </c>
      <c r="E172">
        <v>597.93078613281295</v>
      </c>
      <c r="F172">
        <v>471.03894042968801</v>
      </c>
      <c r="G172">
        <v>468.92980957031301</v>
      </c>
      <c r="I172" s="19">
        <f t="shared" si="18"/>
        <v>212.58032226562494</v>
      </c>
      <c r="J172" s="19">
        <f t="shared" si="19"/>
        <v>129.00097656249994</v>
      </c>
      <c r="K172" s="19">
        <f t="shared" si="20"/>
        <v>122.27963867187499</v>
      </c>
      <c r="L172" s="20">
        <f t="shared" si="21"/>
        <v>0.9478969999318686</v>
      </c>
      <c r="M172" s="20">
        <f t="shared" si="23"/>
        <v>1.755211224954083</v>
      </c>
      <c r="N172" s="18"/>
      <c r="O172" s="18"/>
      <c r="P172" s="18">
        <f t="shared" si="22"/>
        <v>5.9376912217140303</v>
      </c>
    </row>
    <row r="173" spans="1:16" x14ac:dyDescent="0.15">
      <c r="A173" s="18">
        <v>86</v>
      </c>
      <c r="B173" s="18">
        <v>171</v>
      </c>
      <c r="D173">
        <v>742.04449462890602</v>
      </c>
      <c r="E173">
        <v>633.54724121093795</v>
      </c>
      <c r="F173">
        <v>471.443115234375</v>
      </c>
      <c r="G173">
        <v>469.19403076171898</v>
      </c>
      <c r="I173" s="19">
        <f t="shared" si="18"/>
        <v>270.60137939453102</v>
      </c>
      <c r="J173" s="19">
        <f t="shared" si="19"/>
        <v>164.35321044921898</v>
      </c>
      <c r="K173" s="19">
        <f t="shared" si="20"/>
        <v>155.55413208007775</v>
      </c>
      <c r="L173" s="20">
        <f t="shared" si="21"/>
        <v>0.94646238826067886</v>
      </c>
      <c r="M173" s="20">
        <f t="shared" si="23"/>
        <v>1.7584977491017366</v>
      </c>
      <c r="N173" s="18"/>
      <c r="O173" s="18"/>
      <c r="P173" s="18">
        <f t="shared" si="22"/>
        <v>6.136052977494133</v>
      </c>
    </row>
    <row r="174" spans="1:16" x14ac:dyDescent="0.15">
      <c r="A174" s="18">
        <v>86.5</v>
      </c>
      <c r="B174" s="18">
        <v>172</v>
      </c>
      <c r="D174">
        <v>740.17810058593795</v>
      </c>
      <c r="E174">
        <v>633.260498046875</v>
      </c>
      <c r="F174">
        <v>471.28842163085898</v>
      </c>
      <c r="G174">
        <v>468.84893798828102</v>
      </c>
      <c r="I174" s="19">
        <f t="shared" si="18"/>
        <v>268.88967895507898</v>
      </c>
      <c r="J174" s="19">
        <f t="shared" si="19"/>
        <v>164.41156005859398</v>
      </c>
      <c r="K174" s="19">
        <f t="shared" si="20"/>
        <v>153.80158691406319</v>
      </c>
      <c r="L174" s="20">
        <f t="shared" si="21"/>
        <v>0.93546698820478602</v>
      </c>
      <c r="M174" s="20">
        <f t="shared" si="23"/>
        <v>1.7522234848646872</v>
      </c>
      <c r="N174" s="18"/>
      <c r="O174" s="18"/>
      <c r="P174" s="18">
        <f t="shared" si="22"/>
        <v>5.7573629042208276</v>
      </c>
    </row>
    <row r="175" spans="1:16" x14ac:dyDescent="0.15">
      <c r="A175" s="18">
        <v>87</v>
      </c>
      <c r="B175" s="18">
        <v>173</v>
      </c>
      <c r="D175">
        <v>748.31042480468795</v>
      </c>
      <c r="E175">
        <v>639.02679443359398</v>
      </c>
      <c r="F175">
        <v>471.26544189453102</v>
      </c>
      <c r="G175">
        <v>469.008056640625</v>
      </c>
      <c r="I175" s="19">
        <f t="shared" si="18"/>
        <v>277.04498291015693</v>
      </c>
      <c r="J175" s="19">
        <f t="shared" si="19"/>
        <v>170.01873779296898</v>
      </c>
      <c r="K175" s="19">
        <f t="shared" si="20"/>
        <v>158.03186645507867</v>
      </c>
      <c r="L175" s="20">
        <f t="shared" si="21"/>
        <v>0.92949676315979557</v>
      </c>
      <c r="M175" s="20">
        <f t="shared" si="23"/>
        <v>1.75097439563854</v>
      </c>
      <c r="N175" s="18"/>
      <c r="O175" s="18"/>
      <c r="P175" s="18">
        <f t="shared" si="22"/>
        <v>5.6819727592247959</v>
      </c>
    </row>
    <row r="176" spans="1:16" x14ac:dyDescent="0.15">
      <c r="A176" s="18">
        <v>87.5</v>
      </c>
      <c r="B176" s="18">
        <v>174</v>
      </c>
      <c r="D176">
        <v>741.2666015625</v>
      </c>
      <c r="E176">
        <v>633.47692871093795</v>
      </c>
      <c r="F176">
        <v>471.28762817382801</v>
      </c>
      <c r="G176">
        <v>469.26422119140602</v>
      </c>
      <c r="I176" s="19">
        <f t="shared" si="18"/>
        <v>269.97897338867199</v>
      </c>
      <c r="J176" s="19">
        <f t="shared" si="19"/>
        <v>164.21270751953193</v>
      </c>
      <c r="K176" s="19">
        <f t="shared" si="20"/>
        <v>155.03007812499965</v>
      </c>
      <c r="L176" s="20">
        <f t="shared" si="21"/>
        <v>0.94408088427967685</v>
      </c>
      <c r="M176" s="20">
        <f t="shared" si="23"/>
        <v>1.7702796525772646</v>
      </c>
      <c r="N176" s="18"/>
      <c r="O176" s="18"/>
      <c r="P176" s="18">
        <f t="shared" si="22"/>
        <v>6.8471626346393437</v>
      </c>
    </row>
    <row r="177" spans="1:16" x14ac:dyDescent="0.15">
      <c r="A177" s="18">
        <v>88</v>
      </c>
      <c r="B177" s="18">
        <v>175</v>
      </c>
      <c r="D177">
        <v>739.14636230468795</v>
      </c>
      <c r="E177">
        <v>631.73095703125</v>
      </c>
      <c r="F177">
        <v>471.29428100585898</v>
      </c>
      <c r="G177">
        <v>469.06213378906301</v>
      </c>
      <c r="I177" s="19">
        <f t="shared" si="18"/>
        <v>267.85208129882898</v>
      </c>
      <c r="J177" s="19">
        <f t="shared" si="19"/>
        <v>162.66882324218699</v>
      </c>
      <c r="K177" s="19">
        <f t="shared" si="20"/>
        <v>153.98390502929811</v>
      </c>
      <c r="L177" s="20">
        <f t="shared" si="21"/>
        <v>0.94660981717462556</v>
      </c>
      <c r="M177" s="20">
        <f t="shared" si="23"/>
        <v>1.7775297212910568</v>
      </c>
      <c r="N177" s="18"/>
      <c r="O177" s="18"/>
      <c r="P177" s="18">
        <f t="shared" si="22"/>
        <v>7.284748453268107</v>
      </c>
    </row>
    <row r="178" spans="1:16" x14ac:dyDescent="0.15">
      <c r="A178" s="18">
        <v>88.5</v>
      </c>
      <c r="B178" s="18">
        <v>176</v>
      </c>
      <c r="D178">
        <v>736.3984375</v>
      </c>
      <c r="E178">
        <v>630.83294677734398</v>
      </c>
      <c r="F178">
        <v>471.28356933593801</v>
      </c>
      <c r="G178">
        <v>469.46530151367199</v>
      </c>
      <c r="I178" s="19">
        <f t="shared" si="18"/>
        <v>265.11486816406199</v>
      </c>
      <c r="J178" s="19">
        <f t="shared" si="19"/>
        <v>161.36764526367199</v>
      </c>
      <c r="K178" s="19">
        <f t="shared" si="20"/>
        <v>152.15751647949162</v>
      </c>
      <c r="L178" s="20">
        <f t="shared" si="21"/>
        <v>0.94292456353855092</v>
      </c>
      <c r="M178" s="20">
        <f t="shared" si="23"/>
        <v>1.7785656034738255</v>
      </c>
      <c r="N178" s="18"/>
      <c r="O178" s="18"/>
      <c r="P178" s="18">
        <f t="shared" si="22"/>
        <v>7.3472702542115229</v>
      </c>
    </row>
    <row r="179" spans="1:16" x14ac:dyDescent="0.15">
      <c r="A179" s="18">
        <v>89</v>
      </c>
      <c r="B179" s="18">
        <v>177</v>
      </c>
      <c r="D179">
        <v>740.40264892578102</v>
      </c>
      <c r="E179">
        <v>633.79998779296898</v>
      </c>
      <c r="F179">
        <v>471.36285400390602</v>
      </c>
      <c r="G179">
        <v>469.01834106445301</v>
      </c>
      <c r="I179" s="19">
        <f t="shared" si="18"/>
        <v>269.039794921875</v>
      </c>
      <c r="J179" s="19">
        <f t="shared" si="19"/>
        <v>164.78164672851597</v>
      </c>
      <c r="K179" s="19">
        <f t="shared" si="20"/>
        <v>153.69264221191384</v>
      </c>
      <c r="L179" s="20">
        <f t="shared" si="21"/>
        <v>0.93270485678012616</v>
      </c>
      <c r="M179" s="20">
        <f t="shared" si="23"/>
        <v>1.7730670325342439</v>
      </c>
      <c r="N179" s="18"/>
      <c r="O179" s="18"/>
      <c r="P179" s="18">
        <f t="shared" si="22"/>
        <v>7.0153979974275433</v>
      </c>
    </row>
    <row r="180" spans="1:16" x14ac:dyDescent="0.15">
      <c r="A180" s="18">
        <v>89.5</v>
      </c>
      <c r="B180" s="18">
        <v>178</v>
      </c>
      <c r="D180">
        <v>731.88903808593795</v>
      </c>
      <c r="E180">
        <v>628.02679443359398</v>
      </c>
      <c r="F180">
        <v>471.22247314453102</v>
      </c>
      <c r="G180">
        <v>469.263427734375</v>
      </c>
      <c r="I180" s="19">
        <f t="shared" si="18"/>
        <v>260.66656494140693</v>
      </c>
      <c r="J180" s="19">
        <f t="shared" si="19"/>
        <v>158.76336669921898</v>
      </c>
      <c r="K180" s="19">
        <f t="shared" si="20"/>
        <v>149.53220825195365</v>
      </c>
      <c r="L180" s="20">
        <f t="shared" si="21"/>
        <v>0.94185586612839989</v>
      </c>
      <c r="M180" s="20">
        <f t="shared" si="23"/>
        <v>1.786939177701361</v>
      </c>
      <c r="N180" s="18"/>
      <c r="O180" s="18"/>
      <c r="P180" s="18">
        <f t="shared" si="22"/>
        <v>7.8526664756617155</v>
      </c>
    </row>
    <row r="181" spans="1:16" x14ac:dyDescent="0.15">
      <c r="A181" s="18">
        <v>90</v>
      </c>
      <c r="B181" s="18">
        <v>179</v>
      </c>
      <c r="D181">
        <v>737.53814697265602</v>
      </c>
      <c r="E181">
        <v>632.13006591796898</v>
      </c>
      <c r="F181">
        <v>471.35217285156301</v>
      </c>
      <c r="G181">
        <v>469.06170654296898</v>
      </c>
      <c r="I181" s="19">
        <f t="shared" si="18"/>
        <v>266.18597412109301</v>
      </c>
      <c r="J181" s="19">
        <f t="shared" si="19"/>
        <v>163.068359375</v>
      </c>
      <c r="K181" s="19">
        <f t="shared" si="20"/>
        <v>152.03812255859302</v>
      </c>
      <c r="L181" s="20">
        <f t="shared" si="21"/>
        <v>0.9323582032793909</v>
      </c>
      <c r="M181" s="20">
        <f t="shared" si="23"/>
        <v>1.7821626506711956</v>
      </c>
      <c r="N181" s="18"/>
      <c r="O181" s="18"/>
      <c r="P181" s="18">
        <f t="shared" si="22"/>
        <v>7.5643739679340083</v>
      </c>
    </row>
    <row r="182" spans="1:16" x14ac:dyDescent="0.15">
      <c r="A182" s="18">
        <v>90.5</v>
      </c>
      <c r="B182" s="18">
        <v>180</v>
      </c>
      <c r="D182">
        <v>735.589111328125</v>
      </c>
      <c r="E182">
        <v>631.11236572265602</v>
      </c>
      <c r="F182">
        <v>471.10931396484398</v>
      </c>
      <c r="G182">
        <v>469.24343872070301</v>
      </c>
      <c r="I182" s="19">
        <f t="shared" si="18"/>
        <v>264.47979736328102</v>
      </c>
      <c r="J182" s="19">
        <f t="shared" si="19"/>
        <v>161.86892700195301</v>
      </c>
      <c r="K182" s="19">
        <f t="shared" si="20"/>
        <v>151.17154846191391</v>
      </c>
      <c r="L182" s="20">
        <f t="shared" si="21"/>
        <v>0.93391332890030199</v>
      </c>
      <c r="M182" s="20">
        <f t="shared" si="23"/>
        <v>1.7884389121109501</v>
      </c>
      <c r="N182" s="18"/>
      <c r="O182" s="18"/>
      <c r="P182" s="18">
        <f t="shared" si="22"/>
        <v>7.943184584558713</v>
      </c>
    </row>
    <row r="183" spans="1:16" x14ac:dyDescent="0.15">
      <c r="A183" s="18">
        <v>91</v>
      </c>
      <c r="B183" s="18">
        <v>181</v>
      </c>
      <c r="D183">
        <v>735.29046630859398</v>
      </c>
      <c r="E183">
        <v>630.44665527343795</v>
      </c>
      <c r="F183">
        <v>471.5556640625</v>
      </c>
      <c r="G183">
        <v>469.38583374023398</v>
      </c>
      <c r="I183" s="19">
        <f t="shared" si="18"/>
        <v>263.73480224609398</v>
      </c>
      <c r="J183" s="19">
        <f t="shared" si="19"/>
        <v>161.06082153320398</v>
      </c>
      <c r="K183" s="19">
        <f t="shared" si="20"/>
        <v>150.99222717285119</v>
      </c>
      <c r="L183" s="20">
        <f t="shared" si="21"/>
        <v>0.93748576305208364</v>
      </c>
      <c r="M183" s="20">
        <f t="shared" si="23"/>
        <v>1.7967324820815751</v>
      </c>
      <c r="N183" s="18"/>
      <c r="O183" s="18"/>
      <c r="P183" s="18">
        <f t="shared" si="22"/>
        <v>8.4437520616706134</v>
      </c>
    </row>
    <row r="184" spans="1:16" x14ac:dyDescent="0.15">
      <c r="A184" s="18">
        <v>91.5</v>
      </c>
      <c r="B184" s="18">
        <v>182</v>
      </c>
      <c r="D184">
        <v>731.75128173828102</v>
      </c>
      <c r="E184">
        <v>628.26995849609398</v>
      </c>
      <c r="F184">
        <v>471.45220947265602</v>
      </c>
      <c r="G184">
        <v>469.30072021484398</v>
      </c>
      <c r="I184" s="19">
        <f t="shared" si="18"/>
        <v>260.299072265625</v>
      </c>
      <c r="J184" s="19">
        <f t="shared" si="19"/>
        <v>158.96923828125</v>
      </c>
      <c r="K184" s="19">
        <f t="shared" si="20"/>
        <v>149.02060546875001</v>
      </c>
      <c r="L184" s="20">
        <f t="shared" si="21"/>
        <v>0.93741787455193837</v>
      </c>
      <c r="M184" s="20">
        <f t="shared" si="23"/>
        <v>1.8013857294002731</v>
      </c>
      <c r="N184" s="18"/>
      <c r="O184" s="18"/>
      <c r="P184" s="18">
        <f t="shared" si="22"/>
        <v>8.7246038877175849</v>
      </c>
    </row>
    <row r="185" spans="1:16" x14ac:dyDescent="0.15">
      <c r="A185" s="18">
        <v>92</v>
      </c>
      <c r="B185" s="18">
        <v>183</v>
      </c>
      <c r="D185">
        <v>714.48919677734398</v>
      </c>
      <c r="E185">
        <v>618.58544921875</v>
      </c>
      <c r="F185">
        <v>471.24667358398398</v>
      </c>
      <c r="G185">
        <v>469.02038574218801</v>
      </c>
      <c r="I185" s="19">
        <f t="shared" si="18"/>
        <v>243.24252319336</v>
      </c>
      <c r="J185" s="19">
        <f t="shared" si="19"/>
        <v>149.56506347656199</v>
      </c>
      <c r="K185" s="19">
        <f t="shared" si="20"/>
        <v>138.5469787597666</v>
      </c>
      <c r="L185" s="20">
        <f t="shared" si="21"/>
        <v>0.92633249730461287</v>
      </c>
      <c r="M185" s="20">
        <f t="shared" si="23"/>
        <v>1.795021487971791</v>
      </c>
      <c r="N185" s="18"/>
      <c r="O185" s="18"/>
      <c r="P185" s="18">
        <f t="shared" si="22"/>
        <v>8.3404831427464945</v>
      </c>
    </row>
    <row r="186" spans="1:16" x14ac:dyDescent="0.15">
      <c r="A186" s="18">
        <v>92.5</v>
      </c>
      <c r="B186" s="18">
        <v>184</v>
      </c>
      <c r="D186">
        <v>681.60369873046898</v>
      </c>
      <c r="E186">
        <v>598.40557861328102</v>
      </c>
      <c r="F186">
        <v>471.335205078125</v>
      </c>
      <c r="G186">
        <v>469.18414306640602</v>
      </c>
      <c r="I186" s="19">
        <f t="shared" si="18"/>
        <v>210.26849365234398</v>
      </c>
      <c r="J186" s="19">
        <f t="shared" si="19"/>
        <v>129.221435546875</v>
      </c>
      <c r="K186" s="19">
        <f t="shared" si="20"/>
        <v>119.81348876953149</v>
      </c>
      <c r="L186" s="20">
        <f t="shared" si="21"/>
        <v>0.92719515351668735</v>
      </c>
      <c r="M186" s="20">
        <f t="shared" si="23"/>
        <v>1.8006052800027088</v>
      </c>
      <c r="N186" s="18"/>
      <c r="O186" s="18"/>
      <c r="P186" s="18">
        <f t="shared" si="22"/>
        <v>8.677499011610438</v>
      </c>
    </row>
    <row r="187" spans="1:16" x14ac:dyDescent="0.15">
      <c r="A187" s="18">
        <v>93</v>
      </c>
      <c r="B187" s="18">
        <v>185</v>
      </c>
      <c r="D187">
        <v>649.20471191406295</v>
      </c>
      <c r="E187">
        <v>580.26873779296898</v>
      </c>
      <c r="F187">
        <v>471.09036254882801</v>
      </c>
      <c r="G187">
        <v>468.77651977539102</v>
      </c>
      <c r="I187" s="19">
        <f t="shared" si="18"/>
        <v>178.11434936523494</v>
      </c>
      <c r="J187" s="19">
        <f t="shared" si="19"/>
        <v>111.49221801757795</v>
      </c>
      <c r="K187" s="19">
        <f t="shared" si="20"/>
        <v>100.06979675293039</v>
      </c>
      <c r="L187" s="20">
        <f t="shared" si="21"/>
        <v>0.89754960958040408</v>
      </c>
      <c r="M187" s="20">
        <f t="shared" si="23"/>
        <v>1.7756808718852688</v>
      </c>
      <c r="N187" s="18"/>
      <c r="O187" s="18"/>
      <c r="P187" s="18">
        <f t="shared" si="22"/>
        <v>7.1731591273333075</v>
      </c>
    </row>
    <row r="188" spans="1:16" x14ac:dyDescent="0.15">
      <c r="A188" s="18">
        <v>93.5</v>
      </c>
      <c r="B188" s="18">
        <v>186</v>
      </c>
      <c r="D188">
        <v>632.54724121093795</v>
      </c>
      <c r="E188">
        <v>569.962646484375</v>
      </c>
      <c r="F188">
        <v>470.92395019531301</v>
      </c>
      <c r="G188">
        <v>468.77853393554699</v>
      </c>
      <c r="I188" s="19">
        <f t="shared" si="18"/>
        <v>161.62329101562494</v>
      </c>
      <c r="J188" s="19">
        <f t="shared" si="19"/>
        <v>101.18411254882801</v>
      </c>
      <c r="K188" s="19">
        <f t="shared" si="20"/>
        <v>90.794412231445335</v>
      </c>
      <c r="L188" s="20">
        <f t="shared" si="21"/>
        <v>0.89731885712424508</v>
      </c>
      <c r="M188" s="20">
        <f t="shared" si="23"/>
        <v>1.7801712552479532</v>
      </c>
      <c r="N188" s="18"/>
      <c r="O188" s="18"/>
      <c r="P188" s="18">
        <f t="shared" si="22"/>
        <v>7.4441811213703062</v>
      </c>
    </row>
    <row r="189" spans="1:16" x14ac:dyDescent="0.15">
      <c r="A189" s="18">
        <v>94</v>
      </c>
      <c r="B189" s="18">
        <v>187</v>
      </c>
      <c r="I189" s="19">
        <f t="shared" si="18"/>
        <v>0</v>
      </c>
      <c r="J189" s="19">
        <f t="shared" si="19"/>
        <v>0</v>
      </c>
      <c r="K189" s="19">
        <f t="shared" si="20"/>
        <v>0</v>
      </c>
      <c r="L189" s="20" t="e">
        <f t="shared" si="21"/>
        <v>#DIV/0!</v>
      </c>
      <c r="M189" s="20" t="e">
        <f t="shared" si="23"/>
        <v>#DIV/0!</v>
      </c>
      <c r="N189" s="18"/>
      <c r="O189" s="18"/>
      <c r="P189" s="18" t="e">
        <f t="shared" si="22"/>
        <v>#DIV/0!</v>
      </c>
    </row>
    <row r="190" spans="1:16" x14ac:dyDescent="0.15">
      <c r="A190" s="18"/>
      <c r="B190" s="18"/>
      <c r="I190" s="19"/>
      <c r="J190" s="19"/>
      <c r="K190" s="19"/>
      <c r="L190" s="20"/>
      <c r="M190" s="20"/>
      <c r="N190" s="18"/>
      <c r="O190" s="18"/>
      <c r="P190" s="18"/>
    </row>
    <row r="191" spans="1:16" x14ac:dyDescent="0.15">
      <c r="A191" s="18"/>
      <c r="B191" s="18"/>
      <c r="I191" s="19"/>
      <c r="J191" s="19"/>
      <c r="K191" s="19"/>
      <c r="L191" s="20"/>
      <c r="M191" s="20"/>
      <c r="N191" s="18"/>
      <c r="O191" s="18"/>
      <c r="P191" s="18"/>
    </row>
    <row r="192" spans="1:16" x14ac:dyDescent="0.15">
      <c r="A192" s="18"/>
      <c r="B192" s="18"/>
      <c r="I192" s="19"/>
      <c r="J192" s="19"/>
      <c r="K192" s="19"/>
      <c r="L192" s="20"/>
      <c r="M192" s="20"/>
      <c r="N192" s="18"/>
      <c r="O192" s="18"/>
      <c r="P192" s="18"/>
    </row>
    <row r="193" spans="1:16" x14ac:dyDescent="0.15">
      <c r="A193" s="18"/>
      <c r="B193" s="18"/>
      <c r="I193" s="19"/>
      <c r="J193" s="19"/>
      <c r="K193" s="19"/>
      <c r="L193" s="20"/>
      <c r="M193" s="20"/>
      <c r="N193" s="18"/>
      <c r="O193" s="18"/>
      <c r="P193" s="18"/>
    </row>
    <row r="194" spans="1:16" x14ac:dyDescent="0.15">
      <c r="I194" s="7"/>
      <c r="J194" s="7"/>
      <c r="K194" s="7"/>
      <c r="L194" s="7"/>
    </row>
    <row r="195" spans="1:16" x14ac:dyDescent="0.15">
      <c r="I195" s="7"/>
      <c r="J195" s="7"/>
      <c r="K195" s="7"/>
      <c r="L195" s="7"/>
    </row>
    <row r="196" spans="1:16" x14ac:dyDescent="0.15">
      <c r="I196" s="7"/>
      <c r="J196" s="7"/>
      <c r="K196" s="7"/>
      <c r="L196" s="7"/>
    </row>
    <row r="197" spans="1:16" x14ac:dyDescent="0.15">
      <c r="I197" s="7"/>
      <c r="J197" s="7"/>
      <c r="K197" s="7"/>
      <c r="L197" s="7"/>
    </row>
    <row r="198" spans="1:16" x14ac:dyDescent="0.15">
      <c r="I198" s="7"/>
      <c r="J198" s="7"/>
      <c r="K198" s="7"/>
      <c r="L198" s="7"/>
    </row>
    <row r="199" spans="1:16" x14ac:dyDescent="0.15">
      <c r="I199" s="7"/>
      <c r="J199" s="7"/>
      <c r="K199" s="7"/>
      <c r="L199" s="7"/>
    </row>
    <row r="200" spans="1:16" x14ac:dyDescent="0.15">
      <c r="I200" s="7"/>
      <c r="J200" s="7"/>
      <c r="K200" s="7"/>
      <c r="L200" s="7"/>
    </row>
    <row r="201" spans="1:16" x14ac:dyDescent="0.15">
      <c r="I201" s="7"/>
      <c r="J201" s="7"/>
      <c r="K201" s="7"/>
      <c r="L201" s="7"/>
    </row>
    <row r="202" spans="1:16" x14ac:dyDescent="0.15">
      <c r="I202" s="7"/>
      <c r="J202" s="7"/>
      <c r="K202" s="7"/>
      <c r="L202" s="7"/>
    </row>
    <row r="203" spans="1:16" x14ac:dyDescent="0.15">
      <c r="I203" s="7"/>
      <c r="J203" s="7"/>
      <c r="K203" s="7"/>
      <c r="L203" s="7"/>
    </row>
    <row r="204" spans="1:16" x14ac:dyDescent="0.15">
      <c r="I204" s="7"/>
      <c r="J204" s="7"/>
      <c r="K204" s="7"/>
      <c r="L204" s="7"/>
    </row>
    <row r="205" spans="1:16" x14ac:dyDescent="0.15">
      <c r="I205" s="7"/>
      <c r="J205" s="7"/>
      <c r="K205" s="7"/>
      <c r="L205" s="7"/>
    </row>
    <row r="206" spans="1:16" x14ac:dyDescent="0.15">
      <c r="I206" s="7"/>
      <c r="J206" s="7"/>
      <c r="K206" s="7"/>
      <c r="L206" s="7"/>
    </row>
    <row r="207" spans="1:16" x14ac:dyDescent="0.15">
      <c r="I207" s="7"/>
      <c r="J207" s="7"/>
      <c r="K207" s="7"/>
      <c r="L207" s="7"/>
    </row>
    <row r="208" spans="1:16" x14ac:dyDescent="0.15">
      <c r="I208" s="7"/>
      <c r="J208" s="7"/>
      <c r="K208" s="7"/>
      <c r="L208" s="7"/>
    </row>
    <row r="209" spans="9:12" x14ac:dyDescent="0.15">
      <c r="I209" s="7"/>
      <c r="J209" s="7"/>
      <c r="K209" s="7"/>
      <c r="L209" s="7"/>
    </row>
    <row r="210" spans="9:12" x14ac:dyDescent="0.15">
      <c r="I210" s="7"/>
      <c r="J210" s="7"/>
      <c r="K210" s="7"/>
      <c r="L210" s="7"/>
    </row>
    <row r="211" spans="9:12" x14ac:dyDescent="0.15">
      <c r="I211" s="7"/>
      <c r="J211" s="7"/>
      <c r="K211" s="7"/>
      <c r="L211" s="7"/>
    </row>
    <row r="212" spans="9:12" x14ac:dyDescent="0.15">
      <c r="I212" s="7"/>
      <c r="J212" s="7"/>
      <c r="K212" s="7"/>
      <c r="L212" s="7"/>
    </row>
    <row r="213" spans="9:12" x14ac:dyDescent="0.15">
      <c r="I213" s="7"/>
      <c r="J213" s="7"/>
      <c r="K213" s="7"/>
      <c r="L213" s="7"/>
    </row>
    <row r="214" spans="9:12" x14ac:dyDescent="0.15">
      <c r="I214" s="7"/>
      <c r="J214" s="7"/>
      <c r="K214" s="7"/>
      <c r="L214" s="7"/>
    </row>
    <row r="215" spans="9:12" x14ac:dyDescent="0.15">
      <c r="I215" s="7"/>
      <c r="J215" s="7"/>
      <c r="K215" s="7"/>
      <c r="L215" s="7"/>
    </row>
    <row r="216" spans="9:12" x14ac:dyDescent="0.15">
      <c r="I216" s="7"/>
      <c r="J216" s="7"/>
      <c r="K216" s="7"/>
      <c r="L216" s="7"/>
    </row>
    <row r="217" spans="9:12" x14ac:dyDescent="0.15">
      <c r="I217" s="7"/>
      <c r="J217" s="7"/>
      <c r="K217" s="7"/>
      <c r="L217" s="7"/>
    </row>
    <row r="218" spans="9:12" x14ac:dyDescent="0.15">
      <c r="I218" s="7"/>
      <c r="J218" s="7"/>
      <c r="K218" s="7"/>
      <c r="L218" s="7"/>
    </row>
    <row r="219" spans="9:12" x14ac:dyDescent="0.15">
      <c r="I219" s="7"/>
      <c r="J219" s="7"/>
      <c r="K219" s="7"/>
      <c r="L219" s="7"/>
    </row>
    <row r="220" spans="9:12" x14ac:dyDescent="0.15">
      <c r="I220" s="7"/>
      <c r="J220" s="7"/>
      <c r="K220" s="7"/>
      <c r="L220" s="7"/>
    </row>
    <row r="221" spans="9:12" x14ac:dyDescent="0.15">
      <c r="I221" s="7"/>
      <c r="J221" s="7"/>
      <c r="K221" s="7"/>
      <c r="L221" s="7"/>
    </row>
    <row r="222" spans="9:12" x14ac:dyDescent="0.15">
      <c r="I222" s="7"/>
      <c r="J222" s="7"/>
      <c r="K222" s="7"/>
      <c r="L222" s="7"/>
    </row>
    <row r="223" spans="9:12" x14ac:dyDescent="0.15">
      <c r="I223" s="7"/>
      <c r="J223" s="7"/>
      <c r="K223" s="7"/>
      <c r="L223" s="7"/>
    </row>
    <row r="224" spans="9:12" x14ac:dyDescent="0.15">
      <c r="I224" s="7"/>
      <c r="J224" s="7"/>
      <c r="K224" s="7"/>
      <c r="L224" s="7"/>
    </row>
    <row r="225" spans="9:12" x14ac:dyDescent="0.15">
      <c r="I225" s="7"/>
      <c r="J225" s="7"/>
      <c r="K225" s="7"/>
      <c r="L225" s="7"/>
    </row>
    <row r="226" spans="9:12" x14ac:dyDescent="0.15">
      <c r="I226" s="7"/>
      <c r="J226" s="7"/>
      <c r="K226" s="7"/>
      <c r="L226" s="7"/>
    </row>
    <row r="227" spans="9:12" x14ac:dyDescent="0.15">
      <c r="I227" s="7"/>
      <c r="J227" s="7"/>
      <c r="K227" s="7"/>
      <c r="L227" s="7"/>
    </row>
    <row r="228" spans="9:12" x14ac:dyDescent="0.15">
      <c r="I228" s="7"/>
      <c r="J228" s="7"/>
      <c r="K228" s="7"/>
      <c r="L228" s="7"/>
    </row>
    <row r="229" spans="9:12" x14ac:dyDescent="0.15">
      <c r="I229" s="7"/>
      <c r="J229" s="7"/>
      <c r="K229" s="7"/>
      <c r="L229" s="7"/>
    </row>
    <row r="230" spans="9:12" x14ac:dyDescent="0.15">
      <c r="I230" s="7"/>
      <c r="J230" s="7"/>
      <c r="K230" s="7"/>
      <c r="L230" s="7"/>
    </row>
    <row r="231" spans="9:12" x14ac:dyDescent="0.15">
      <c r="I231" s="7"/>
      <c r="J231" s="7"/>
      <c r="K231" s="7"/>
      <c r="L231" s="7"/>
    </row>
    <row r="232" spans="9:12" x14ac:dyDescent="0.15">
      <c r="I232" s="7"/>
      <c r="J232" s="7"/>
      <c r="K232" s="7"/>
      <c r="L232" s="7"/>
    </row>
    <row r="233" spans="9:12" x14ac:dyDescent="0.15">
      <c r="I233" s="7"/>
      <c r="J233" s="7"/>
      <c r="K233" s="7"/>
      <c r="L233" s="7"/>
    </row>
    <row r="234" spans="9:12" x14ac:dyDescent="0.15">
      <c r="I234" s="7"/>
      <c r="J234" s="7"/>
      <c r="K234" s="7"/>
      <c r="L234" s="7"/>
    </row>
    <row r="235" spans="9:12" x14ac:dyDescent="0.15">
      <c r="I235" s="7"/>
      <c r="J235" s="7"/>
      <c r="K235" s="7"/>
      <c r="L235" s="7"/>
    </row>
    <row r="236" spans="9:12" x14ac:dyDescent="0.15">
      <c r="I236" s="7"/>
      <c r="J236" s="7"/>
      <c r="K236" s="7"/>
      <c r="L236" s="7"/>
    </row>
    <row r="237" spans="9:12" x14ac:dyDescent="0.15">
      <c r="I237" s="7"/>
      <c r="J237" s="7"/>
      <c r="K237" s="7"/>
      <c r="L237" s="7"/>
    </row>
    <row r="238" spans="9:12" x14ac:dyDescent="0.15">
      <c r="I238" s="7"/>
      <c r="J238" s="7"/>
      <c r="K238" s="7"/>
      <c r="L238" s="7"/>
    </row>
    <row r="239" spans="9:12" x14ac:dyDescent="0.15">
      <c r="I239" s="7"/>
      <c r="J239" s="7"/>
      <c r="K239" s="7"/>
      <c r="L239" s="7"/>
    </row>
    <row r="240" spans="9:12" x14ac:dyDescent="0.15">
      <c r="I240" s="7"/>
      <c r="J240" s="7"/>
      <c r="K240" s="7"/>
      <c r="L240" s="7"/>
    </row>
    <row r="241" spans="9:12" x14ac:dyDescent="0.15">
      <c r="I241" s="7"/>
      <c r="J241" s="7"/>
      <c r="K241" s="7"/>
      <c r="L241" s="7"/>
    </row>
    <row r="242" spans="9:12" x14ac:dyDescent="0.15">
      <c r="I242" s="7"/>
      <c r="J242" s="7"/>
      <c r="K242" s="7"/>
      <c r="L242" s="7"/>
    </row>
    <row r="243" spans="9:12" x14ac:dyDescent="0.15">
      <c r="I243" s="7"/>
      <c r="J243" s="7"/>
      <c r="K243" s="7"/>
      <c r="L243" s="7"/>
    </row>
    <row r="244" spans="9:12" x14ac:dyDescent="0.15">
      <c r="I244" s="7"/>
      <c r="J244" s="7"/>
      <c r="K244" s="7"/>
      <c r="L244" s="7"/>
    </row>
    <row r="245" spans="9:12" x14ac:dyDescent="0.15">
      <c r="I245" s="7"/>
      <c r="J245" s="7"/>
      <c r="K245" s="7"/>
      <c r="L245" s="7"/>
    </row>
    <row r="246" spans="9:12" x14ac:dyDescent="0.15">
      <c r="I246" s="7"/>
      <c r="J246" s="7"/>
      <c r="K246" s="7"/>
      <c r="L246" s="7"/>
    </row>
    <row r="247" spans="9:12" x14ac:dyDescent="0.15">
      <c r="I247" s="7"/>
      <c r="J247" s="7"/>
      <c r="K247" s="7"/>
      <c r="L247" s="7"/>
    </row>
    <row r="248" spans="9:12" x14ac:dyDescent="0.15">
      <c r="I248" s="7"/>
      <c r="J248" s="7"/>
      <c r="K248" s="7"/>
      <c r="L248" s="7"/>
    </row>
    <row r="249" spans="9:12" x14ac:dyDescent="0.15">
      <c r="I249" s="7"/>
      <c r="J249" s="7"/>
      <c r="K249" s="7"/>
      <c r="L249" s="7"/>
    </row>
    <row r="250" spans="9:12" x14ac:dyDescent="0.15">
      <c r="I250" s="7"/>
      <c r="J250" s="7"/>
      <c r="K250" s="7"/>
      <c r="L250" s="7"/>
    </row>
    <row r="251" spans="9:12" x14ac:dyDescent="0.15">
      <c r="I251" s="7"/>
      <c r="J251" s="7"/>
      <c r="K251" s="7"/>
      <c r="L251" s="7"/>
    </row>
    <row r="252" spans="9:12" x14ac:dyDescent="0.15">
      <c r="I252" s="7"/>
      <c r="J252" s="7"/>
      <c r="K252" s="7"/>
      <c r="L252" s="7"/>
    </row>
    <row r="253" spans="9:12" x14ac:dyDescent="0.15">
      <c r="I253" s="7"/>
      <c r="J253" s="7"/>
      <c r="K253" s="7"/>
      <c r="L253" s="7"/>
    </row>
    <row r="254" spans="9:12" x14ac:dyDescent="0.15">
      <c r="I254" s="7"/>
      <c r="J254" s="7"/>
      <c r="K254" s="7"/>
      <c r="L254" s="7"/>
    </row>
    <row r="255" spans="9:12" x14ac:dyDescent="0.15">
      <c r="I255" s="7"/>
      <c r="J255" s="7"/>
      <c r="K255" s="7"/>
      <c r="L255" s="7"/>
    </row>
    <row r="256" spans="9:12" x14ac:dyDescent="0.15">
      <c r="I256" s="7"/>
      <c r="J256" s="7"/>
      <c r="K256" s="7"/>
      <c r="L256" s="7"/>
    </row>
    <row r="257" spans="9:12" x14ac:dyDescent="0.15">
      <c r="I257" s="7"/>
      <c r="J257" s="7"/>
      <c r="K257" s="7"/>
      <c r="L257" s="7"/>
    </row>
    <row r="258" spans="9:12" x14ac:dyDescent="0.15">
      <c r="I258" s="7"/>
      <c r="J258" s="7"/>
      <c r="K258" s="7"/>
      <c r="L258" s="7"/>
    </row>
    <row r="259" spans="9:12" x14ac:dyDescent="0.15">
      <c r="I259" s="7"/>
      <c r="J259" s="7"/>
      <c r="K259" s="7"/>
      <c r="L259" s="7"/>
    </row>
    <row r="260" spans="9:12" x14ac:dyDescent="0.15">
      <c r="I260" s="7"/>
      <c r="J260" s="7"/>
      <c r="K260" s="7"/>
      <c r="L260" s="7"/>
    </row>
    <row r="261" spans="9:12" x14ac:dyDescent="0.15">
      <c r="I261" s="7"/>
      <c r="J261" s="7"/>
      <c r="K261" s="7"/>
      <c r="L261" s="7"/>
    </row>
    <row r="262" spans="9:12" x14ac:dyDescent="0.15">
      <c r="I262" s="7"/>
      <c r="J262" s="7"/>
      <c r="K262" s="7"/>
      <c r="L262" s="7"/>
    </row>
    <row r="263" spans="9:12" x14ac:dyDescent="0.15">
      <c r="I263" s="7"/>
      <c r="J263" s="7"/>
      <c r="K263" s="7"/>
      <c r="L263" s="7"/>
    </row>
    <row r="264" spans="9:12" x14ac:dyDescent="0.15">
      <c r="I264" s="7"/>
      <c r="J264" s="7"/>
      <c r="K264" s="7"/>
      <c r="L264" s="7"/>
    </row>
    <row r="265" spans="9:12" x14ac:dyDescent="0.15">
      <c r="I265" s="7"/>
      <c r="J265" s="7"/>
      <c r="K265" s="7"/>
      <c r="L265" s="7"/>
    </row>
    <row r="266" spans="9:12" x14ac:dyDescent="0.15">
      <c r="I266" s="7"/>
      <c r="J266" s="7"/>
      <c r="K266" s="7"/>
      <c r="L266" s="7"/>
    </row>
    <row r="267" spans="9:12" x14ac:dyDescent="0.15">
      <c r="I267" s="7"/>
      <c r="J267" s="7"/>
      <c r="K267" s="7"/>
      <c r="L267" s="7"/>
    </row>
    <row r="268" spans="9:12" x14ac:dyDescent="0.15">
      <c r="I268" s="7"/>
      <c r="J268" s="7"/>
      <c r="K268" s="7"/>
      <c r="L268" s="7"/>
    </row>
    <row r="269" spans="9:12" x14ac:dyDescent="0.15">
      <c r="I269" s="7"/>
      <c r="J269" s="7"/>
      <c r="K269" s="7"/>
      <c r="L269" s="7"/>
    </row>
    <row r="270" spans="9:12" x14ac:dyDescent="0.15">
      <c r="I270" s="7"/>
      <c r="J270" s="7"/>
      <c r="K270" s="7"/>
      <c r="L270" s="7"/>
    </row>
    <row r="271" spans="9:12" x14ac:dyDescent="0.15">
      <c r="I271" s="7"/>
      <c r="J271" s="7"/>
      <c r="K271" s="7"/>
      <c r="L271" s="7"/>
    </row>
    <row r="272" spans="9:12" x14ac:dyDescent="0.15">
      <c r="I272" s="7"/>
      <c r="J272" s="7"/>
      <c r="K272" s="7"/>
      <c r="L272" s="7"/>
    </row>
    <row r="273" spans="9:12" x14ac:dyDescent="0.15">
      <c r="I273" s="7"/>
      <c r="J273" s="7"/>
      <c r="K273" s="7"/>
      <c r="L273" s="7"/>
    </row>
    <row r="274" spans="9:12" x14ac:dyDescent="0.15">
      <c r="I274" s="7"/>
      <c r="J274" s="7"/>
      <c r="K274" s="7"/>
      <c r="L274" s="7"/>
    </row>
    <row r="275" spans="9:12" x14ac:dyDescent="0.15">
      <c r="I275" s="7"/>
      <c r="J275" s="7"/>
      <c r="K275" s="7"/>
      <c r="L275" s="7"/>
    </row>
    <row r="276" spans="9:12" x14ac:dyDescent="0.15">
      <c r="I276" s="7"/>
      <c r="J276" s="7"/>
      <c r="K276" s="7"/>
      <c r="L276" s="7"/>
    </row>
    <row r="277" spans="9:12" x14ac:dyDescent="0.15">
      <c r="I277" s="7"/>
      <c r="J277" s="7"/>
      <c r="K277" s="7"/>
      <c r="L277" s="7"/>
    </row>
    <row r="278" spans="9:12" x14ac:dyDescent="0.15">
      <c r="I278" s="7"/>
      <c r="J278" s="7"/>
      <c r="K278" s="7"/>
      <c r="L278" s="7"/>
    </row>
    <row r="279" spans="9:12" x14ac:dyDescent="0.15">
      <c r="I279" s="7"/>
      <c r="J279" s="7"/>
      <c r="K279" s="7"/>
      <c r="L279" s="7"/>
    </row>
    <row r="280" spans="9:12" x14ac:dyDescent="0.15">
      <c r="I280" s="7"/>
      <c r="J280" s="7"/>
      <c r="K280" s="7"/>
      <c r="L280" s="7"/>
    </row>
    <row r="281" spans="9:12" x14ac:dyDescent="0.15">
      <c r="I281" s="7"/>
      <c r="J281" s="7"/>
      <c r="K281" s="7"/>
      <c r="L281" s="7"/>
    </row>
    <row r="282" spans="9:12" x14ac:dyDescent="0.15">
      <c r="I282" s="7"/>
      <c r="J282" s="7"/>
      <c r="K282" s="7"/>
      <c r="L282" s="7"/>
    </row>
    <row r="283" spans="9:12" x14ac:dyDescent="0.15">
      <c r="I283" s="7"/>
      <c r="J283" s="7"/>
      <c r="K283" s="7"/>
      <c r="L283" s="7"/>
    </row>
    <row r="284" spans="9:12" x14ac:dyDescent="0.15">
      <c r="I284" s="7"/>
      <c r="J284" s="7"/>
      <c r="K284" s="7"/>
      <c r="L284" s="7"/>
    </row>
    <row r="285" spans="9:12" x14ac:dyDescent="0.15">
      <c r="I285" s="7"/>
      <c r="J285" s="7"/>
      <c r="K285" s="7"/>
      <c r="L285" s="7"/>
    </row>
    <row r="286" spans="9:12" x14ac:dyDescent="0.15">
      <c r="I286" s="7"/>
      <c r="J286" s="7"/>
      <c r="K286" s="7"/>
      <c r="L286" s="7"/>
    </row>
    <row r="287" spans="9:12" x14ac:dyDescent="0.15">
      <c r="I287" s="7"/>
      <c r="J287" s="7"/>
      <c r="K287" s="7"/>
      <c r="L287" s="7"/>
    </row>
    <row r="288" spans="9:12" x14ac:dyDescent="0.15">
      <c r="I288" s="7"/>
      <c r="J288" s="7"/>
      <c r="K288" s="7"/>
      <c r="L288" s="7"/>
    </row>
    <row r="289" spans="9:12" x14ac:dyDescent="0.15">
      <c r="I289" s="7"/>
      <c r="J289" s="7"/>
      <c r="K289" s="7"/>
      <c r="L289" s="7"/>
    </row>
    <row r="290" spans="9:12" x14ac:dyDescent="0.15">
      <c r="I290" s="7"/>
      <c r="J290" s="7"/>
      <c r="K290" s="7"/>
      <c r="L290" s="7"/>
    </row>
    <row r="291" spans="9:12" x14ac:dyDescent="0.15">
      <c r="I291" s="7"/>
      <c r="J291" s="7"/>
      <c r="K291" s="7"/>
      <c r="L291" s="7"/>
    </row>
    <row r="292" spans="9:12" x14ac:dyDescent="0.15">
      <c r="I292" s="7"/>
      <c r="J292" s="7"/>
      <c r="K292" s="7"/>
      <c r="L292" s="7"/>
    </row>
    <row r="293" spans="9:12" x14ac:dyDescent="0.15">
      <c r="I293" s="7"/>
      <c r="J293" s="7"/>
      <c r="K293" s="7"/>
      <c r="L293" s="7"/>
    </row>
    <row r="294" spans="9:12" x14ac:dyDescent="0.15">
      <c r="I294" s="7"/>
      <c r="J294" s="7"/>
      <c r="K294" s="7"/>
      <c r="L294" s="7"/>
    </row>
    <row r="295" spans="9:12" x14ac:dyDescent="0.15">
      <c r="I295" s="7"/>
      <c r="J295" s="7"/>
      <c r="K295" s="7"/>
      <c r="L295" s="7"/>
    </row>
    <row r="296" spans="9:12" x14ac:dyDescent="0.15">
      <c r="I296" s="7"/>
      <c r="J296" s="7"/>
      <c r="K296" s="7"/>
      <c r="L296" s="7"/>
    </row>
    <row r="297" spans="9:12" x14ac:dyDescent="0.15">
      <c r="I297" s="7"/>
      <c r="J297" s="7"/>
      <c r="K297" s="7"/>
      <c r="L297" s="7"/>
    </row>
    <row r="298" spans="9:12" x14ac:dyDescent="0.15">
      <c r="I298" s="7"/>
      <c r="J298" s="7"/>
      <c r="K298" s="7"/>
      <c r="L298" s="7"/>
    </row>
    <row r="299" spans="9:12" x14ac:dyDescent="0.15">
      <c r="I299" s="7"/>
      <c r="J299" s="7"/>
      <c r="K299" s="7"/>
      <c r="L299" s="7"/>
    </row>
    <row r="300" spans="9:12" x14ac:dyDescent="0.15">
      <c r="I300" s="7"/>
      <c r="J300" s="7"/>
      <c r="K300" s="7"/>
      <c r="L300" s="7"/>
    </row>
    <row r="301" spans="9:12" x14ac:dyDescent="0.15">
      <c r="I301" s="7"/>
      <c r="J301" s="7"/>
      <c r="K301" s="7"/>
      <c r="L301" s="7"/>
    </row>
    <row r="302" spans="9:12" x14ac:dyDescent="0.15">
      <c r="I302" s="7"/>
      <c r="J302" s="7"/>
      <c r="K302" s="7"/>
      <c r="L302" s="7"/>
    </row>
    <row r="303" spans="9:12" x14ac:dyDescent="0.15">
      <c r="I303" s="7"/>
      <c r="J303" s="7"/>
      <c r="K303" s="7"/>
      <c r="L303" s="7"/>
    </row>
    <row r="304" spans="9:12" x14ac:dyDescent="0.15">
      <c r="I304" s="7"/>
      <c r="J304" s="7"/>
      <c r="K304" s="7"/>
      <c r="L304" s="7"/>
    </row>
    <row r="305" spans="9:12" x14ac:dyDescent="0.15">
      <c r="I305" s="7"/>
      <c r="J305" s="7"/>
      <c r="K305" s="7"/>
      <c r="L305" s="7"/>
    </row>
    <row r="306" spans="9:12" x14ac:dyDescent="0.15">
      <c r="I306" s="7"/>
      <c r="J306" s="7"/>
      <c r="K306" s="7"/>
      <c r="L306" s="7"/>
    </row>
    <row r="307" spans="9:12" x14ac:dyDescent="0.15">
      <c r="I307" s="7"/>
      <c r="J307" s="7"/>
      <c r="K307" s="7"/>
      <c r="L307" s="7"/>
    </row>
    <row r="308" spans="9:12" x14ac:dyDescent="0.15">
      <c r="I308" s="7"/>
      <c r="J308" s="7"/>
      <c r="K308" s="7"/>
      <c r="L308" s="7"/>
    </row>
    <row r="309" spans="9:12" x14ac:dyDescent="0.15">
      <c r="I309" s="7"/>
      <c r="J309" s="7"/>
      <c r="K309" s="7"/>
      <c r="L309" s="7"/>
    </row>
    <row r="310" spans="9:12" x14ac:dyDescent="0.15">
      <c r="I310" s="7"/>
      <c r="J310" s="7"/>
      <c r="K310" s="7"/>
      <c r="L310" s="7"/>
    </row>
    <row r="311" spans="9:12" x14ac:dyDescent="0.15">
      <c r="I311" s="7"/>
      <c r="J311" s="7"/>
      <c r="K311" s="7"/>
      <c r="L311" s="7"/>
    </row>
    <row r="312" spans="9:12" x14ac:dyDescent="0.15">
      <c r="I312" s="7"/>
      <c r="J312" s="7"/>
      <c r="K312" s="7"/>
      <c r="L312" s="7"/>
    </row>
    <row r="313" spans="9:12" x14ac:dyDescent="0.15">
      <c r="I313" s="7"/>
      <c r="J313" s="7"/>
      <c r="K313" s="7"/>
      <c r="L313" s="7"/>
    </row>
    <row r="314" spans="9:12" x14ac:dyDescent="0.15">
      <c r="I314" s="7"/>
      <c r="J314" s="7"/>
      <c r="K314" s="7"/>
      <c r="L314" s="7"/>
    </row>
    <row r="315" spans="9:12" x14ac:dyDescent="0.15">
      <c r="I315" s="7"/>
      <c r="J315" s="7"/>
      <c r="K315" s="7"/>
      <c r="L315" s="7"/>
    </row>
    <row r="316" spans="9:12" x14ac:dyDescent="0.15">
      <c r="I316" s="7"/>
      <c r="J316" s="7"/>
      <c r="K316" s="7"/>
      <c r="L316" s="7"/>
    </row>
    <row r="317" spans="9:12" x14ac:dyDescent="0.15">
      <c r="I317" s="7"/>
      <c r="J317" s="7"/>
      <c r="K317" s="7"/>
      <c r="L317" s="7"/>
    </row>
    <row r="318" spans="9:12" x14ac:dyDescent="0.15">
      <c r="I318" s="7"/>
      <c r="J318" s="7"/>
      <c r="K318" s="7"/>
      <c r="L318" s="7"/>
    </row>
    <row r="319" spans="9:12" x14ac:dyDescent="0.15">
      <c r="I319" s="7"/>
      <c r="J319" s="7"/>
      <c r="K319" s="7"/>
      <c r="L319" s="7"/>
    </row>
    <row r="320" spans="9:12" x14ac:dyDescent="0.15">
      <c r="I320" s="7"/>
      <c r="J320" s="7"/>
      <c r="K320" s="7"/>
      <c r="L320" s="7"/>
    </row>
    <row r="321" spans="9:12" x14ac:dyDescent="0.15">
      <c r="I321" s="7"/>
      <c r="J321" s="7"/>
      <c r="K321" s="7"/>
      <c r="L321" s="7"/>
    </row>
    <row r="322" spans="9:12" x14ac:dyDescent="0.15">
      <c r="I322" s="7"/>
      <c r="J322" s="7"/>
      <c r="K322" s="7"/>
      <c r="L322" s="7"/>
    </row>
    <row r="323" spans="9:12" x14ac:dyDescent="0.15">
      <c r="I323" s="7"/>
      <c r="J323" s="7"/>
      <c r="K323" s="7"/>
      <c r="L323" s="7"/>
    </row>
    <row r="324" spans="9:12" x14ac:dyDescent="0.15">
      <c r="I324" s="7"/>
      <c r="J324" s="7"/>
      <c r="K324" s="7"/>
      <c r="L324" s="7"/>
    </row>
    <row r="325" spans="9:12" x14ac:dyDescent="0.15">
      <c r="I325" s="7"/>
      <c r="J325" s="7"/>
      <c r="K325" s="7"/>
      <c r="L325" s="7"/>
    </row>
    <row r="326" spans="9:12" x14ac:dyDescent="0.15">
      <c r="I326" s="7"/>
      <c r="J326" s="7"/>
      <c r="K326" s="7"/>
      <c r="L326" s="7"/>
    </row>
    <row r="327" spans="9:12" x14ac:dyDescent="0.15">
      <c r="I327" s="7"/>
      <c r="J327" s="7"/>
      <c r="K327" s="7"/>
      <c r="L327" s="7"/>
    </row>
    <row r="328" spans="9:12" x14ac:dyDescent="0.15">
      <c r="I328" s="7"/>
      <c r="J328" s="7"/>
      <c r="K328" s="7"/>
      <c r="L328" s="7"/>
    </row>
    <row r="329" spans="9:12" x14ac:dyDescent="0.15">
      <c r="I329" s="7"/>
      <c r="J329" s="7"/>
      <c r="K329" s="7"/>
      <c r="L329" s="7"/>
    </row>
    <row r="330" spans="9:12" x14ac:dyDescent="0.15">
      <c r="I330" s="7"/>
      <c r="J330" s="7"/>
      <c r="K330" s="7"/>
      <c r="L330" s="7"/>
    </row>
    <row r="331" spans="9:12" x14ac:dyDescent="0.15">
      <c r="I331" s="7"/>
      <c r="J331" s="7"/>
      <c r="K331" s="7"/>
      <c r="L331" s="7"/>
    </row>
    <row r="332" spans="9:12" x14ac:dyDescent="0.15">
      <c r="I332" s="7"/>
      <c r="J332" s="7"/>
      <c r="K332" s="7"/>
      <c r="L332" s="7"/>
    </row>
    <row r="333" spans="9:12" x14ac:dyDescent="0.15">
      <c r="I333" s="7"/>
      <c r="J333" s="7"/>
      <c r="K333" s="7"/>
      <c r="L333" s="7"/>
    </row>
    <row r="334" spans="9:12" x14ac:dyDescent="0.15">
      <c r="I334" s="7"/>
      <c r="J334" s="7"/>
      <c r="K334" s="7"/>
      <c r="L334" s="7"/>
    </row>
    <row r="335" spans="9:12" x14ac:dyDescent="0.15">
      <c r="I335" s="7"/>
      <c r="J335" s="7"/>
      <c r="K335" s="7"/>
      <c r="L335" s="7"/>
    </row>
    <row r="336" spans="9:12" x14ac:dyDescent="0.15">
      <c r="I336" s="7"/>
      <c r="J336" s="7"/>
      <c r="K336" s="7"/>
      <c r="L336" s="7"/>
    </row>
    <row r="337" spans="9:12" x14ac:dyDescent="0.15">
      <c r="I337" s="7"/>
      <c r="J337" s="7"/>
      <c r="K337" s="7"/>
      <c r="L337" s="7"/>
    </row>
    <row r="338" spans="9:12" x14ac:dyDescent="0.15">
      <c r="I338" s="7"/>
      <c r="J338" s="7"/>
      <c r="K338" s="7"/>
      <c r="L338" s="7"/>
    </row>
    <row r="339" spans="9:12" x14ac:dyDescent="0.15">
      <c r="I339" s="7"/>
      <c r="J339" s="7"/>
      <c r="K339" s="7"/>
      <c r="L339" s="7"/>
    </row>
    <row r="340" spans="9:12" x14ac:dyDescent="0.15">
      <c r="I340" s="7"/>
      <c r="J340" s="7"/>
      <c r="K340" s="7"/>
      <c r="L340" s="7"/>
    </row>
    <row r="341" spans="9:12" x14ac:dyDescent="0.15">
      <c r="I341" s="7"/>
      <c r="J341" s="7"/>
      <c r="K341" s="7"/>
      <c r="L341" s="7"/>
    </row>
    <row r="342" spans="9:12" x14ac:dyDescent="0.15">
      <c r="I342" s="7"/>
      <c r="J342" s="7"/>
      <c r="K342" s="7"/>
      <c r="L342" s="7"/>
    </row>
    <row r="343" spans="9:12" x14ac:dyDescent="0.15">
      <c r="I343" s="7"/>
      <c r="J343" s="7"/>
      <c r="K343" s="7"/>
      <c r="L343" s="7"/>
    </row>
    <row r="344" spans="9:12" x14ac:dyDescent="0.15">
      <c r="I344" s="7"/>
      <c r="J344" s="7"/>
      <c r="K344" s="7"/>
      <c r="L344" s="7"/>
    </row>
    <row r="345" spans="9:12" x14ac:dyDescent="0.15">
      <c r="I345" s="7"/>
      <c r="J345" s="7"/>
      <c r="K345" s="7"/>
      <c r="L345" s="7"/>
    </row>
    <row r="346" spans="9:12" x14ac:dyDescent="0.15">
      <c r="I346" s="7"/>
      <c r="J346" s="7"/>
      <c r="K346" s="7"/>
      <c r="L346" s="7"/>
    </row>
    <row r="347" spans="9:12" x14ac:dyDescent="0.15">
      <c r="I347" s="7"/>
      <c r="J347" s="7"/>
      <c r="K347" s="7"/>
      <c r="L347" s="7"/>
    </row>
    <row r="348" spans="9:12" x14ac:dyDescent="0.15">
      <c r="I348" s="7"/>
      <c r="J348" s="7"/>
      <c r="K348" s="7"/>
      <c r="L348" s="7"/>
    </row>
    <row r="349" spans="9:12" x14ac:dyDescent="0.15">
      <c r="I349" s="7"/>
      <c r="J349" s="7"/>
      <c r="K349" s="7"/>
      <c r="L349" s="7"/>
    </row>
    <row r="350" spans="9:12" x14ac:dyDescent="0.15">
      <c r="I350" s="7"/>
      <c r="J350" s="7"/>
      <c r="K350" s="7"/>
      <c r="L350" s="7"/>
    </row>
    <row r="351" spans="9:12" x14ac:dyDescent="0.15">
      <c r="I351" s="7"/>
      <c r="J351" s="7"/>
      <c r="K351" s="7"/>
      <c r="L351" s="7"/>
    </row>
    <row r="352" spans="9:12" x14ac:dyDescent="0.15">
      <c r="I352" s="7"/>
      <c r="J352" s="7"/>
      <c r="K352" s="7"/>
      <c r="L352" s="7"/>
    </row>
    <row r="353" spans="9:12" x14ac:dyDescent="0.15">
      <c r="I353" s="7"/>
      <c r="J353" s="7"/>
      <c r="K353" s="7"/>
      <c r="L353" s="7"/>
    </row>
    <row r="354" spans="9:12" x14ac:dyDescent="0.15">
      <c r="I354" s="7"/>
      <c r="J354" s="7"/>
      <c r="K354" s="7"/>
      <c r="L354" s="7"/>
    </row>
    <row r="355" spans="9:12" x14ac:dyDescent="0.15">
      <c r="I355" s="7"/>
      <c r="J355" s="7"/>
      <c r="K355" s="7"/>
      <c r="L355" s="7"/>
    </row>
    <row r="356" spans="9:12" x14ac:dyDescent="0.15">
      <c r="I356" s="7"/>
      <c r="J356" s="7"/>
      <c r="K356" s="7"/>
      <c r="L356" s="7"/>
    </row>
    <row r="357" spans="9:12" x14ac:dyDescent="0.15">
      <c r="I357" s="7"/>
      <c r="J357" s="7"/>
      <c r="K357" s="7"/>
      <c r="L357" s="7"/>
    </row>
    <row r="358" spans="9:12" x14ac:dyDescent="0.15">
      <c r="I358" s="7"/>
      <c r="J358" s="7"/>
      <c r="K358" s="7"/>
      <c r="L358" s="7"/>
    </row>
    <row r="359" spans="9:12" x14ac:dyDescent="0.15">
      <c r="I359" s="7"/>
      <c r="J359" s="7"/>
      <c r="K359" s="7"/>
      <c r="L359" s="7"/>
    </row>
    <row r="360" spans="9:12" x14ac:dyDescent="0.15">
      <c r="I360" s="7"/>
      <c r="J360" s="7"/>
      <c r="K360" s="7"/>
      <c r="L360" s="7"/>
    </row>
    <row r="361" spans="9:12" x14ac:dyDescent="0.15">
      <c r="I361" s="7"/>
      <c r="J361" s="7"/>
      <c r="K361" s="7"/>
      <c r="L361" s="7"/>
    </row>
    <row r="362" spans="9:12" x14ac:dyDescent="0.15">
      <c r="I362" s="7"/>
      <c r="J362" s="7"/>
      <c r="K362" s="7"/>
      <c r="L362" s="7"/>
    </row>
    <row r="363" spans="9:12" x14ac:dyDescent="0.15">
      <c r="I363" s="7"/>
      <c r="J363" s="7"/>
      <c r="K363" s="7"/>
      <c r="L363" s="7"/>
    </row>
    <row r="364" spans="9:12" x14ac:dyDescent="0.15">
      <c r="I364" s="7"/>
      <c r="J364" s="7"/>
      <c r="K364" s="7"/>
      <c r="L364" s="7"/>
    </row>
    <row r="365" spans="9:12" x14ac:dyDescent="0.15">
      <c r="I365" s="7"/>
      <c r="J365" s="7"/>
      <c r="K365" s="7"/>
      <c r="L365" s="7"/>
    </row>
    <row r="366" spans="9:12" x14ac:dyDescent="0.15">
      <c r="I366" s="7"/>
      <c r="J366" s="7"/>
      <c r="K366" s="7"/>
      <c r="L366" s="7"/>
    </row>
    <row r="367" spans="9:12" x14ac:dyDescent="0.15">
      <c r="I367" s="7"/>
      <c r="J367" s="7"/>
      <c r="K367" s="7"/>
      <c r="L367" s="7"/>
    </row>
    <row r="368" spans="9:12" x14ac:dyDescent="0.15">
      <c r="I368" s="7"/>
      <c r="J368" s="7"/>
      <c r="K368" s="7"/>
      <c r="L368" s="7"/>
    </row>
    <row r="369" spans="9:12" x14ac:dyDescent="0.15">
      <c r="I369" s="7"/>
      <c r="J369" s="7"/>
      <c r="K369" s="7"/>
      <c r="L369" s="7"/>
    </row>
    <row r="370" spans="9:12" x14ac:dyDescent="0.15">
      <c r="I370" s="7"/>
      <c r="J370" s="7"/>
      <c r="K370" s="7"/>
      <c r="L370" s="7"/>
    </row>
    <row r="371" spans="9:12" x14ac:dyDescent="0.15">
      <c r="I371" s="7"/>
      <c r="J371" s="7"/>
      <c r="K371" s="7"/>
      <c r="L371" s="7"/>
    </row>
    <row r="372" spans="9:12" x14ac:dyDescent="0.15">
      <c r="I372" s="7"/>
      <c r="J372" s="7"/>
      <c r="K372" s="7"/>
      <c r="L372" s="7"/>
    </row>
    <row r="373" spans="9:12" x14ac:dyDescent="0.15">
      <c r="I373" s="7"/>
      <c r="J373" s="7"/>
      <c r="K373" s="7"/>
      <c r="L373" s="7"/>
    </row>
    <row r="374" spans="9:12" x14ac:dyDescent="0.15">
      <c r="I374" s="7"/>
      <c r="J374" s="7"/>
      <c r="K374" s="7"/>
      <c r="L374" s="7"/>
    </row>
    <row r="375" spans="9:12" x14ac:dyDescent="0.15">
      <c r="I375" s="7"/>
      <c r="J375" s="7"/>
      <c r="K375" s="7"/>
      <c r="L375" s="7"/>
    </row>
    <row r="376" spans="9:12" x14ac:dyDescent="0.15">
      <c r="I376" s="7"/>
      <c r="J376" s="7"/>
      <c r="K376" s="7"/>
      <c r="L376" s="7"/>
    </row>
    <row r="377" spans="9:12" x14ac:dyDescent="0.15">
      <c r="I377" s="7"/>
      <c r="J377" s="7"/>
      <c r="K377" s="7"/>
      <c r="L377" s="7"/>
    </row>
    <row r="378" spans="9:12" x14ac:dyDescent="0.15">
      <c r="I378" s="7"/>
      <c r="J378" s="7"/>
      <c r="K378" s="7"/>
      <c r="L378" s="7"/>
    </row>
    <row r="379" spans="9:12" x14ac:dyDescent="0.15">
      <c r="I379" s="7"/>
      <c r="J379" s="7"/>
      <c r="K379" s="7"/>
      <c r="L379" s="7"/>
    </row>
    <row r="380" spans="9:12" x14ac:dyDescent="0.15">
      <c r="I380" s="7"/>
      <c r="J380" s="7"/>
      <c r="K380" s="7"/>
      <c r="L380" s="7"/>
    </row>
    <row r="381" spans="9:12" x14ac:dyDescent="0.15">
      <c r="I381" s="7"/>
      <c r="J381" s="7"/>
      <c r="K381" s="7"/>
      <c r="L381" s="7"/>
    </row>
    <row r="382" spans="9:12" x14ac:dyDescent="0.15">
      <c r="I382" s="7"/>
      <c r="J382" s="7"/>
      <c r="K382" s="7"/>
      <c r="L382" s="7"/>
    </row>
    <row r="383" spans="9:12" x14ac:dyDescent="0.15">
      <c r="I383" s="7"/>
      <c r="J383" s="7"/>
      <c r="K383" s="7"/>
      <c r="L383" s="7"/>
    </row>
    <row r="384" spans="9:12" x14ac:dyDescent="0.15">
      <c r="I384" s="7"/>
      <c r="J384" s="7"/>
      <c r="K384" s="7"/>
      <c r="L384" s="7"/>
    </row>
    <row r="385" spans="9:12" x14ac:dyDescent="0.15">
      <c r="I385" s="7"/>
      <c r="J385" s="7"/>
      <c r="K385" s="7"/>
      <c r="L385" s="7"/>
    </row>
    <row r="386" spans="9:12" x14ac:dyDescent="0.15">
      <c r="I386" s="7"/>
      <c r="J386" s="7"/>
      <c r="K386" s="7"/>
      <c r="L386" s="7"/>
    </row>
    <row r="387" spans="9:12" x14ac:dyDescent="0.15">
      <c r="I387" s="7"/>
      <c r="J387" s="7"/>
      <c r="K387" s="7"/>
      <c r="L387" s="7"/>
    </row>
    <row r="388" spans="9:12" x14ac:dyDescent="0.15">
      <c r="I388" s="7"/>
      <c r="J388" s="7"/>
      <c r="K388" s="7"/>
      <c r="L388" s="7"/>
    </row>
    <row r="389" spans="9:12" x14ac:dyDescent="0.15">
      <c r="I389" s="7"/>
      <c r="J389" s="7"/>
      <c r="K389" s="7"/>
      <c r="L389" s="7"/>
    </row>
    <row r="390" spans="9:12" x14ac:dyDescent="0.15">
      <c r="I390" s="7"/>
      <c r="J390" s="7"/>
      <c r="K390" s="7"/>
      <c r="L390" s="7"/>
    </row>
    <row r="391" spans="9:12" x14ac:dyDescent="0.15">
      <c r="I391" s="7"/>
      <c r="J391" s="7"/>
      <c r="K391" s="7"/>
      <c r="L391" s="7"/>
    </row>
    <row r="392" spans="9:12" x14ac:dyDescent="0.15">
      <c r="I392" s="7"/>
      <c r="J392" s="7"/>
      <c r="K392" s="7"/>
      <c r="L392" s="7"/>
    </row>
    <row r="393" spans="9:12" x14ac:dyDescent="0.15">
      <c r="I393" s="7"/>
      <c r="J393" s="7"/>
      <c r="K393" s="7"/>
      <c r="L393" s="7"/>
    </row>
    <row r="394" spans="9:12" x14ac:dyDescent="0.15">
      <c r="I394" s="7"/>
      <c r="J394" s="7"/>
      <c r="K394" s="7"/>
      <c r="L394" s="7"/>
    </row>
    <row r="395" spans="9:12" x14ac:dyDescent="0.15">
      <c r="I395" s="7"/>
      <c r="J395" s="7"/>
      <c r="K395" s="7"/>
      <c r="L395" s="7"/>
    </row>
    <row r="396" spans="9:12" x14ac:dyDescent="0.15">
      <c r="I396" s="7"/>
      <c r="J396" s="7"/>
      <c r="K396" s="7"/>
      <c r="L396" s="7"/>
    </row>
    <row r="397" spans="9:12" x14ac:dyDescent="0.15">
      <c r="I397" s="7"/>
      <c r="J397" s="7"/>
      <c r="K397" s="7"/>
      <c r="L397" s="7"/>
    </row>
    <row r="398" spans="9:12" x14ac:dyDescent="0.15">
      <c r="I398" s="7"/>
      <c r="J398" s="7"/>
      <c r="K398" s="7"/>
      <c r="L398" s="7"/>
    </row>
    <row r="399" spans="9:12" x14ac:dyDescent="0.15">
      <c r="I399" s="7"/>
      <c r="J399" s="7"/>
      <c r="K399" s="7"/>
      <c r="L399" s="7"/>
    </row>
    <row r="400" spans="9:12" x14ac:dyDescent="0.15">
      <c r="I400" s="7"/>
      <c r="J400" s="7"/>
      <c r="K400" s="7"/>
      <c r="L400" s="7"/>
    </row>
    <row r="401" spans="9:12" x14ac:dyDescent="0.15">
      <c r="I401" s="7"/>
      <c r="J401" s="7"/>
      <c r="K401" s="7"/>
      <c r="L401" s="7"/>
    </row>
    <row r="402" spans="9:12" x14ac:dyDescent="0.15">
      <c r="I402" s="7"/>
      <c r="J402" s="7"/>
      <c r="K402" s="7"/>
      <c r="L402" s="7"/>
    </row>
    <row r="403" spans="9:12" x14ac:dyDescent="0.15">
      <c r="I403" s="7"/>
      <c r="J403" s="7"/>
      <c r="K403" s="7"/>
      <c r="L403" s="7"/>
    </row>
    <row r="404" spans="9:12" x14ac:dyDescent="0.15">
      <c r="I404" s="7"/>
      <c r="J404" s="7"/>
      <c r="K404" s="7"/>
      <c r="L404" s="7"/>
    </row>
    <row r="405" spans="9:12" x14ac:dyDescent="0.15">
      <c r="I405" s="7"/>
      <c r="J405" s="7"/>
      <c r="K405" s="7"/>
      <c r="L405" s="7"/>
    </row>
    <row r="406" spans="9:12" x14ac:dyDescent="0.15">
      <c r="I406" s="7"/>
      <c r="J406" s="7"/>
      <c r="K406" s="7"/>
      <c r="L406" s="7"/>
    </row>
    <row r="407" spans="9:12" x14ac:dyDescent="0.15">
      <c r="I407" s="7"/>
      <c r="J407" s="7"/>
      <c r="K407" s="7"/>
      <c r="L407" s="7"/>
    </row>
    <row r="408" spans="9:12" x14ac:dyDescent="0.15">
      <c r="I408" s="7"/>
      <c r="J408" s="7"/>
      <c r="K408" s="7"/>
      <c r="L408" s="7"/>
    </row>
    <row r="409" spans="9:12" x14ac:dyDescent="0.15">
      <c r="I409" s="7"/>
      <c r="J409" s="7"/>
      <c r="K409" s="7"/>
      <c r="L409" s="7"/>
    </row>
    <row r="410" spans="9:12" x14ac:dyDescent="0.15">
      <c r="I410" s="7"/>
      <c r="J410" s="7"/>
      <c r="K410" s="7"/>
      <c r="L410" s="7"/>
    </row>
    <row r="411" spans="9:12" x14ac:dyDescent="0.15">
      <c r="I411" s="7"/>
      <c r="J411" s="7"/>
      <c r="K411" s="7"/>
      <c r="L411" s="7"/>
    </row>
    <row r="412" spans="9:12" x14ac:dyDescent="0.15">
      <c r="I412" s="7"/>
      <c r="J412" s="7"/>
      <c r="K412" s="7"/>
      <c r="L412" s="7"/>
    </row>
    <row r="413" spans="9:12" x14ac:dyDescent="0.15">
      <c r="I413" s="7"/>
      <c r="J413" s="7"/>
      <c r="K413" s="7"/>
      <c r="L413" s="7"/>
    </row>
    <row r="414" spans="9:12" x14ac:dyDescent="0.15">
      <c r="I414" s="7"/>
      <c r="J414" s="7"/>
      <c r="K414" s="7"/>
      <c r="L414" s="7"/>
    </row>
    <row r="415" spans="9:12" x14ac:dyDescent="0.15">
      <c r="I415" s="7"/>
      <c r="J415" s="7"/>
      <c r="K415" s="7"/>
      <c r="L415" s="7"/>
    </row>
    <row r="416" spans="9:12" x14ac:dyDescent="0.15">
      <c r="I416" s="7"/>
      <c r="J416" s="7"/>
      <c r="K416" s="7"/>
      <c r="L416" s="7"/>
    </row>
    <row r="417" spans="9:12" x14ac:dyDescent="0.15">
      <c r="I417" s="7"/>
      <c r="J417" s="7"/>
      <c r="K417" s="7"/>
      <c r="L417" s="7"/>
    </row>
    <row r="418" spans="9:12" x14ac:dyDescent="0.15">
      <c r="I418" s="7"/>
      <c r="J418" s="7"/>
      <c r="K418" s="7"/>
      <c r="L418" s="7"/>
    </row>
    <row r="419" spans="9:12" x14ac:dyDescent="0.15">
      <c r="I419" s="7"/>
      <c r="J419" s="7"/>
      <c r="K419" s="7"/>
      <c r="L419" s="7"/>
    </row>
    <row r="420" spans="9:12" x14ac:dyDescent="0.15">
      <c r="I420" s="7"/>
      <c r="J420" s="7"/>
      <c r="K420" s="7"/>
      <c r="L420" s="7"/>
    </row>
    <row r="421" spans="9:12" x14ac:dyDescent="0.15">
      <c r="I421" s="7"/>
      <c r="J421" s="7"/>
      <c r="K421" s="7"/>
      <c r="L421" s="7"/>
    </row>
    <row r="422" spans="9:12" x14ac:dyDescent="0.15">
      <c r="I422" s="7"/>
      <c r="J422" s="7"/>
      <c r="K422" s="7"/>
      <c r="L422" s="7"/>
    </row>
    <row r="423" spans="9:12" x14ac:dyDescent="0.15">
      <c r="I423" s="7"/>
      <c r="J423" s="7"/>
      <c r="K423" s="7"/>
      <c r="L423" s="7"/>
    </row>
    <row r="424" spans="9:12" x14ac:dyDescent="0.15">
      <c r="I424" s="7"/>
      <c r="J424" s="7"/>
      <c r="K424" s="7"/>
      <c r="L424" s="7"/>
    </row>
    <row r="425" spans="9:12" x14ac:dyDescent="0.15">
      <c r="I425" s="7"/>
      <c r="J425" s="7"/>
      <c r="K425" s="7"/>
      <c r="L425" s="7"/>
    </row>
    <row r="426" spans="9:12" x14ac:dyDescent="0.15">
      <c r="I426" s="7"/>
      <c r="J426" s="7"/>
      <c r="K426" s="7"/>
      <c r="L426" s="7"/>
    </row>
    <row r="427" spans="9:12" x14ac:dyDescent="0.15">
      <c r="I427" s="7"/>
      <c r="J427" s="7"/>
      <c r="K427" s="7"/>
      <c r="L427" s="7"/>
    </row>
    <row r="428" spans="9:12" x14ac:dyDescent="0.15">
      <c r="I428" s="7"/>
      <c r="J428" s="7"/>
      <c r="K428" s="7"/>
      <c r="L428" s="7"/>
    </row>
    <row r="429" spans="9:12" x14ac:dyDescent="0.15">
      <c r="I429" s="7"/>
      <c r="J429" s="7"/>
      <c r="K429" s="7"/>
      <c r="L429" s="7"/>
    </row>
    <row r="430" spans="9:12" x14ac:dyDescent="0.15">
      <c r="I430" s="7"/>
      <c r="J430" s="7"/>
      <c r="K430" s="7"/>
      <c r="L430" s="7"/>
    </row>
    <row r="431" spans="9:12" x14ac:dyDescent="0.15">
      <c r="I431" s="7"/>
      <c r="J431" s="7"/>
      <c r="K431" s="7"/>
      <c r="L431" s="7"/>
    </row>
    <row r="432" spans="9:12" x14ac:dyDescent="0.15">
      <c r="I432" s="7"/>
      <c r="J432" s="7"/>
      <c r="K432" s="7"/>
      <c r="L432" s="7"/>
    </row>
    <row r="433" spans="9:12" x14ac:dyDescent="0.15">
      <c r="I433" s="7"/>
      <c r="J433" s="7"/>
      <c r="K433" s="7"/>
      <c r="L433" s="7"/>
    </row>
    <row r="434" spans="9:12" x14ac:dyDescent="0.15">
      <c r="I434" s="7"/>
      <c r="J434" s="7"/>
      <c r="K434" s="7"/>
      <c r="L434" s="7"/>
    </row>
    <row r="435" spans="9:12" x14ac:dyDescent="0.15">
      <c r="I435" s="7"/>
      <c r="J435" s="7"/>
      <c r="K435" s="7"/>
      <c r="L435" s="7"/>
    </row>
    <row r="436" spans="9:12" x14ac:dyDescent="0.15">
      <c r="I436" s="7"/>
      <c r="J436" s="7"/>
      <c r="K436" s="7"/>
      <c r="L436" s="7"/>
    </row>
    <row r="437" spans="9:12" x14ac:dyDescent="0.15">
      <c r="I437" s="7"/>
      <c r="J437" s="7"/>
      <c r="K437" s="7"/>
      <c r="L437" s="7"/>
    </row>
    <row r="438" spans="9:12" x14ac:dyDescent="0.15">
      <c r="I438" s="7"/>
      <c r="J438" s="7"/>
      <c r="K438" s="7"/>
      <c r="L438" s="7"/>
    </row>
    <row r="439" spans="9:12" x14ac:dyDescent="0.15">
      <c r="I439" s="7"/>
      <c r="J439" s="7"/>
      <c r="K439" s="7"/>
      <c r="L439" s="7"/>
    </row>
    <row r="440" spans="9:12" x14ac:dyDescent="0.15">
      <c r="I440" s="7"/>
      <c r="J440" s="7"/>
      <c r="K440" s="7"/>
      <c r="L440" s="7"/>
    </row>
    <row r="441" spans="9:12" x14ac:dyDescent="0.15">
      <c r="I441" s="7"/>
      <c r="J441" s="7"/>
      <c r="K441" s="7"/>
      <c r="L441" s="7"/>
    </row>
    <row r="442" spans="9:12" x14ac:dyDescent="0.15">
      <c r="I442" s="7"/>
      <c r="J442" s="7"/>
      <c r="K442" s="7"/>
      <c r="L442" s="7"/>
    </row>
    <row r="443" spans="9:12" x14ac:dyDescent="0.15">
      <c r="I443" s="7"/>
      <c r="J443" s="7"/>
      <c r="K443" s="7"/>
      <c r="L443" s="7"/>
    </row>
    <row r="444" spans="9:12" x14ac:dyDescent="0.15">
      <c r="I444" s="7"/>
      <c r="J444" s="7"/>
      <c r="K444" s="7"/>
      <c r="L444" s="7"/>
    </row>
    <row r="445" spans="9:12" x14ac:dyDescent="0.15">
      <c r="I445" s="7"/>
      <c r="J445" s="7"/>
      <c r="K445" s="7"/>
      <c r="L445" s="7"/>
    </row>
    <row r="446" spans="9:12" x14ac:dyDescent="0.15">
      <c r="I446" s="7"/>
      <c r="J446" s="7"/>
      <c r="K446" s="7"/>
      <c r="L446" s="7"/>
    </row>
    <row r="447" spans="9:12" x14ac:dyDescent="0.15">
      <c r="I447" s="7"/>
      <c r="J447" s="7"/>
      <c r="K447" s="7"/>
      <c r="L447" s="7"/>
    </row>
    <row r="448" spans="9:12" x14ac:dyDescent="0.15">
      <c r="I448" s="7"/>
      <c r="J448" s="7"/>
      <c r="K448" s="7"/>
      <c r="L448" s="7"/>
    </row>
    <row r="449" spans="9:12" x14ac:dyDescent="0.15">
      <c r="I449" s="7"/>
      <c r="J449" s="7"/>
      <c r="K449" s="7"/>
      <c r="L449" s="7"/>
    </row>
    <row r="450" spans="9:12" x14ac:dyDescent="0.15">
      <c r="I450" s="7"/>
      <c r="J450" s="7"/>
      <c r="K450" s="7"/>
      <c r="L450" s="7"/>
    </row>
    <row r="451" spans="9:12" x14ac:dyDescent="0.15">
      <c r="I451" s="7"/>
      <c r="J451" s="7"/>
      <c r="K451" s="7"/>
      <c r="L451" s="7"/>
    </row>
    <row r="452" spans="9:12" x14ac:dyDescent="0.15">
      <c r="I452" s="7"/>
      <c r="J452" s="7"/>
      <c r="K452" s="7"/>
      <c r="L452" s="7"/>
    </row>
    <row r="453" spans="9:12" x14ac:dyDescent="0.15">
      <c r="I453" s="7"/>
      <c r="J453" s="7"/>
      <c r="K453" s="7"/>
      <c r="L453" s="7"/>
    </row>
    <row r="454" spans="9:12" x14ac:dyDescent="0.15">
      <c r="I454" s="7"/>
      <c r="J454" s="7"/>
      <c r="K454" s="7"/>
      <c r="L454" s="7"/>
    </row>
    <row r="455" spans="9:12" x14ac:dyDescent="0.15">
      <c r="I455" s="7"/>
      <c r="J455" s="7"/>
      <c r="K455" s="7"/>
      <c r="L455" s="7"/>
    </row>
    <row r="456" spans="9:12" x14ac:dyDescent="0.15">
      <c r="I456" s="7"/>
      <c r="J456" s="7"/>
      <c r="K456" s="7"/>
      <c r="L456" s="7"/>
    </row>
    <row r="457" spans="9:12" x14ac:dyDescent="0.15">
      <c r="I457" s="7"/>
      <c r="J457" s="7"/>
      <c r="K457" s="7"/>
      <c r="L457" s="7"/>
    </row>
    <row r="458" spans="9:12" x14ac:dyDescent="0.15">
      <c r="I458" s="7"/>
      <c r="J458" s="7"/>
      <c r="K458" s="7"/>
      <c r="L458" s="7"/>
    </row>
    <row r="459" spans="9:12" x14ac:dyDescent="0.15">
      <c r="I459" s="7"/>
      <c r="J459" s="7"/>
      <c r="K459" s="7"/>
      <c r="L459" s="7"/>
    </row>
    <row r="460" spans="9:12" x14ac:dyDescent="0.15">
      <c r="I460" s="7"/>
      <c r="J460" s="7"/>
      <c r="K460" s="7"/>
      <c r="L460" s="7"/>
    </row>
    <row r="461" spans="9:12" x14ac:dyDescent="0.15">
      <c r="I461" s="7"/>
      <c r="J461" s="7"/>
      <c r="K461" s="7"/>
      <c r="L461" s="7"/>
    </row>
    <row r="462" spans="9:12" x14ac:dyDescent="0.15">
      <c r="I462" s="7"/>
      <c r="J462" s="7"/>
      <c r="K462" s="7"/>
      <c r="L462" s="7"/>
    </row>
    <row r="463" spans="9:12" x14ac:dyDescent="0.15">
      <c r="I463" s="7"/>
      <c r="J463" s="7"/>
      <c r="K463" s="7"/>
      <c r="L463" s="7"/>
    </row>
    <row r="464" spans="9:12" x14ac:dyDescent="0.15">
      <c r="I464" s="7"/>
      <c r="J464" s="7"/>
      <c r="K464" s="7"/>
      <c r="L464" s="7"/>
    </row>
    <row r="465" spans="9:12" x14ac:dyDescent="0.15">
      <c r="I465" s="7"/>
      <c r="J465" s="7"/>
      <c r="K465" s="7"/>
      <c r="L465" s="7"/>
    </row>
    <row r="466" spans="9:12" x14ac:dyDescent="0.15">
      <c r="I466" s="7"/>
      <c r="J466" s="7"/>
      <c r="K466" s="7"/>
      <c r="L466" s="7"/>
    </row>
    <row r="467" spans="9:12" x14ac:dyDescent="0.15">
      <c r="I467" s="7"/>
      <c r="J467" s="7"/>
      <c r="K467" s="7"/>
      <c r="L467" s="7"/>
    </row>
    <row r="468" spans="9:12" x14ac:dyDescent="0.15">
      <c r="I468" s="7"/>
      <c r="J468" s="7"/>
      <c r="K468" s="7"/>
      <c r="L468" s="7"/>
    </row>
    <row r="469" spans="9:12" x14ac:dyDescent="0.15">
      <c r="I469" s="7"/>
      <c r="J469" s="7"/>
      <c r="K469" s="7"/>
      <c r="L469" s="7"/>
    </row>
    <row r="470" spans="9:12" x14ac:dyDescent="0.15">
      <c r="I470" s="7"/>
      <c r="J470" s="7"/>
      <c r="K470" s="7"/>
      <c r="L470" s="7"/>
    </row>
    <row r="471" spans="9:12" x14ac:dyDescent="0.15">
      <c r="I471" s="7"/>
      <c r="J471" s="7"/>
      <c r="K471" s="7"/>
      <c r="L471" s="7"/>
    </row>
    <row r="472" spans="9:12" x14ac:dyDescent="0.15">
      <c r="I472" s="7"/>
      <c r="J472" s="7"/>
      <c r="K472" s="7"/>
      <c r="L472" s="7"/>
    </row>
    <row r="473" spans="9:12" x14ac:dyDescent="0.15">
      <c r="I473" s="7"/>
      <c r="J473" s="7"/>
      <c r="K473" s="7"/>
      <c r="L473" s="7"/>
    </row>
    <row r="474" spans="9:12" x14ac:dyDescent="0.15">
      <c r="I474" s="7"/>
      <c r="J474" s="7"/>
      <c r="K474" s="7"/>
      <c r="L474" s="7"/>
    </row>
    <row r="475" spans="9:12" x14ac:dyDescent="0.15">
      <c r="I475" s="7"/>
      <c r="J475" s="7"/>
      <c r="K475" s="7"/>
      <c r="L475" s="7"/>
    </row>
    <row r="476" spans="9:12" x14ac:dyDescent="0.15">
      <c r="I476" s="7"/>
      <c r="J476" s="7"/>
      <c r="K476" s="7"/>
      <c r="L476" s="7"/>
    </row>
    <row r="477" spans="9:12" x14ac:dyDescent="0.15">
      <c r="I477" s="7"/>
      <c r="J477" s="7"/>
      <c r="K477" s="7"/>
      <c r="L477" s="7"/>
    </row>
    <row r="478" spans="9:12" x14ac:dyDescent="0.15">
      <c r="I478" s="7"/>
      <c r="J478" s="7"/>
      <c r="K478" s="7"/>
      <c r="L478" s="7"/>
    </row>
    <row r="479" spans="9:12" x14ac:dyDescent="0.15">
      <c r="I479" s="7"/>
      <c r="J479" s="7"/>
      <c r="K479" s="7"/>
      <c r="L479" s="7"/>
    </row>
    <row r="480" spans="9:12" x14ac:dyDescent="0.15">
      <c r="I480" s="7"/>
      <c r="J480" s="7"/>
      <c r="K480" s="7"/>
      <c r="L480" s="7"/>
    </row>
    <row r="481" spans="9:12" x14ac:dyDescent="0.15">
      <c r="I481" s="7"/>
      <c r="J481" s="7"/>
      <c r="K481" s="7"/>
      <c r="L481" s="7"/>
    </row>
    <row r="482" spans="9:12" x14ac:dyDescent="0.15">
      <c r="I482" s="7"/>
      <c r="J482" s="7"/>
      <c r="K482" s="7"/>
      <c r="L482" s="7"/>
    </row>
    <row r="483" spans="9:12" x14ac:dyDescent="0.15">
      <c r="I483" s="7"/>
      <c r="J483" s="7"/>
      <c r="K483" s="7"/>
      <c r="L483" s="7"/>
    </row>
    <row r="484" spans="9:12" x14ac:dyDescent="0.15">
      <c r="I484" s="7"/>
      <c r="J484" s="7"/>
      <c r="K484" s="7"/>
      <c r="L484" s="7"/>
    </row>
    <row r="485" spans="9:12" x14ac:dyDescent="0.15">
      <c r="I485" s="7"/>
      <c r="J485" s="7"/>
      <c r="K485" s="7"/>
      <c r="L485" s="7"/>
    </row>
    <row r="486" spans="9:12" x14ac:dyDescent="0.15">
      <c r="I486" s="7"/>
      <c r="J486" s="7"/>
      <c r="K486" s="7"/>
      <c r="L486" s="7"/>
    </row>
    <row r="487" spans="9:12" x14ac:dyDescent="0.15">
      <c r="I487" s="7"/>
      <c r="J487" s="7"/>
      <c r="K487" s="7"/>
      <c r="L487" s="7"/>
    </row>
    <row r="488" spans="9:12" x14ac:dyDescent="0.15">
      <c r="I488" s="7"/>
      <c r="J488" s="7"/>
      <c r="K488" s="7"/>
      <c r="L488" s="7"/>
    </row>
    <row r="489" spans="9:12" x14ac:dyDescent="0.15">
      <c r="I489" s="7"/>
      <c r="J489" s="7"/>
      <c r="K489" s="7"/>
      <c r="L489" s="7"/>
    </row>
    <row r="490" spans="9:12" x14ac:dyDescent="0.15">
      <c r="I490" s="7"/>
      <c r="J490" s="7"/>
      <c r="K490" s="7"/>
      <c r="L490" s="7"/>
    </row>
    <row r="491" spans="9:12" x14ac:dyDescent="0.15">
      <c r="I491" s="7"/>
      <c r="J491" s="7"/>
      <c r="K491" s="7"/>
      <c r="L491" s="7"/>
    </row>
    <row r="492" spans="9:12" x14ac:dyDescent="0.15">
      <c r="I492" s="7"/>
      <c r="J492" s="7"/>
      <c r="K492" s="7"/>
      <c r="L492" s="7"/>
    </row>
    <row r="493" spans="9:12" x14ac:dyDescent="0.15">
      <c r="I493" s="7"/>
      <c r="J493" s="7"/>
      <c r="K493" s="7"/>
      <c r="L493" s="7"/>
    </row>
    <row r="494" spans="9:12" x14ac:dyDescent="0.15">
      <c r="I494" s="7"/>
      <c r="J494" s="7"/>
      <c r="K494" s="7"/>
      <c r="L494" s="7"/>
    </row>
    <row r="495" spans="9:12" x14ac:dyDescent="0.15">
      <c r="I495" s="7"/>
      <c r="J495" s="7"/>
      <c r="K495" s="7"/>
      <c r="L495" s="7"/>
    </row>
    <row r="496" spans="9:12" x14ac:dyDescent="0.15">
      <c r="I496" s="7"/>
      <c r="J496" s="7"/>
      <c r="K496" s="7"/>
      <c r="L496" s="7"/>
    </row>
    <row r="497" spans="9:12" x14ac:dyDescent="0.15">
      <c r="I497" s="7"/>
      <c r="J497" s="7"/>
      <c r="K497" s="7"/>
      <c r="L497" s="7"/>
    </row>
    <row r="498" spans="9:12" x14ac:dyDescent="0.15">
      <c r="I498" s="7"/>
      <c r="J498" s="7"/>
      <c r="K498" s="7"/>
      <c r="L498" s="7"/>
    </row>
    <row r="499" spans="9:12" x14ac:dyDescent="0.15">
      <c r="I499" s="7"/>
      <c r="J499" s="7"/>
      <c r="K499" s="7"/>
      <c r="L499" s="7"/>
    </row>
    <row r="500" spans="9:12" x14ac:dyDescent="0.15">
      <c r="I500" s="7"/>
      <c r="J500" s="7"/>
      <c r="K500" s="7"/>
      <c r="L500" s="7"/>
    </row>
    <row r="501" spans="9:12" x14ac:dyDescent="0.15">
      <c r="I501" s="7"/>
      <c r="J501" s="7"/>
      <c r="K501" s="7"/>
      <c r="L501" s="7"/>
    </row>
    <row r="502" spans="9:12" x14ac:dyDescent="0.15">
      <c r="I502" s="7"/>
      <c r="J502" s="7"/>
      <c r="K502" s="7"/>
      <c r="L502" s="7"/>
    </row>
    <row r="503" spans="9:12" x14ac:dyDescent="0.15">
      <c r="I503" s="7"/>
      <c r="J503" s="7"/>
      <c r="K503" s="7"/>
      <c r="L503" s="7"/>
    </row>
    <row r="504" spans="9:12" x14ac:dyDescent="0.15">
      <c r="I504" s="7"/>
      <c r="J504" s="7"/>
      <c r="K504" s="7"/>
      <c r="L504" s="7"/>
    </row>
    <row r="505" spans="9:12" x14ac:dyDescent="0.15">
      <c r="I505" s="7"/>
      <c r="J505" s="7"/>
      <c r="K505" s="7"/>
      <c r="L505" s="7"/>
    </row>
    <row r="506" spans="9:12" x14ac:dyDescent="0.15">
      <c r="I506" s="7"/>
      <c r="J506" s="7"/>
      <c r="K506" s="7"/>
      <c r="L506" s="7"/>
    </row>
    <row r="507" spans="9:12" x14ac:dyDescent="0.15">
      <c r="I507" s="7"/>
      <c r="J507" s="7"/>
      <c r="K507" s="7"/>
      <c r="L507" s="7"/>
    </row>
    <row r="508" spans="9:12" x14ac:dyDescent="0.15">
      <c r="I508" s="7"/>
      <c r="J508" s="7"/>
      <c r="K508" s="7"/>
      <c r="L508" s="7"/>
    </row>
    <row r="509" spans="9:12" x14ac:dyDescent="0.15">
      <c r="I509" s="7"/>
      <c r="J509" s="7"/>
      <c r="K509" s="7"/>
      <c r="L509" s="7"/>
    </row>
    <row r="510" spans="9:12" x14ac:dyDescent="0.15">
      <c r="I510" s="7"/>
      <c r="J510" s="7"/>
      <c r="K510" s="7"/>
      <c r="L510" s="7"/>
    </row>
    <row r="511" spans="9:12" x14ac:dyDescent="0.15">
      <c r="I511" s="7"/>
      <c r="J511" s="7"/>
      <c r="K511" s="7"/>
      <c r="L511" s="7"/>
    </row>
    <row r="512" spans="9:12" x14ac:dyDescent="0.15">
      <c r="I512" s="7"/>
      <c r="J512" s="7"/>
      <c r="K512" s="7"/>
      <c r="L512" s="7"/>
    </row>
    <row r="513" spans="9:12" x14ac:dyDescent="0.15">
      <c r="I513" s="7"/>
      <c r="J513" s="7"/>
      <c r="K513" s="7"/>
      <c r="L513" s="7"/>
    </row>
    <row r="514" spans="9:12" x14ac:dyDescent="0.15">
      <c r="I514" s="7"/>
      <c r="J514" s="7"/>
      <c r="K514" s="7"/>
      <c r="L514" s="7"/>
    </row>
    <row r="515" spans="9:12" x14ac:dyDescent="0.15">
      <c r="I515" s="7"/>
      <c r="J515" s="7"/>
      <c r="K515" s="7"/>
      <c r="L515" s="7"/>
    </row>
    <row r="516" spans="9:12" x14ac:dyDescent="0.15">
      <c r="I516" s="7"/>
      <c r="J516" s="7"/>
      <c r="K516" s="7"/>
      <c r="L516" s="7"/>
    </row>
    <row r="517" spans="9:12" x14ac:dyDescent="0.15">
      <c r="I517" s="7"/>
      <c r="J517" s="7"/>
      <c r="K517" s="7"/>
      <c r="L517" s="7"/>
    </row>
    <row r="518" spans="9:12" x14ac:dyDescent="0.15">
      <c r="I518" s="7"/>
      <c r="J518" s="7"/>
      <c r="K518" s="7"/>
      <c r="L518" s="7"/>
    </row>
    <row r="519" spans="9:12" x14ac:dyDescent="0.15">
      <c r="I519" s="7"/>
      <c r="J519" s="7"/>
      <c r="K519" s="7"/>
      <c r="L519" s="7"/>
    </row>
    <row r="520" spans="9:12" x14ac:dyDescent="0.15">
      <c r="I520" s="7"/>
      <c r="J520" s="7"/>
      <c r="K520" s="7"/>
      <c r="L520" s="7"/>
    </row>
    <row r="521" spans="9:12" x14ac:dyDescent="0.15">
      <c r="I521" s="7"/>
      <c r="J521" s="7"/>
      <c r="K521" s="7"/>
      <c r="L521" s="7"/>
    </row>
    <row r="522" spans="9:12" x14ac:dyDescent="0.15">
      <c r="I522" s="7"/>
      <c r="J522" s="7"/>
      <c r="K522" s="7"/>
      <c r="L522" s="7"/>
    </row>
    <row r="523" spans="9:12" x14ac:dyDescent="0.15">
      <c r="I523" s="7"/>
      <c r="J523" s="7"/>
      <c r="K523" s="7"/>
      <c r="L523" s="7"/>
    </row>
    <row r="524" spans="9:12" x14ac:dyDescent="0.15">
      <c r="I524" s="7"/>
      <c r="J524" s="7"/>
      <c r="K524" s="7"/>
      <c r="L524" s="7"/>
    </row>
    <row r="525" spans="9:12" x14ac:dyDescent="0.15">
      <c r="I525" s="7"/>
      <c r="J525" s="7"/>
      <c r="K525" s="7"/>
      <c r="L525" s="7"/>
    </row>
    <row r="526" spans="9:12" x14ac:dyDescent="0.15">
      <c r="I526" s="7"/>
      <c r="J526" s="7"/>
      <c r="K526" s="7"/>
      <c r="L526" s="7"/>
    </row>
    <row r="527" spans="9:12" x14ac:dyDescent="0.15">
      <c r="I527" s="7"/>
      <c r="J527" s="7"/>
      <c r="K527" s="7"/>
      <c r="L527" s="7"/>
    </row>
    <row r="528" spans="9:12" x14ac:dyDescent="0.15">
      <c r="I528" s="7"/>
      <c r="J528" s="7"/>
      <c r="K528" s="7"/>
      <c r="L528" s="7"/>
    </row>
    <row r="529" spans="9:12" x14ac:dyDescent="0.15">
      <c r="I529" s="7"/>
      <c r="J529" s="7"/>
      <c r="K529" s="7"/>
      <c r="L529" s="7"/>
    </row>
    <row r="530" spans="9:12" x14ac:dyDescent="0.15">
      <c r="I530" s="7"/>
      <c r="J530" s="7"/>
      <c r="K530" s="7"/>
      <c r="L530" s="7"/>
    </row>
    <row r="531" spans="9:12" x14ac:dyDescent="0.15">
      <c r="I531" s="7"/>
      <c r="J531" s="7"/>
      <c r="K531" s="7"/>
      <c r="L531" s="7"/>
    </row>
    <row r="532" spans="9:12" x14ac:dyDescent="0.15">
      <c r="I532" s="7"/>
      <c r="J532" s="7"/>
      <c r="K532" s="7"/>
      <c r="L532" s="7"/>
    </row>
    <row r="533" spans="9:12" x14ac:dyDescent="0.15">
      <c r="I533" s="7"/>
      <c r="J533" s="7"/>
      <c r="K533" s="7"/>
      <c r="L533" s="7"/>
    </row>
    <row r="534" spans="9:12" x14ac:dyDescent="0.15">
      <c r="I534" s="7"/>
      <c r="J534" s="7"/>
      <c r="K534" s="7"/>
      <c r="L534" s="7"/>
    </row>
    <row r="535" spans="9:12" x14ac:dyDescent="0.15">
      <c r="I535" s="7"/>
      <c r="J535" s="7"/>
      <c r="K535" s="7"/>
      <c r="L535" s="7"/>
    </row>
    <row r="536" spans="9:12" x14ac:dyDescent="0.15">
      <c r="I536" s="7"/>
      <c r="J536" s="7"/>
      <c r="K536" s="7"/>
      <c r="L536" s="7"/>
    </row>
    <row r="537" spans="9:12" x14ac:dyDescent="0.15">
      <c r="I537" s="7"/>
      <c r="J537" s="7"/>
      <c r="K537" s="7"/>
      <c r="L537" s="7"/>
    </row>
    <row r="538" spans="9:12" x14ac:dyDescent="0.15">
      <c r="I538" s="7"/>
      <c r="J538" s="7"/>
      <c r="K538" s="7"/>
      <c r="L538" s="7"/>
    </row>
    <row r="539" spans="9:12" x14ac:dyDescent="0.15">
      <c r="I539" s="7"/>
      <c r="J539" s="7"/>
      <c r="K539" s="7"/>
      <c r="L539" s="7"/>
    </row>
    <row r="540" spans="9:12" x14ac:dyDescent="0.15">
      <c r="I540" s="7"/>
      <c r="J540" s="7"/>
      <c r="K540" s="7"/>
      <c r="L540" s="7"/>
    </row>
    <row r="541" spans="9:12" x14ac:dyDescent="0.15">
      <c r="I541" s="7"/>
      <c r="J541" s="7"/>
      <c r="K541" s="7"/>
      <c r="L541" s="7"/>
    </row>
    <row r="542" spans="9:12" x14ac:dyDescent="0.15">
      <c r="I542" s="7"/>
      <c r="J542" s="7"/>
      <c r="K542" s="7"/>
      <c r="L542" s="7"/>
    </row>
    <row r="543" spans="9:12" x14ac:dyDescent="0.15">
      <c r="I543" s="7"/>
      <c r="J543" s="7"/>
      <c r="K543" s="7"/>
      <c r="L543" s="7"/>
    </row>
    <row r="544" spans="9:12" x14ac:dyDescent="0.15">
      <c r="I544" s="7"/>
      <c r="J544" s="7"/>
      <c r="K544" s="7"/>
      <c r="L544" s="7"/>
    </row>
    <row r="545" spans="9:12" x14ac:dyDescent="0.15">
      <c r="I545" s="7"/>
      <c r="J545" s="7"/>
      <c r="K545" s="7"/>
      <c r="L545" s="7"/>
    </row>
    <row r="546" spans="9:12" x14ac:dyDescent="0.15">
      <c r="I546" s="7"/>
      <c r="J546" s="7"/>
      <c r="K546" s="7"/>
      <c r="L546" s="7"/>
    </row>
    <row r="547" spans="9:12" x14ac:dyDescent="0.15">
      <c r="I547" s="7"/>
      <c r="J547" s="7"/>
      <c r="K547" s="7"/>
      <c r="L547" s="7"/>
    </row>
    <row r="548" spans="9:12" x14ac:dyDescent="0.15">
      <c r="I548" s="7"/>
      <c r="J548" s="7"/>
      <c r="K548" s="7"/>
      <c r="L548" s="7"/>
    </row>
    <row r="549" spans="9:12" x14ac:dyDescent="0.15">
      <c r="I549" s="7"/>
      <c r="J549" s="7"/>
      <c r="K549" s="7"/>
      <c r="L549" s="7"/>
    </row>
    <row r="550" spans="9:12" x14ac:dyDescent="0.15">
      <c r="I550" s="7"/>
      <c r="J550" s="7"/>
      <c r="K550" s="7"/>
      <c r="L550" s="7"/>
    </row>
    <row r="551" spans="9:12" x14ac:dyDescent="0.15">
      <c r="I551" s="7"/>
      <c r="J551" s="7"/>
      <c r="K551" s="7"/>
      <c r="L551" s="7"/>
    </row>
    <row r="552" spans="9:12" x14ac:dyDescent="0.15">
      <c r="I552" s="7"/>
      <c r="J552" s="7"/>
      <c r="K552" s="7"/>
      <c r="L552" s="7"/>
    </row>
    <row r="553" spans="9:12" x14ac:dyDescent="0.15">
      <c r="I553" s="7"/>
      <c r="J553" s="7"/>
      <c r="K553" s="7"/>
      <c r="L553" s="7"/>
    </row>
    <row r="554" spans="9:12" x14ac:dyDescent="0.15">
      <c r="I554" s="7"/>
      <c r="J554" s="7"/>
      <c r="K554" s="7"/>
      <c r="L554" s="7"/>
    </row>
    <row r="555" spans="9:12" x14ac:dyDescent="0.15">
      <c r="I555" s="7"/>
      <c r="J555" s="7"/>
      <c r="K555" s="7"/>
      <c r="L555" s="7"/>
    </row>
    <row r="556" spans="9:12" x14ac:dyDescent="0.15">
      <c r="I556" s="7"/>
      <c r="J556" s="7"/>
      <c r="K556" s="7"/>
      <c r="L556" s="7"/>
    </row>
    <row r="557" spans="9:12" x14ac:dyDescent="0.15">
      <c r="I557" s="7"/>
      <c r="J557" s="7"/>
      <c r="K557" s="7"/>
      <c r="L557" s="7"/>
    </row>
    <row r="558" spans="9:12" x14ac:dyDescent="0.15">
      <c r="I558" s="7"/>
      <c r="J558" s="7"/>
      <c r="K558" s="7"/>
      <c r="L558" s="7"/>
    </row>
    <row r="559" spans="9:12" x14ac:dyDescent="0.15">
      <c r="I559" s="7"/>
      <c r="J559" s="7"/>
      <c r="K559" s="7"/>
      <c r="L559" s="7"/>
    </row>
    <row r="560" spans="9:12" x14ac:dyDescent="0.15">
      <c r="I560" s="7"/>
      <c r="J560" s="7"/>
      <c r="K560" s="7"/>
      <c r="L560" s="7"/>
    </row>
    <row r="561" spans="9:12" x14ac:dyDescent="0.15">
      <c r="I561" s="7"/>
      <c r="J561" s="7"/>
      <c r="K561" s="7"/>
      <c r="L561" s="7"/>
    </row>
    <row r="562" spans="9:12" x14ac:dyDescent="0.15">
      <c r="I562" s="7"/>
      <c r="J562" s="7"/>
      <c r="K562" s="7"/>
      <c r="L562" s="7"/>
    </row>
    <row r="563" spans="9:12" x14ac:dyDescent="0.15">
      <c r="I563" s="7"/>
      <c r="J563" s="7"/>
      <c r="K563" s="7"/>
      <c r="L563" s="7"/>
    </row>
    <row r="564" spans="9:12" x14ac:dyDescent="0.15">
      <c r="I564" s="7"/>
      <c r="J564" s="7"/>
      <c r="K564" s="7"/>
      <c r="L564" s="7"/>
    </row>
    <row r="565" spans="9:12" x14ac:dyDescent="0.15">
      <c r="I565" s="7"/>
      <c r="J565" s="7"/>
      <c r="K565" s="7"/>
      <c r="L565" s="7"/>
    </row>
    <row r="566" spans="9:12" x14ac:dyDescent="0.15">
      <c r="I566" s="7"/>
      <c r="J566" s="7"/>
      <c r="K566" s="7"/>
      <c r="L566" s="7"/>
    </row>
    <row r="567" spans="9:12" x14ac:dyDescent="0.15">
      <c r="I567" s="7"/>
      <c r="J567" s="7"/>
      <c r="K567" s="7"/>
      <c r="L567" s="7"/>
    </row>
    <row r="568" spans="9:12" x14ac:dyDescent="0.15">
      <c r="I568" s="7"/>
      <c r="J568" s="7"/>
      <c r="K568" s="7"/>
      <c r="L568" s="7"/>
    </row>
    <row r="569" spans="9:12" x14ac:dyDescent="0.15">
      <c r="I569" s="7"/>
      <c r="J569" s="7"/>
      <c r="K569" s="7"/>
      <c r="L569" s="7"/>
    </row>
    <row r="570" spans="9:12" x14ac:dyDescent="0.15">
      <c r="I570" s="7"/>
      <c r="J570" s="7"/>
      <c r="K570" s="7"/>
      <c r="L570" s="7"/>
    </row>
    <row r="571" spans="9:12" x14ac:dyDescent="0.15">
      <c r="I571" s="7"/>
      <c r="J571" s="7"/>
      <c r="K571" s="7"/>
      <c r="L571" s="7"/>
    </row>
    <row r="572" spans="9:12" x14ac:dyDescent="0.15">
      <c r="I572" s="7"/>
      <c r="J572" s="7"/>
      <c r="K572" s="7"/>
      <c r="L572" s="7"/>
    </row>
    <row r="573" spans="9:12" x14ac:dyDescent="0.15">
      <c r="I573" s="7"/>
      <c r="J573" s="7"/>
      <c r="K573" s="7"/>
      <c r="L573" s="7"/>
    </row>
    <row r="574" spans="9:12" x14ac:dyDescent="0.15">
      <c r="I574" s="7"/>
      <c r="J574" s="7"/>
      <c r="K574" s="7"/>
      <c r="L574" s="7"/>
    </row>
    <row r="575" spans="9:12" x14ac:dyDescent="0.15">
      <c r="I575" s="7"/>
      <c r="J575" s="7"/>
      <c r="K575" s="7"/>
      <c r="L575" s="7"/>
    </row>
    <row r="576" spans="9:12" x14ac:dyDescent="0.15">
      <c r="I576" s="7"/>
      <c r="J576" s="7"/>
      <c r="K576" s="7"/>
      <c r="L576" s="7"/>
    </row>
    <row r="577" spans="9:12" x14ac:dyDescent="0.15">
      <c r="I577" s="7"/>
      <c r="J577" s="7"/>
      <c r="K577" s="7"/>
      <c r="L577" s="7"/>
    </row>
    <row r="578" spans="9:12" x14ac:dyDescent="0.15">
      <c r="I578" s="7"/>
      <c r="J578" s="7"/>
      <c r="K578" s="7"/>
      <c r="L578" s="7"/>
    </row>
    <row r="579" spans="9:12" x14ac:dyDescent="0.15">
      <c r="I579" s="7"/>
      <c r="J579" s="7"/>
      <c r="K579" s="7"/>
      <c r="L579" s="7"/>
    </row>
    <row r="580" spans="9:12" x14ac:dyDescent="0.15">
      <c r="I580" s="7"/>
      <c r="J580" s="7"/>
      <c r="K580" s="7"/>
      <c r="L580" s="7"/>
    </row>
    <row r="581" spans="9:12" x14ac:dyDescent="0.15">
      <c r="I581" s="7"/>
      <c r="J581" s="7"/>
      <c r="K581" s="7"/>
      <c r="L581" s="7"/>
    </row>
    <row r="582" spans="9:12" x14ac:dyDescent="0.15">
      <c r="I582" s="7"/>
      <c r="J582" s="7"/>
      <c r="K582" s="7"/>
      <c r="L582" s="7"/>
    </row>
    <row r="583" spans="9:12" x14ac:dyDescent="0.15">
      <c r="I583" s="7"/>
      <c r="J583" s="7"/>
      <c r="K583" s="7"/>
      <c r="L583" s="7"/>
    </row>
    <row r="584" spans="9:12" x14ac:dyDescent="0.15">
      <c r="I584" s="7"/>
      <c r="J584" s="7"/>
      <c r="K584" s="7"/>
      <c r="L584" s="7"/>
    </row>
    <row r="585" spans="9:12" x14ac:dyDescent="0.15">
      <c r="I585" s="7"/>
      <c r="J585" s="7"/>
      <c r="K585" s="7"/>
      <c r="L585" s="7"/>
    </row>
    <row r="586" spans="9:12" x14ac:dyDescent="0.15">
      <c r="I586" s="7"/>
      <c r="J586" s="7"/>
      <c r="K586" s="7"/>
      <c r="L586" s="7"/>
    </row>
    <row r="587" spans="9:12" x14ac:dyDescent="0.15">
      <c r="I587" s="7"/>
      <c r="J587" s="7"/>
      <c r="K587" s="7"/>
      <c r="L587" s="7"/>
    </row>
    <row r="588" spans="9:12" x14ac:dyDescent="0.15">
      <c r="I588" s="7"/>
      <c r="J588" s="7"/>
      <c r="K588" s="7"/>
      <c r="L588" s="7"/>
    </row>
    <row r="589" spans="9:12" x14ac:dyDescent="0.15">
      <c r="I589" s="7"/>
      <c r="J589" s="7"/>
      <c r="K589" s="7"/>
      <c r="L589" s="7"/>
    </row>
    <row r="590" spans="9:12" x14ac:dyDescent="0.15">
      <c r="I590" s="7"/>
      <c r="J590" s="7"/>
      <c r="K590" s="7"/>
      <c r="L590" s="7"/>
    </row>
    <row r="591" spans="9:12" x14ac:dyDescent="0.15">
      <c r="I591" s="7"/>
      <c r="J591" s="7"/>
      <c r="K591" s="7"/>
      <c r="L591" s="7"/>
    </row>
    <row r="592" spans="9:12" x14ac:dyDescent="0.15">
      <c r="I592" s="7"/>
      <c r="J592" s="7"/>
      <c r="K592" s="7"/>
      <c r="L592" s="7"/>
    </row>
    <row r="593" spans="9:12" x14ac:dyDescent="0.15">
      <c r="I593" s="7"/>
      <c r="J593" s="7"/>
      <c r="K593" s="7"/>
      <c r="L593" s="7"/>
    </row>
    <row r="594" spans="9:12" x14ac:dyDescent="0.15">
      <c r="I594" s="7"/>
      <c r="J594" s="7"/>
      <c r="K594" s="7"/>
      <c r="L594" s="7"/>
    </row>
    <row r="595" spans="9:12" x14ac:dyDescent="0.15">
      <c r="I595" s="7"/>
      <c r="J595" s="7"/>
      <c r="K595" s="7"/>
      <c r="L595" s="7"/>
    </row>
    <row r="596" spans="9:12" x14ac:dyDescent="0.15">
      <c r="I596" s="7"/>
      <c r="J596" s="7"/>
      <c r="K596" s="7"/>
      <c r="L596" s="7"/>
    </row>
    <row r="597" spans="9:12" x14ac:dyDescent="0.15">
      <c r="I597" s="7"/>
      <c r="J597" s="7"/>
      <c r="K597" s="7"/>
      <c r="L597" s="7"/>
    </row>
    <row r="598" spans="9:12" x14ac:dyDescent="0.15">
      <c r="I598" s="7"/>
      <c r="J598" s="7"/>
      <c r="K598" s="7"/>
      <c r="L598" s="7"/>
    </row>
    <row r="599" spans="9:12" x14ac:dyDescent="0.15">
      <c r="I599" s="7"/>
      <c r="J599" s="7"/>
      <c r="K599" s="7"/>
      <c r="L599" s="7"/>
    </row>
    <row r="600" spans="9:12" x14ac:dyDescent="0.15">
      <c r="I600" s="7"/>
      <c r="J600" s="7"/>
      <c r="K600" s="7"/>
      <c r="L600" s="7"/>
    </row>
    <row r="601" spans="9:12" x14ac:dyDescent="0.15">
      <c r="I601" s="7"/>
      <c r="J601" s="7"/>
      <c r="K601" s="7"/>
      <c r="L601" s="7"/>
    </row>
    <row r="602" spans="9:12" x14ac:dyDescent="0.15">
      <c r="I602" s="7"/>
      <c r="J602" s="7"/>
      <c r="K602" s="7"/>
      <c r="L602" s="7"/>
    </row>
    <row r="603" spans="9:12" x14ac:dyDescent="0.15">
      <c r="I603" s="7"/>
      <c r="J603" s="7"/>
      <c r="K603" s="7"/>
      <c r="L603" s="7"/>
    </row>
    <row r="604" spans="9:12" x14ac:dyDescent="0.15">
      <c r="I604" s="7"/>
      <c r="J604" s="7"/>
      <c r="K604" s="7"/>
      <c r="L604" s="7"/>
    </row>
    <row r="605" spans="9:12" x14ac:dyDescent="0.15">
      <c r="I605" s="7"/>
      <c r="J605" s="7"/>
      <c r="K605" s="7"/>
      <c r="L605" s="7"/>
    </row>
    <row r="606" spans="9:12" x14ac:dyDescent="0.15">
      <c r="I606" s="7"/>
      <c r="J606" s="7"/>
      <c r="K606" s="7"/>
      <c r="L606" s="7"/>
    </row>
    <row r="607" spans="9:12" x14ac:dyDescent="0.15">
      <c r="I607" s="7"/>
      <c r="J607" s="7"/>
      <c r="K607" s="7"/>
      <c r="L607" s="7"/>
    </row>
    <row r="608" spans="9:12" x14ac:dyDescent="0.15">
      <c r="I608" s="7"/>
      <c r="J608" s="7"/>
      <c r="K608" s="7"/>
      <c r="L608" s="7"/>
    </row>
    <row r="609" spans="9:12" x14ac:dyDescent="0.15">
      <c r="I609" s="7"/>
      <c r="J609" s="7"/>
      <c r="K609" s="7"/>
      <c r="L609" s="7"/>
    </row>
    <row r="610" spans="9:12" x14ac:dyDescent="0.15">
      <c r="I610" s="7"/>
      <c r="J610" s="7"/>
      <c r="K610" s="7"/>
      <c r="L610" s="7"/>
    </row>
    <row r="611" spans="9:12" x14ac:dyDescent="0.15">
      <c r="I611" s="7"/>
      <c r="J611" s="7"/>
      <c r="K611" s="7"/>
      <c r="L611" s="7"/>
    </row>
    <row r="612" spans="9:12" x14ac:dyDescent="0.15">
      <c r="I612" s="7"/>
      <c r="J612" s="7"/>
      <c r="K612" s="7"/>
      <c r="L612" s="7"/>
    </row>
    <row r="613" spans="9:12" x14ac:dyDescent="0.15">
      <c r="I613" s="7"/>
      <c r="J613" s="7"/>
      <c r="K613" s="7"/>
      <c r="L613" s="7"/>
    </row>
    <row r="614" spans="9:12" x14ac:dyDescent="0.15">
      <c r="I614" s="7"/>
      <c r="J614" s="7"/>
      <c r="K614" s="7"/>
      <c r="L614" s="7"/>
    </row>
    <row r="615" spans="9:12" x14ac:dyDescent="0.15">
      <c r="I615" s="7"/>
      <c r="J615" s="7"/>
      <c r="K615" s="7"/>
      <c r="L615" s="7"/>
    </row>
    <row r="616" spans="9:12" x14ac:dyDescent="0.15">
      <c r="I616" s="7"/>
      <c r="J616" s="7"/>
      <c r="K616" s="7"/>
      <c r="L616" s="7"/>
    </row>
    <row r="617" spans="9:12" x14ac:dyDescent="0.15">
      <c r="I617" s="7"/>
      <c r="J617" s="7"/>
      <c r="K617" s="7"/>
      <c r="L617" s="7"/>
    </row>
    <row r="618" spans="9:12" x14ac:dyDescent="0.15">
      <c r="I618" s="7"/>
      <c r="J618" s="7"/>
      <c r="K618" s="7"/>
      <c r="L618" s="7"/>
    </row>
    <row r="619" spans="9:12" x14ac:dyDescent="0.15">
      <c r="I619" s="7"/>
      <c r="J619" s="7"/>
      <c r="K619" s="7"/>
      <c r="L619" s="7"/>
    </row>
    <row r="620" spans="9:12" x14ac:dyDescent="0.15">
      <c r="I620" s="7"/>
      <c r="J620" s="7"/>
      <c r="K620" s="7"/>
      <c r="L620" s="7"/>
    </row>
    <row r="621" spans="9:12" x14ac:dyDescent="0.15">
      <c r="I621" s="7"/>
      <c r="J621" s="7"/>
      <c r="K621" s="7"/>
      <c r="L621" s="7"/>
    </row>
    <row r="622" spans="9:12" x14ac:dyDescent="0.15">
      <c r="I622" s="7"/>
      <c r="J622" s="7"/>
      <c r="K622" s="7"/>
      <c r="L622" s="7"/>
    </row>
    <row r="623" spans="9:12" x14ac:dyDescent="0.15">
      <c r="I623" s="7"/>
      <c r="J623" s="7"/>
      <c r="K623" s="7"/>
      <c r="L623" s="7"/>
    </row>
    <row r="624" spans="9:12" x14ac:dyDescent="0.15">
      <c r="I624" s="7"/>
      <c r="J624" s="7"/>
      <c r="K624" s="7"/>
      <c r="L624" s="7"/>
    </row>
    <row r="625" spans="9:12" x14ac:dyDescent="0.15">
      <c r="I625" s="7"/>
      <c r="J625" s="7"/>
      <c r="K625" s="7"/>
      <c r="L625" s="7"/>
    </row>
    <row r="626" spans="9:12" x14ac:dyDescent="0.15">
      <c r="I626" s="7"/>
      <c r="J626" s="7"/>
      <c r="K626" s="7"/>
      <c r="L626" s="7"/>
    </row>
    <row r="627" spans="9:12" x14ac:dyDescent="0.15">
      <c r="I627" s="7"/>
      <c r="J627" s="7"/>
      <c r="K627" s="7"/>
      <c r="L627" s="7"/>
    </row>
    <row r="628" spans="9:12" x14ac:dyDescent="0.15">
      <c r="I628" s="7"/>
      <c r="J628" s="7"/>
      <c r="K628" s="7"/>
      <c r="L628" s="7"/>
    </row>
    <row r="629" spans="9:12" x14ac:dyDescent="0.15">
      <c r="I629" s="7"/>
      <c r="J629" s="7"/>
      <c r="K629" s="7"/>
      <c r="L629" s="7"/>
    </row>
    <row r="630" spans="9:12" x14ac:dyDescent="0.15">
      <c r="I630" s="7"/>
      <c r="J630" s="7"/>
      <c r="K630" s="7"/>
      <c r="L630" s="7"/>
    </row>
    <row r="631" spans="9:12" x14ac:dyDescent="0.15">
      <c r="I631" s="7"/>
      <c r="J631" s="7"/>
      <c r="K631" s="7"/>
      <c r="L631" s="7"/>
    </row>
    <row r="632" spans="9:12" x14ac:dyDescent="0.15">
      <c r="I632" s="7"/>
      <c r="J632" s="7"/>
      <c r="K632" s="7"/>
      <c r="L632" s="7"/>
    </row>
    <row r="633" spans="9:12" x14ac:dyDescent="0.15">
      <c r="I633" s="7"/>
      <c r="J633" s="7"/>
      <c r="K633" s="7"/>
      <c r="L633" s="7"/>
    </row>
    <row r="634" spans="9:12" x14ac:dyDescent="0.15">
      <c r="I634" s="7"/>
      <c r="J634" s="7"/>
      <c r="K634" s="7"/>
      <c r="L634" s="7"/>
    </row>
    <row r="635" spans="9:12" x14ac:dyDescent="0.15">
      <c r="I635" s="7"/>
      <c r="J635" s="7"/>
      <c r="K635" s="7"/>
      <c r="L635" s="7"/>
    </row>
    <row r="636" spans="9:12" x14ac:dyDescent="0.15">
      <c r="I636" s="7"/>
      <c r="J636" s="7"/>
      <c r="K636" s="7"/>
      <c r="L636" s="7"/>
    </row>
    <row r="637" spans="9:12" x14ac:dyDescent="0.15">
      <c r="I637" s="7"/>
      <c r="J637" s="7"/>
      <c r="K637" s="7"/>
      <c r="L637" s="7"/>
    </row>
    <row r="638" spans="9:12" x14ac:dyDescent="0.15">
      <c r="I638" s="7"/>
      <c r="J638" s="7"/>
      <c r="K638" s="7"/>
      <c r="L638" s="7"/>
    </row>
    <row r="639" spans="9:12" x14ac:dyDescent="0.15">
      <c r="I639" s="7"/>
      <c r="J639" s="7"/>
      <c r="K639" s="7"/>
      <c r="L639" s="7"/>
    </row>
    <row r="640" spans="9:12" x14ac:dyDescent="0.15">
      <c r="I640" s="7"/>
      <c r="J640" s="7"/>
      <c r="K640" s="7"/>
      <c r="L640" s="7"/>
    </row>
    <row r="641" spans="9:12" x14ac:dyDescent="0.15">
      <c r="I641" s="7"/>
      <c r="J641" s="7"/>
      <c r="K641" s="7"/>
      <c r="L641" s="7"/>
    </row>
    <row r="642" spans="9:12" x14ac:dyDescent="0.15">
      <c r="I642" s="7"/>
      <c r="J642" s="7"/>
      <c r="K642" s="7"/>
      <c r="L642" s="7"/>
    </row>
    <row r="643" spans="9:12" x14ac:dyDescent="0.15">
      <c r="I643" s="7"/>
      <c r="J643" s="7"/>
      <c r="K643" s="7"/>
      <c r="L643" s="7"/>
    </row>
    <row r="644" spans="9:12" x14ac:dyDescent="0.15">
      <c r="I644" s="7"/>
      <c r="J644" s="7"/>
      <c r="K644" s="7"/>
      <c r="L644" s="7"/>
    </row>
    <row r="645" spans="9:12" x14ac:dyDescent="0.15">
      <c r="I645" s="7"/>
      <c r="J645" s="7"/>
      <c r="K645" s="7"/>
      <c r="L645" s="7"/>
    </row>
    <row r="646" spans="9:12" x14ac:dyDescent="0.15">
      <c r="I646" s="7"/>
      <c r="J646" s="7"/>
      <c r="K646" s="7"/>
      <c r="L646" s="7"/>
    </row>
    <row r="647" spans="9:12" x14ac:dyDescent="0.15">
      <c r="I647" s="7"/>
      <c r="J647" s="7"/>
      <c r="K647" s="7"/>
      <c r="L647" s="7"/>
    </row>
    <row r="648" spans="9:12" x14ac:dyDescent="0.15">
      <c r="I648" s="7"/>
      <c r="J648" s="7"/>
      <c r="K648" s="7"/>
      <c r="L648" s="7"/>
    </row>
    <row r="649" spans="9:12" x14ac:dyDescent="0.15">
      <c r="I649" s="7"/>
      <c r="J649" s="7"/>
      <c r="K649" s="7"/>
      <c r="L649" s="7"/>
    </row>
    <row r="650" spans="9:12" x14ac:dyDescent="0.15">
      <c r="I650" s="7"/>
      <c r="J650" s="7"/>
      <c r="K650" s="7"/>
      <c r="L650" s="7"/>
    </row>
    <row r="651" spans="9:12" x14ac:dyDescent="0.15">
      <c r="I651" s="7"/>
      <c r="J651" s="7"/>
      <c r="K651" s="7"/>
      <c r="L651" s="7"/>
    </row>
    <row r="652" spans="9:12" x14ac:dyDescent="0.15">
      <c r="I652" s="7"/>
      <c r="J652" s="7"/>
      <c r="K652" s="7"/>
      <c r="L652" s="7"/>
    </row>
    <row r="653" spans="9:12" x14ac:dyDescent="0.15">
      <c r="I653" s="7"/>
      <c r="J653" s="7"/>
      <c r="K653" s="7"/>
      <c r="L653" s="7"/>
    </row>
    <row r="654" spans="9:12" x14ac:dyDescent="0.15">
      <c r="I654" s="7"/>
      <c r="J654" s="7"/>
      <c r="K654" s="7"/>
      <c r="L654" s="7"/>
    </row>
    <row r="655" spans="9:12" x14ac:dyDescent="0.15">
      <c r="I655" s="7"/>
      <c r="J655" s="7"/>
      <c r="K655" s="7"/>
      <c r="L655" s="7"/>
    </row>
    <row r="656" spans="9:12" x14ac:dyDescent="0.15">
      <c r="I656" s="7"/>
      <c r="J656" s="7"/>
      <c r="K656" s="7"/>
      <c r="L656" s="7"/>
    </row>
    <row r="657" spans="9:12" x14ac:dyDescent="0.15">
      <c r="I657" s="7"/>
      <c r="J657" s="7"/>
      <c r="K657" s="7"/>
      <c r="L657" s="7"/>
    </row>
    <row r="658" spans="9:12" x14ac:dyDescent="0.15">
      <c r="I658" s="7"/>
      <c r="J658" s="7"/>
      <c r="K658" s="7"/>
      <c r="L658" s="7"/>
    </row>
    <row r="659" spans="9:12" x14ac:dyDescent="0.15">
      <c r="I659" s="7"/>
      <c r="J659" s="7"/>
      <c r="K659" s="7"/>
      <c r="L659" s="7"/>
    </row>
    <row r="660" spans="9:12" x14ac:dyDescent="0.15">
      <c r="I660" s="7"/>
      <c r="J660" s="7"/>
      <c r="K660" s="7"/>
      <c r="L660" s="7"/>
    </row>
    <row r="661" spans="9:12" x14ac:dyDescent="0.15">
      <c r="I661" s="7"/>
      <c r="J661" s="7"/>
      <c r="K661" s="7"/>
      <c r="L661" s="7"/>
    </row>
    <row r="662" spans="9:12" x14ac:dyDescent="0.15">
      <c r="I662" s="7"/>
      <c r="J662" s="7"/>
      <c r="K662" s="7"/>
      <c r="L662" s="7"/>
    </row>
    <row r="663" spans="9:12" x14ac:dyDescent="0.15">
      <c r="I663" s="7"/>
      <c r="J663" s="7"/>
      <c r="K663" s="7"/>
      <c r="L663" s="7"/>
    </row>
    <row r="664" spans="9:12" x14ac:dyDescent="0.15">
      <c r="I664" s="7"/>
      <c r="J664" s="7"/>
      <c r="K664" s="7"/>
      <c r="L664" s="7"/>
    </row>
    <row r="665" spans="9:12" x14ac:dyDescent="0.15">
      <c r="I665" s="7"/>
      <c r="J665" s="7"/>
      <c r="K665" s="7"/>
      <c r="L665" s="7"/>
    </row>
    <row r="666" spans="9:12" x14ac:dyDescent="0.15">
      <c r="I666" s="7"/>
      <c r="J666" s="7"/>
      <c r="K666" s="7"/>
      <c r="L666" s="7"/>
    </row>
    <row r="667" spans="9:12" x14ac:dyDescent="0.15">
      <c r="I667" s="7"/>
      <c r="J667" s="7"/>
      <c r="K667" s="7"/>
      <c r="L667" s="7"/>
    </row>
    <row r="668" spans="9:12" x14ac:dyDescent="0.15">
      <c r="I668" s="7"/>
      <c r="J668" s="7"/>
      <c r="K668" s="7"/>
      <c r="L668" s="7"/>
    </row>
    <row r="669" spans="9:12" x14ac:dyDescent="0.15">
      <c r="I669" s="7"/>
      <c r="J669" s="7"/>
      <c r="K669" s="7"/>
      <c r="L669" s="7"/>
    </row>
    <row r="670" spans="9:12" x14ac:dyDescent="0.15">
      <c r="I670" s="7"/>
      <c r="J670" s="7"/>
      <c r="K670" s="7"/>
      <c r="L670" s="7"/>
    </row>
    <row r="671" spans="9:12" x14ac:dyDescent="0.15">
      <c r="I671" s="7"/>
      <c r="J671" s="7"/>
      <c r="K671" s="7"/>
      <c r="L671" s="7"/>
    </row>
    <row r="672" spans="9:12" x14ac:dyDescent="0.15">
      <c r="I672" s="7"/>
      <c r="J672" s="7"/>
      <c r="K672" s="7"/>
      <c r="L672" s="7"/>
    </row>
    <row r="673" spans="9:12" x14ac:dyDescent="0.15">
      <c r="I673" s="7"/>
      <c r="J673" s="7"/>
      <c r="K673" s="7"/>
      <c r="L673" s="7"/>
    </row>
    <row r="674" spans="9:12" x14ac:dyDescent="0.15">
      <c r="I674" s="7"/>
      <c r="J674" s="7"/>
      <c r="K674" s="7"/>
      <c r="L674" s="7"/>
    </row>
    <row r="675" spans="9:12" x14ac:dyDescent="0.15">
      <c r="I675" s="7"/>
      <c r="J675" s="7"/>
      <c r="K675" s="7"/>
      <c r="L675" s="7"/>
    </row>
    <row r="676" spans="9:12" x14ac:dyDescent="0.15">
      <c r="I676" s="7"/>
      <c r="J676" s="7"/>
      <c r="K676" s="7"/>
      <c r="L676" s="7"/>
    </row>
    <row r="677" spans="9:12" x14ac:dyDescent="0.15">
      <c r="I677" s="7"/>
      <c r="J677" s="7"/>
      <c r="K677" s="7"/>
      <c r="L677" s="7"/>
    </row>
    <row r="678" spans="9:12" x14ac:dyDescent="0.15">
      <c r="I678" s="7"/>
      <c r="J678" s="7"/>
      <c r="K678" s="7"/>
      <c r="L678" s="7"/>
    </row>
    <row r="679" spans="9:12" x14ac:dyDescent="0.15">
      <c r="I679" s="7"/>
      <c r="J679" s="7"/>
      <c r="K679" s="7"/>
      <c r="L679" s="7"/>
    </row>
    <row r="680" spans="9:12" x14ac:dyDescent="0.15">
      <c r="I680" s="7"/>
      <c r="J680" s="7"/>
      <c r="K680" s="7"/>
      <c r="L680" s="7"/>
    </row>
    <row r="681" spans="9:12" x14ac:dyDescent="0.15">
      <c r="I681" s="7"/>
      <c r="J681" s="7"/>
      <c r="K681" s="7"/>
      <c r="L681" s="7"/>
    </row>
    <row r="682" spans="9:12" x14ac:dyDescent="0.15">
      <c r="I682" s="7"/>
      <c r="J682" s="7"/>
      <c r="K682" s="7"/>
      <c r="L682" s="7"/>
    </row>
    <row r="683" spans="9:12" x14ac:dyDescent="0.15">
      <c r="I683" s="7"/>
      <c r="J683" s="7"/>
      <c r="K683" s="7"/>
      <c r="L683" s="7"/>
    </row>
    <row r="684" spans="9:12" x14ac:dyDescent="0.15">
      <c r="I684" s="7"/>
      <c r="J684" s="7"/>
      <c r="K684" s="7"/>
      <c r="L684" s="7"/>
    </row>
    <row r="685" spans="9:12" x14ac:dyDescent="0.15">
      <c r="I685" s="7"/>
      <c r="J685" s="7"/>
      <c r="K685" s="7"/>
      <c r="L685" s="7"/>
    </row>
    <row r="686" spans="9:12" x14ac:dyDescent="0.15">
      <c r="I686" s="7"/>
      <c r="J686" s="7"/>
      <c r="K686" s="7"/>
      <c r="L686" s="7"/>
    </row>
    <row r="687" spans="9:12" x14ac:dyDescent="0.15">
      <c r="I687" s="7"/>
      <c r="J687" s="7"/>
      <c r="K687" s="7"/>
      <c r="L687" s="7"/>
    </row>
    <row r="688" spans="9:12" x14ac:dyDescent="0.15">
      <c r="I688" s="7"/>
      <c r="J688" s="7"/>
      <c r="K688" s="7"/>
      <c r="L688" s="7"/>
    </row>
    <row r="689" spans="9:12" x14ac:dyDescent="0.15">
      <c r="I689" s="7"/>
      <c r="J689" s="7"/>
      <c r="K689" s="7"/>
      <c r="L689" s="7"/>
    </row>
    <row r="690" spans="9:12" x14ac:dyDescent="0.15">
      <c r="I690" s="7"/>
      <c r="J690" s="7"/>
      <c r="K690" s="7"/>
      <c r="L690" s="7"/>
    </row>
    <row r="691" spans="9:12" x14ac:dyDescent="0.15">
      <c r="I691" s="7"/>
      <c r="J691" s="7"/>
      <c r="K691" s="7"/>
      <c r="L691" s="7"/>
    </row>
    <row r="692" spans="9:12" x14ac:dyDescent="0.15">
      <c r="I692" s="7"/>
      <c r="J692" s="7"/>
      <c r="K692" s="7"/>
      <c r="L692" s="7"/>
    </row>
    <row r="693" spans="9:12" x14ac:dyDescent="0.15">
      <c r="I693" s="7"/>
      <c r="J693" s="7"/>
      <c r="K693" s="7"/>
      <c r="L693" s="7"/>
    </row>
    <row r="694" spans="9:12" x14ac:dyDescent="0.15">
      <c r="I694" s="7"/>
      <c r="J694" s="7"/>
      <c r="K694" s="7"/>
      <c r="L694" s="7"/>
    </row>
    <row r="695" spans="9:12" x14ac:dyDescent="0.15">
      <c r="I695" s="7"/>
      <c r="J695" s="7"/>
      <c r="K695" s="7"/>
      <c r="L695" s="7"/>
    </row>
    <row r="696" spans="9:12" x14ac:dyDescent="0.15">
      <c r="I696" s="7"/>
      <c r="J696" s="7"/>
      <c r="K696" s="7"/>
      <c r="L696" s="7"/>
    </row>
    <row r="697" spans="9:12" x14ac:dyDescent="0.15">
      <c r="I697" s="7"/>
      <c r="J697" s="7"/>
      <c r="K697" s="7"/>
      <c r="L697" s="7"/>
    </row>
    <row r="698" spans="9:12" x14ac:dyDescent="0.15">
      <c r="I698" s="7"/>
      <c r="J698" s="7"/>
      <c r="K698" s="7"/>
      <c r="L698" s="7"/>
    </row>
    <row r="699" spans="9:12" x14ac:dyDescent="0.15">
      <c r="I699" s="7"/>
      <c r="J699" s="7"/>
      <c r="K699" s="7"/>
      <c r="L699" s="7"/>
    </row>
    <row r="700" spans="9:12" x14ac:dyDescent="0.15">
      <c r="I700" s="7"/>
      <c r="J700" s="7"/>
      <c r="K700" s="7"/>
      <c r="L700" s="7"/>
    </row>
    <row r="701" spans="9:12" x14ac:dyDescent="0.15">
      <c r="I701" s="7"/>
      <c r="J701" s="7"/>
      <c r="K701" s="7"/>
      <c r="L701" s="7"/>
    </row>
    <row r="702" spans="9:12" x14ac:dyDescent="0.15">
      <c r="I702" s="7"/>
      <c r="J702" s="7"/>
      <c r="K702" s="7"/>
      <c r="L702" s="7"/>
    </row>
    <row r="703" spans="9:12" x14ac:dyDescent="0.15">
      <c r="I703" s="7"/>
      <c r="J703" s="7"/>
      <c r="K703" s="7"/>
      <c r="L703" s="7"/>
    </row>
    <row r="704" spans="9:12" x14ac:dyDescent="0.15">
      <c r="I704" s="7"/>
      <c r="J704" s="7"/>
      <c r="K704" s="7"/>
      <c r="L704" s="7"/>
    </row>
    <row r="705" spans="9:12" x14ac:dyDescent="0.15">
      <c r="I705" s="7"/>
      <c r="J705" s="7"/>
      <c r="K705" s="7"/>
      <c r="L705" s="7"/>
    </row>
    <row r="706" spans="9:12" x14ac:dyDescent="0.15">
      <c r="I706" s="7"/>
      <c r="J706" s="7"/>
      <c r="K706" s="7"/>
      <c r="L706" s="7"/>
    </row>
    <row r="707" spans="9:12" x14ac:dyDescent="0.15">
      <c r="I707" s="7"/>
      <c r="J707" s="7"/>
      <c r="K707" s="7"/>
      <c r="L707" s="7"/>
    </row>
    <row r="708" spans="9:12" x14ac:dyDescent="0.15">
      <c r="I708" s="7"/>
      <c r="J708" s="7"/>
      <c r="K708" s="7"/>
      <c r="L708" s="7"/>
    </row>
    <row r="709" spans="9:12" x14ac:dyDescent="0.15">
      <c r="I709" s="7"/>
      <c r="J709" s="7"/>
      <c r="K709" s="7"/>
      <c r="L709" s="7"/>
    </row>
    <row r="710" spans="9:12" x14ac:dyDescent="0.15">
      <c r="I710" s="7"/>
      <c r="J710" s="7"/>
      <c r="K710" s="7"/>
      <c r="L710" s="7"/>
    </row>
    <row r="711" spans="9:12" x14ac:dyDescent="0.15">
      <c r="I711" s="7"/>
      <c r="J711" s="7"/>
      <c r="K711" s="7"/>
      <c r="L711" s="7"/>
    </row>
    <row r="712" spans="9:12" x14ac:dyDescent="0.15">
      <c r="I712" s="7"/>
      <c r="J712" s="7"/>
      <c r="K712" s="7"/>
      <c r="L712" s="7"/>
    </row>
    <row r="713" spans="9:12" x14ac:dyDescent="0.15">
      <c r="I713" s="7"/>
      <c r="J713" s="7"/>
      <c r="K713" s="7"/>
      <c r="L713" s="7"/>
    </row>
    <row r="714" spans="9:12" x14ac:dyDescent="0.15">
      <c r="I714" s="7"/>
      <c r="J714" s="7"/>
      <c r="K714" s="7"/>
      <c r="L714" s="7"/>
    </row>
    <row r="715" spans="9:12" x14ac:dyDescent="0.15">
      <c r="I715" s="7"/>
      <c r="J715" s="7"/>
      <c r="K715" s="7"/>
      <c r="L715" s="7"/>
    </row>
    <row r="716" spans="9:12" x14ac:dyDescent="0.15">
      <c r="I716" s="7"/>
      <c r="J716" s="7"/>
      <c r="K716" s="7"/>
      <c r="L716" s="7"/>
    </row>
    <row r="717" spans="9:12" x14ac:dyDescent="0.15">
      <c r="I717" s="7"/>
      <c r="J717" s="7"/>
      <c r="K717" s="7"/>
      <c r="L717" s="7"/>
    </row>
    <row r="718" spans="9:12" x14ac:dyDescent="0.15">
      <c r="I718" s="7"/>
      <c r="J718" s="7"/>
      <c r="K718" s="7"/>
      <c r="L718" s="7"/>
    </row>
    <row r="719" spans="9:12" x14ac:dyDescent="0.15">
      <c r="I719" s="7"/>
      <c r="J719" s="7"/>
      <c r="K719" s="7"/>
      <c r="L719" s="7"/>
    </row>
    <row r="720" spans="9:12" x14ac:dyDescent="0.15">
      <c r="I720" s="7"/>
      <c r="J720" s="7"/>
      <c r="K720" s="7"/>
      <c r="L720" s="7"/>
    </row>
    <row r="721" spans="9:12" x14ac:dyDescent="0.15">
      <c r="I721" s="7"/>
      <c r="J721" s="7"/>
      <c r="K721" s="7"/>
      <c r="L721" s="7"/>
    </row>
    <row r="722" spans="9:12" x14ac:dyDescent="0.15">
      <c r="I722" s="7"/>
      <c r="J722" s="7"/>
      <c r="K722" s="7"/>
      <c r="L722" s="7"/>
    </row>
    <row r="723" spans="9:12" x14ac:dyDescent="0.15">
      <c r="I723" s="7"/>
      <c r="J723" s="7"/>
      <c r="K723" s="7"/>
      <c r="L723" s="7"/>
    </row>
    <row r="724" spans="9:12" x14ac:dyDescent="0.15">
      <c r="I724" s="7"/>
      <c r="J724" s="7"/>
      <c r="K724" s="7"/>
      <c r="L724" s="7"/>
    </row>
    <row r="725" spans="9:12" x14ac:dyDescent="0.15">
      <c r="I725" s="7"/>
      <c r="J725" s="7"/>
      <c r="K725" s="7"/>
      <c r="L725" s="7"/>
    </row>
    <row r="726" spans="9:12" x14ac:dyDescent="0.15">
      <c r="I726" s="7"/>
      <c r="J726" s="7"/>
      <c r="K726" s="7"/>
      <c r="L726" s="7"/>
    </row>
    <row r="727" spans="9:12" x14ac:dyDescent="0.15">
      <c r="I727" s="7"/>
      <c r="J727" s="7"/>
      <c r="K727" s="7"/>
      <c r="L727" s="7"/>
    </row>
    <row r="728" spans="9:12" x14ac:dyDescent="0.15">
      <c r="I728" s="7"/>
      <c r="J728" s="7"/>
      <c r="K728" s="7"/>
      <c r="L728" s="7"/>
    </row>
    <row r="729" spans="9:12" x14ac:dyDescent="0.15">
      <c r="I729" s="7"/>
      <c r="J729" s="7"/>
      <c r="K729" s="7"/>
      <c r="L729" s="7"/>
    </row>
    <row r="730" spans="9:12" x14ac:dyDescent="0.15">
      <c r="I730" s="7"/>
      <c r="J730" s="7"/>
      <c r="K730" s="7"/>
      <c r="L730" s="7"/>
    </row>
    <row r="731" spans="9:12" x14ac:dyDescent="0.15">
      <c r="I731" s="7"/>
      <c r="J731" s="7"/>
      <c r="K731" s="7"/>
      <c r="L731" s="7"/>
    </row>
    <row r="732" spans="9:12" x14ac:dyDescent="0.15">
      <c r="I732" s="7"/>
      <c r="J732" s="7"/>
      <c r="K732" s="7"/>
      <c r="L732" s="7"/>
    </row>
    <row r="733" spans="9:12" x14ac:dyDescent="0.15">
      <c r="I733" s="7"/>
      <c r="J733" s="7"/>
      <c r="K733" s="7"/>
      <c r="L733" s="7"/>
    </row>
    <row r="734" spans="9:12" x14ac:dyDescent="0.15">
      <c r="I734" s="7"/>
      <c r="J734" s="7"/>
      <c r="K734" s="7"/>
      <c r="L734" s="7"/>
    </row>
    <row r="735" spans="9:12" x14ac:dyDescent="0.15">
      <c r="I735" s="7"/>
      <c r="J735" s="7"/>
      <c r="K735" s="7"/>
      <c r="L735" s="7"/>
    </row>
    <row r="736" spans="9:12" x14ac:dyDescent="0.15">
      <c r="I736" s="7"/>
      <c r="J736" s="7"/>
      <c r="K736" s="7"/>
      <c r="L736" s="7"/>
    </row>
    <row r="737" spans="9:12" x14ac:dyDescent="0.15">
      <c r="I737" s="7"/>
      <c r="J737" s="7"/>
      <c r="K737" s="7"/>
      <c r="L737" s="7"/>
    </row>
    <row r="738" spans="9:12" x14ac:dyDescent="0.15">
      <c r="I738" s="7"/>
      <c r="J738" s="7"/>
      <c r="K738" s="7"/>
      <c r="L738" s="7"/>
    </row>
    <row r="739" spans="9:12" x14ac:dyDescent="0.15">
      <c r="I739" s="7"/>
      <c r="J739" s="7"/>
      <c r="K739" s="7"/>
      <c r="L739" s="7"/>
    </row>
    <row r="740" spans="9:12" x14ac:dyDescent="0.15">
      <c r="I740" s="7"/>
      <c r="J740" s="7"/>
      <c r="K740" s="7"/>
      <c r="L740" s="7"/>
    </row>
    <row r="741" spans="9:12" x14ac:dyDescent="0.15">
      <c r="I741" s="7"/>
      <c r="J741" s="7"/>
      <c r="K741" s="7"/>
      <c r="L741" s="7"/>
    </row>
    <row r="742" spans="9:12" x14ac:dyDescent="0.15">
      <c r="I742" s="7"/>
      <c r="J742" s="7"/>
      <c r="K742" s="7"/>
      <c r="L742" s="7"/>
    </row>
    <row r="743" spans="9:12" x14ac:dyDescent="0.15">
      <c r="I743" s="7"/>
      <c r="J743" s="7"/>
      <c r="K743" s="7"/>
      <c r="L743" s="7"/>
    </row>
    <row r="744" spans="9:12" x14ac:dyDescent="0.15">
      <c r="I744" s="7"/>
      <c r="J744" s="7"/>
      <c r="K744" s="7"/>
      <c r="L744" s="7"/>
    </row>
    <row r="745" spans="9:12" x14ac:dyDescent="0.15">
      <c r="I745" s="7"/>
      <c r="J745" s="7"/>
      <c r="K745" s="7"/>
      <c r="L745" s="7"/>
    </row>
    <row r="746" spans="9:12" x14ac:dyDescent="0.15">
      <c r="I746" s="7"/>
      <c r="J746" s="7"/>
      <c r="K746" s="7"/>
      <c r="L746" s="7"/>
    </row>
    <row r="747" spans="9:12" x14ac:dyDescent="0.15">
      <c r="I747" s="7"/>
      <c r="J747" s="7"/>
      <c r="K747" s="7"/>
      <c r="L747" s="7"/>
    </row>
    <row r="748" spans="9:12" x14ac:dyDescent="0.15">
      <c r="I748" s="7"/>
      <c r="J748" s="7"/>
      <c r="K748" s="7"/>
      <c r="L748" s="7"/>
    </row>
    <row r="749" spans="9:12" x14ac:dyDescent="0.15">
      <c r="I749" s="7"/>
      <c r="J749" s="7"/>
      <c r="K749" s="7"/>
      <c r="L749" s="7"/>
    </row>
    <row r="750" spans="9:12" x14ac:dyDescent="0.15">
      <c r="I750" s="7"/>
      <c r="J750" s="7"/>
      <c r="K750" s="7"/>
      <c r="L750" s="7"/>
    </row>
    <row r="751" spans="9:12" x14ac:dyDescent="0.15">
      <c r="I751" s="7"/>
      <c r="J751" s="7"/>
      <c r="K751" s="7"/>
      <c r="L751" s="7"/>
    </row>
    <row r="752" spans="9:12" x14ac:dyDescent="0.15">
      <c r="I752" s="7"/>
      <c r="J752" s="7"/>
      <c r="K752" s="7"/>
      <c r="L752" s="7"/>
    </row>
    <row r="753" spans="9:12" x14ac:dyDescent="0.15">
      <c r="I753" s="7"/>
      <c r="J753" s="7"/>
      <c r="K753" s="7"/>
      <c r="L753" s="7"/>
    </row>
    <row r="754" spans="9:12" x14ac:dyDescent="0.15">
      <c r="I754" s="7"/>
      <c r="J754" s="7"/>
      <c r="K754" s="7"/>
      <c r="L754" s="7"/>
    </row>
    <row r="755" spans="9:12" x14ac:dyDescent="0.15">
      <c r="I755" s="7"/>
      <c r="J755" s="7"/>
      <c r="K755" s="7"/>
      <c r="L755" s="7"/>
    </row>
    <row r="756" spans="9:12" x14ac:dyDescent="0.15">
      <c r="I756" s="7"/>
      <c r="J756" s="7"/>
      <c r="K756" s="7"/>
      <c r="L756" s="7"/>
    </row>
    <row r="757" spans="9:12" x14ac:dyDescent="0.15">
      <c r="I757" s="7"/>
      <c r="J757" s="7"/>
      <c r="K757" s="7"/>
      <c r="L757" s="7"/>
    </row>
    <row r="758" spans="9:12" x14ac:dyDescent="0.15">
      <c r="I758" s="7"/>
      <c r="J758" s="7"/>
      <c r="K758" s="7"/>
      <c r="L758" s="7"/>
    </row>
    <row r="759" spans="9:12" x14ac:dyDescent="0.15">
      <c r="I759" s="7"/>
      <c r="J759" s="7"/>
      <c r="K759" s="7"/>
      <c r="L759" s="7"/>
    </row>
    <row r="760" spans="9:12" x14ac:dyDescent="0.15">
      <c r="I760" s="7"/>
      <c r="J760" s="7"/>
      <c r="K760" s="7"/>
      <c r="L760" s="7"/>
    </row>
    <row r="761" spans="9:12" x14ac:dyDescent="0.15">
      <c r="I761" s="7"/>
      <c r="J761" s="7"/>
      <c r="K761" s="7"/>
      <c r="L761" s="7"/>
    </row>
    <row r="762" spans="9:12" x14ac:dyDescent="0.15">
      <c r="I762" s="7"/>
      <c r="J762" s="7"/>
      <c r="K762" s="7"/>
      <c r="L762" s="7"/>
    </row>
    <row r="763" spans="9:12" x14ac:dyDescent="0.15">
      <c r="I763" s="7"/>
      <c r="J763" s="7"/>
      <c r="K763" s="7"/>
      <c r="L763" s="7"/>
    </row>
    <row r="764" spans="9:12" x14ac:dyDescent="0.15">
      <c r="I764" s="7"/>
      <c r="J764" s="7"/>
      <c r="K764" s="7"/>
      <c r="L764" s="7"/>
    </row>
    <row r="765" spans="9:12" x14ac:dyDescent="0.15">
      <c r="I765" s="7"/>
      <c r="J765" s="7"/>
      <c r="K765" s="7"/>
      <c r="L765" s="7"/>
    </row>
    <row r="766" spans="9:12" x14ac:dyDescent="0.15">
      <c r="I766" s="7"/>
      <c r="J766" s="7"/>
      <c r="K766" s="7"/>
      <c r="L766" s="7"/>
    </row>
    <row r="767" spans="9:12" x14ac:dyDescent="0.15">
      <c r="I767" s="7"/>
      <c r="J767" s="7"/>
      <c r="K767" s="7"/>
      <c r="L767" s="7"/>
    </row>
    <row r="768" spans="9:12" x14ac:dyDescent="0.15">
      <c r="I768" s="7"/>
      <c r="J768" s="7"/>
      <c r="K768" s="7"/>
      <c r="L768" s="7"/>
    </row>
    <row r="769" spans="9:12" x14ac:dyDescent="0.15">
      <c r="I769" s="7"/>
      <c r="J769" s="7"/>
      <c r="K769" s="7"/>
      <c r="L769" s="7"/>
    </row>
    <row r="770" spans="9:12" x14ac:dyDescent="0.15">
      <c r="I770" s="7"/>
      <c r="J770" s="7"/>
      <c r="K770" s="7"/>
      <c r="L770" s="7"/>
    </row>
    <row r="771" spans="9:12" x14ac:dyDescent="0.15">
      <c r="I771" s="7"/>
      <c r="J771" s="7"/>
      <c r="K771" s="7"/>
      <c r="L771" s="7"/>
    </row>
    <row r="772" spans="9:12" x14ac:dyDescent="0.15">
      <c r="I772" s="7"/>
      <c r="J772" s="7"/>
      <c r="K772" s="7"/>
      <c r="L772" s="7"/>
    </row>
    <row r="773" spans="9:12" x14ac:dyDescent="0.15">
      <c r="I773" s="7"/>
      <c r="J773" s="7"/>
      <c r="K773" s="7"/>
      <c r="L773" s="7"/>
    </row>
    <row r="774" spans="9:12" x14ac:dyDescent="0.15">
      <c r="I774" s="7"/>
      <c r="J774" s="7"/>
      <c r="K774" s="7"/>
      <c r="L774" s="7"/>
    </row>
    <row r="775" spans="9:12" x14ac:dyDescent="0.15">
      <c r="I775" s="7"/>
      <c r="J775" s="7"/>
      <c r="K775" s="7"/>
      <c r="L775" s="7"/>
    </row>
    <row r="776" spans="9:12" x14ac:dyDescent="0.15">
      <c r="I776" s="7"/>
      <c r="J776" s="7"/>
      <c r="K776" s="7"/>
      <c r="L776" s="7"/>
    </row>
    <row r="777" spans="9:12" x14ac:dyDescent="0.15">
      <c r="I777" s="7"/>
      <c r="J777" s="7"/>
      <c r="K777" s="7"/>
      <c r="L777" s="7"/>
    </row>
    <row r="778" spans="9:12" x14ac:dyDescent="0.15">
      <c r="I778" s="7"/>
      <c r="J778" s="7"/>
      <c r="K778" s="7"/>
      <c r="L778" s="7"/>
    </row>
    <row r="779" spans="9:12" x14ac:dyDescent="0.15">
      <c r="I779" s="7"/>
      <c r="J779" s="7"/>
      <c r="K779" s="7"/>
      <c r="L779" s="7"/>
    </row>
    <row r="780" spans="9:12" x14ac:dyDescent="0.15">
      <c r="I780" s="7"/>
      <c r="J780" s="7"/>
      <c r="K780" s="7"/>
      <c r="L780" s="7"/>
    </row>
    <row r="781" spans="9:12" x14ac:dyDescent="0.15">
      <c r="I781" s="7"/>
      <c r="J781" s="7"/>
      <c r="K781" s="7"/>
      <c r="L781" s="7"/>
    </row>
    <row r="782" spans="9:12" x14ac:dyDescent="0.15">
      <c r="I782" s="7"/>
      <c r="J782" s="7"/>
      <c r="K782" s="7"/>
      <c r="L782" s="7"/>
    </row>
    <row r="783" spans="9:12" x14ac:dyDescent="0.15">
      <c r="I783" s="7"/>
      <c r="J783" s="7"/>
      <c r="K783" s="7"/>
      <c r="L783" s="7"/>
    </row>
    <row r="784" spans="9:12" x14ac:dyDescent="0.15">
      <c r="I784" s="7"/>
      <c r="J784" s="7"/>
      <c r="K784" s="7"/>
      <c r="L784" s="7"/>
    </row>
    <row r="785" spans="9:12" x14ac:dyDescent="0.15">
      <c r="I785" s="7"/>
      <c r="J785" s="7"/>
      <c r="K785" s="7"/>
      <c r="L785" s="7"/>
    </row>
    <row r="786" spans="9:12" x14ac:dyDescent="0.15">
      <c r="I786" s="7"/>
      <c r="J786" s="7"/>
      <c r="K786" s="7"/>
      <c r="L786" s="7"/>
    </row>
    <row r="787" spans="9:12" x14ac:dyDescent="0.15">
      <c r="I787" s="7"/>
      <c r="J787" s="7"/>
      <c r="K787" s="7"/>
      <c r="L787" s="7"/>
    </row>
    <row r="788" spans="9:12" x14ac:dyDescent="0.15">
      <c r="I788" s="7"/>
      <c r="J788" s="7"/>
      <c r="K788" s="7"/>
      <c r="L788" s="7"/>
    </row>
    <row r="789" spans="9:12" x14ac:dyDescent="0.15">
      <c r="I789" s="7"/>
      <c r="J789" s="7"/>
      <c r="K789" s="7"/>
      <c r="L789" s="7"/>
    </row>
    <row r="790" spans="9:12" x14ac:dyDescent="0.15">
      <c r="I790" s="7"/>
      <c r="J790" s="7"/>
      <c r="K790" s="7"/>
      <c r="L790" s="7"/>
    </row>
    <row r="791" spans="9:12" x14ac:dyDescent="0.15">
      <c r="I791" s="7"/>
      <c r="J791" s="7"/>
      <c r="K791" s="7"/>
      <c r="L791" s="7"/>
    </row>
    <row r="792" spans="9:12" x14ac:dyDescent="0.15">
      <c r="I792" s="7"/>
      <c r="J792" s="7"/>
      <c r="K792" s="7"/>
      <c r="L792" s="7"/>
    </row>
    <row r="793" spans="9:12" x14ac:dyDescent="0.15">
      <c r="I793" s="7"/>
      <c r="J793" s="7"/>
      <c r="K793" s="7"/>
      <c r="L793" s="7"/>
    </row>
    <row r="794" spans="9:12" x14ac:dyDescent="0.15">
      <c r="I794" s="7"/>
      <c r="J794" s="7"/>
      <c r="K794" s="7"/>
      <c r="L794" s="7"/>
    </row>
    <row r="795" spans="9:12" x14ac:dyDescent="0.15">
      <c r="I795" s="7"/>
      <c r="J795" s="7"/>
      <c r="K795" s="7"/>
      <c r="L795" s="7"/>
    </row>
    <row r="796" spans="9:12" x14ac:dyDescent="0.15">
      <c r="I796" s="7"/>
      <c r="J796" s="7"/>
      <c r="K796" s="7"/>
      <c r="L796" s="7"/>
    </row>
    <row r="797" spans="9:12" x14ac:dyDescent="0.15">
      <c r="I797" s="7"/>
      <c r="J797" s="7"/>
      <c r="K797" s="7"/>
      <c r="L797" s="7"/>
    </row>
    <row r="798" spans="9:12" x14ac:dyDescent="0.15">
      <c r="I798" s="7"/>
      <c r="J798" s="7"/>
      <c r="K798" s="7"/>
      <c r="L798" s="7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4294967292" verticalDpi="4294967292" r:id="rId1"/>
  <headerFooter alignWithMargins="0">
    <oddHeader>&amp;C&amp;A</oddHeader>
    <oddFooter>&amp;CPage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info</vt:lpstr>
      <vt:lpstr>6051</vt:lpstr>
      <vt:lpstr>6052</vt:lpstr>
      <vt:lpstr>6057</vt:lpstr>
      <vt:lpstr>6185</vt:lpstr>
      <vt:lpstr>6216</vt:lpstr>
      <vt:lpstr>6217</vt:lpstr>
      <vt:lpstr>6220</vt:lpstr>
      <vt:lpstr>6223</vt:lpstr>
      <vt:lpstr>6238</vt:lpstr>
      <vt:lpstr>6239</vt:lpstr>
      <vt:lpstr>6761</vt:lpstr>
      <vt:lpstr>6762</vt:lpstr>
      <vt:lpstr>6763</vt:lpstr>
      <vt:lpstr>6765</vt:lpstr>
      <vt:lpstr>6768</vt:lpstr>
      <vt:lpstr>x10 (7)</vt:lpstr>
      <vt:lpstr>summary</vt:lpstr>
      <vt:lpstr>graph</vt:lpstr>
      <vt:lpstr>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Hallem Lab</dc:creator>
  <cp:lastModifiedBy>Microsoft Office User</cp:lastModifiedBy>
  <cp:lastPrinted>2012-10-18T19:24:37Z</cp:lastPrinted>
  <dcterms:created xsi:type="dcterms:W3CDTF">2012-10-02T20:44:29Z</dcterms:created>
  <dcterms:modified xsi:type="dcterms:W3CDTF">2021-07-02T19:10:34Z</dcterms:modified>
</cp:coreProperties>
</file>